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pu\Documentos\Trabajo\Trimestrales\2023\2T\Género\Finales\"/>
    </mc:Choice>
  </mc:AlternateContent>
  <bookViews>
    <workbookView xWindow="0" yWindow="0" windowWidth="28800" windowHeight="12030" tabRatio="691"/>
  </bookViews>
  <sheets>
    <sheet name="Financiero" sheetId="110" r:id="rId1"/>
    <sheet name="Físico" sheetId="111" r:id="rId2"/>
    <sheet name="1 R001" sheetId="1" r:id="rId3"/>
    <sheet name="4 E015" sheetId="2" r:id="rId4"/>
    <sheet name="4 P006" sheetId="3" r:id="rId5"/>
    <sheet name="4 P022" sheetId="4" r:id="rId6"/>
    <sheet name="4 P024" sheetId="5" r:id="rId7"/>
    <sheet name="4 S155" sheetId="6" r:id="rId8"/>
    <sheet name="4 U012" sheetId="7" r:id="rId9"/>
    <sheet name="5 E002" sheetId="8" r:id="rId10"/>
    <sheet name="5 M001" sheetId="9" r:id="rId11"/>
    <sheet name="5 P005" sheetId="10" r:id="rId12"/>
    <sheet name="6 M001" sheetId="11" r:id="rId13"/>
    <sheet name="7 A900" sheetId="12" r:id="rId14"/>
    <sheet name="8 B004" sheetId="13" r:id="rId15"/>
    <sheet name="8 S052" sheetId="14" r:id="rId16"/>
    <sheet name="8 S053" sheetId="15" r:id="rId17"/>
    <sheet name="8 S290" sheetId="16" r:id="rId18"/>
    <sheet name="8 S292" sheetId="17" r:id="rId19"/>
    <sheet name="8 S293" sheetId="18" r:id="rId20"/>
    <sheet name="8 S304" sheetId="19" r:id="rId21"/>
    <sheet name="9 P001" sheetId="20" r:id="rId22"/>
    <sheet name="10 M001" sheetId="21" r:id="rId23"/>
    <sheet name="11 E007" sheetId="22" r:id="rId24"/>
    <sheet name="11 E010" sheetId="23" r:id="rId25"/>
    <sheet name="11 E021" sheetId="24" r:id="rId26"/>
    <sheet name="11 E032" sheetId="25" r:id="rId27"/>
    <sheet name="11 M001" sheetId="26" r:id="rId28"/>
    <sheet name="11 S072" sheetId="27" r:id="rId29"/>
    <sheet name="11 S243" sheetId="28" r:id="rId30"/>
    <sheet name="11 S247" sheetId="29" r:id="rId31"/>
    <sheet name="11 S269" sheetId="30" r:id="rId32"/>
    <sheet name="11 S270" sheetId="31" r:id="rId33"/>
    <sheet name="11 S282" sheetId="32" r:id="rId34"/>
    <sheet name="11 S283" sheetId="33" r:id="rId35"/>
    <sheet name="11 S311" sheetId="34" r:id="rId36"/>
    <sheet name="11 U083" sheetId="35" r:id="rId37"/>
    <sheet name="12 E010" sheetId="36" r:id="rId38"/>
    <sheet name="12 E022" sheetId="37" r:id="rId39"/>
    <sheet name="12 E023" sheetId="38" r:id="rId40"/>
    <sheet name="12 E025" sheetId="39" r:id="rId41"/>
    <sheet name="12 E036" sheetId="40" r:id="rId42"/>
    <sheet name="12 P016" sheetId="41" r:id="rId43"/>
    <sheet name="12 P020" sheetId="42" r:id="rId44"/>
    <sheet name="12 U008" sheetId="43" r:id="rId45"/>
    <sheet name="13 A006" sheetId="44" r:id="rId46"/>
    <sheet name="14 E002" sheetId="45" r:id="rId47"/>
    <sheet name="14 E003" sheetId="46" r:id="rId48"/>
    <sheet name="14 S280" sheetId="47" r:id="rId49"/>
    <sheet name="15 P005" sheetId="48" r:id="rId50"/>
    <sheet name="15 S177" sheetId="49" r:id="rId51"/>
    <sheet name="15 S273" sheetId="50" r:id="rId52"/>
    <sheet name="15 S281" sheetId="51" r:id="rId53"/>
    <sheet name="16 P002" sheetId="52" r:id="rId54"/>
    <sheet name="16 S046" sheetId="53" r:id="rId55"/>
    <sheet name="16 S219" sheetId="54" r:id="rId56"/>
    <sheet name="18 E568" sheetId="55" r:id="rId57"/>
    <sheet name="18 G003" sheetId="56" r:id="rId58"/>
    <sheet name="18 M001" sheetId="57" r:id="rId59"/>
    <sheet name="18 P008" sheetId="58" r:id="rId60"/>
    <sheet name="19 J014" sheetId="59" r:id="rId61"/>
    <sheet name="20 E016" sheetId="60" r:id="rId62"/>
    <sheet name="20 S174" sheetId="61" r:id="rId63"/>
    <sheet name="20 S176" sheetId="62" r:id="rId64"/>
    <sheet name="20 S287" sheetId="63" r:id="rId65"/>
    <sheet name="21 P001" sheetId="64" r:id="rId66"/>
    <sheet name="22 M001" sheetId="65" r:id="rId67"/>
    <sheet name="22 R003" sheetId="66" r:id="rId68"/>
    <sheet name="22 R005" sheetId="67" r:id="rId69"/>
    <sheet name="22 R008" sheetId="68" r:id="rId70"/>
    <sheet name="22 R009" sheetId="69" r:id="rId71"/>
    <sheet name="22 R010" sheetId="70" r:id="rId72"/>
    <sheet name="22 R011" sheetId="71" r:id="rId73"/>
    <sheet name="35 E013" sheetId="72" r:id="rId74"/>
    <sheet name="35 M002" sheetId="73" r:id="rId75"/>
    <sheet name="36 P001" sheetId="74" r:id="rId76"/>
    <sheet name="38 S190" sheetId="75" r:id="rId77"/>
    <sheet name="40 P002" sheetId="76" r:id="rId78"/>
    <sheet name="43 E001" sheetId="77" r:id="rId79"/>
    <sheet name="43 G010" sheetId="78" r:id="rId80"/>
    <sheet name="43 M001" sheetId="79" r:id="rId81"/>
    <sheet name="45 G001" sheetId="80" r:id="rId82"/>
    <sheet name="45 G002" sheetId="81" r:id="rId83"/>
    <sheet name="47 E033" sheetId="106" r:id="rId84"/>
    <sheet name="47 P010" sheetId="107" r:id="rId85"/>
    <sheet name="47 S010" sheetId="108" r:id="rId86"/>
    <sheet name="47 M001" sheetId="112" r:id="rId87"/>
    <sheet name="47 O001" sheetId="113" r:id="rId88"/>
    <sheet name="47 S249" sheetId="109" r:id="rId89"/>
    <sheet name="45 M001" sheetId="82" r:id="rId90"/>
    <sheet name="48 E011" sheetId="85" r:id="rId91"/>
    <sheet name="48 S303" sheetId="86" r:id="rId92"/>
    <sheet name="49 E009" sheetId="87" r:id="rId93"/>
    <sheet name="49 E010" sheetId="88" r:id="rId94"/>
    <sheet name="49 E011" sheetId="89" r:id="rId95"/>
    <sheet name="49 E013" sheetId="90" r:id="rId96"/>
    <sheet name="49 M001" sheetId="91" r:id="rId97"/>
    <sheet name="50 E001" sheetId="92" r:id="rId98"/>
    <sheet name="50 E007" sheetId="93" r:id="rId99"/>
    <sheet name="50 E011" sheetId="94" r:id="rId100"/>
    <sheet name="51 E036" sheetId="95" r:id="rId101"/>
    <sheet name="51 E043" sheetId="96" r:id="rId102"/>
    <sheet name="52 M001" sheetId="97" r:id="rId103"/>
    <sheet name="53 E561" sheetId="98" r:id="rId104"/>
    <sheet name="53 E579" sheetId="99" r:id="rId105"/>
    <sheet name="53 E580" sheetId="100" r:id="rId106"/>
    <sheet name="53 E581" sheetId="101" r:id="rId107"/>
    <sheet name="53 E582" sheetId="102" r:id="rId108"/>
    <sheet name="53 E585" sheetId="103" r:id="rId109"/>
    <sheet name="53 M001" sheetId="104" r:id="rId110"/>
    <sheet name="53 P552" sheetId="105" r:id="rId111"/>
  </sheets>
  <definedNames>
    <definedName name="\a">#N/A</definedName>
    <definedName name="\b">#N/A</definedName>
    <definedName name="\c" localSheetId="0">#REF!</definedName>
    <definedName name="\c" localSheetId="1">#REF!</definedName>
    <definedName name="\c">#REF!</definedName>
    <definedName name="\p">#N/A</definedName>
    <definedName name="\s">#N/A</definedName>
    <definedName name="\z" localSheetId="0">#REF!</definedName>
    <definedName name="\z" localSheetId="1">#REF!</definedName>
    <definedName name="\z">#REF!</definedName>
    <definedName name="_______CFD02" localSheetId="0">#REF!</definedName>
    <definedName name="_______CFD02" localSheetId="1">#REF!</definedName>
    <definedName name="_______CFD02">#REF!</definedName>
    <definedName name="_______PIB08" localSheetId="0">#REF!</definedName>
    <definedName name="_______PIB08" localSheetId="1">#REF!</definedName>
    <definedName name="_______PIB08">#REF!</definedName>
    <definedName name="_______syt03" localSheetId="0">#REF!</definedName>
    <definedName name="_______syt03" localSheetId="1">#REF!</definedName>
    <definedName name="_______syt03">#REF!</definedName>
    <definedName name="____ASA96" localSheetId="0">#REF!</definedName>
    <definedName name="____ASA96" localSheetId="1">#REF!</definedName>
    <definedName name="____ASA96">#REF!</definedName>
    <definedName name="____CAN2" localSheetId="0" hidden="1">{"Bruto",#N/A,FALSE,"CONV3T.XLS";"Neto",#N/A,FALSE,"CONV3T.XLS";"UnoB",#N/A,FALSE,"CONV3T.XLS";"Bruto",#N/A,FALSE,"CONV4T.XLS";"Neto",#N/A,FALSE,"CONV4T.XLS";"UnoB",#N/A,FALSE,"CONV4T.XLS"}</definedName>
    <definedName name="____CAN2" localSheetId="1" hidden="1">{"Bruto",#N/A,FALSE,"CONV3T.XLS";"Neto",#N/A,FALSE,"CONV3T.XLS";"UnoB",#N/A,FALSE,"CONV3T.XLS";"Bruto",#N/A,FALSE,"CONV4T.XLS";"Neto",#N/A,FALSE,"CONV4T.XLS";"UnoB",#N/A,FALSE,"CONV4T.XLS"}</definedName>
    <definedName name="____CAN2" hidden="1">{"Bruto",#N/A,FALSE,"CONV3T.XLS";"Neto",#N/A,FALSE,"CONV3T.XLS";"UnoB",#N/A,FALSE,"CONV3T.XLS";"Bruto",#N/A,FALSE,"CONV4T.XLS";"Neto",#N/A,FALSE,"CONV4T.XLS";"UnoB",#N/A,FALSE,"CONV4T.XLS"}</definedName>
    <definedName name="____CAN4" localSheetId="0" hidden="1">{"Bruto",#N/A,FALSE,"CONV3T.XLS";"Neto",#N/A,FALSE,"CONV3T.XLS";"UnoB",#N/A,FALSE,"CONV3T.XLS";"Bruto",#N/A,FALSE,"CONV4T.XLS";"Neto",#N/A,FALSE,"CONV4T.XLS";"UnoB",#N/A,FALSE,"CONV4T.XLS"}</definedName>
    <definedName name="____CAN4" localSheetId="1" hidden="1">{"Bruto",#N/A,FALSE,"CONV3T.XLS";"Neto",#N/A,FALSE,"CONV3T.XLS";"UnoB",#N/A,FALSE,"CONV3T.XLS";"Bruto",#N/A,FALSE,"CONV4T.XLS";"Neto",#N/A,FALSE,"CONV4T.XLS";"UnoB",#N/A,FALSE,"CONV4T.XLS"}</definedName>
    <definedName name="____CAN4" hidden="1">{"Bruto",#N/A,FALSE,"CONV3T.XLS";"Neto",#N/A,FALSE,"CONV3T.XLS";"UnoB",#N/A,FALSE,"CONV3T.XLS";"Bruto",#N/A,FALSE,"CONV4T.XLS";"Neto",#N/A,FALSE,"CONV4T.XLS";"UnoB",#N/A,FALSE,"CONV4T.XLS"}</definedName>
    <definedName name="____CFD02" localSheetId="0">#REF!</definedName>
    <definedName name="____CFD02" localSheetId="1">#REF!</definedName>
    <definedName name="____CFD02">#REF!</definedName>
    <definedName name="____CFE96" localSheetId="0">#REF!</definedName>
    <definedName name="____CFE96" localSheetId="1">#REF!</definedName>
    <definedName name="____CFE96">#REF!</definedName>
    <definedName name="____CON96" localSheetId="0">#REF!</definedName>
    <definedName name="____CON96" localSheetId="1">#REF!</definedName>
    <definedName name="____CON96">#REF!</definedName>
    <definedName name="____COR4" localSheetId="0" hidden="1">{"Bruto",#N/A,FALSE,"CONV3T.XLS";"Neto",#N/A,FALSE,"CONV3T.XLS";"UnoB",#N/A,FALSE,"CONV3T.XLS";"Bruto",#N/A,FALSE,"CONV4T.XLS";"Neto",#N/A,FALSE,"CONV4T.XLS";"UnoB",#N/A,FALSE,"CONV4T.XLS"}</definedName>
    <definedName name="____COR4" localSheetId="1" hidden="1">{"Bruto",#N/A,FALSE,"CONV3T.XLS";"Neto",#N/A,FALSE,"CONV3T.XLS";"UnoB",#N/A,FALSE,"CONV3T.XLS";"Bruto",#N/A,FALSE,"CONV4T.XLS";"Neto",#N/A,FALSE,"CONV4T.XLS";"UnoB",#N/A,FALSE,"CONV4T.XLS"}</definedName>
    <definedName name="____COR4" hidden="1">{"Bruto",#N/A,FALSE,"CONV3T.XLS";"Neto",#N/A,FALSE,"CONV3T.XLS";"UnoB",#N/A,FALSE,"CONV3T.XLS";"Bruto",#N/A,FALSE,"CONV4T.XLS";"Neto",#N/A,FALSE,"CONV4T.XLS";"UnoB",#N/A,FALSE,"CONV4T.XLS"}</definedName>
    <definedName name="____COS4" localSheetId="0" hidden="1">{"Bruto",#N/A,FALSE,"CONV3T.XLS";"Neto",#N/A,FALSE,"CONV3T.XLS";"UnoB",#N/A,FALSE,"CONV3T.XLS";"Bruto",#N/A,FALSE,"CONV4T.XLS";"Neto",#N/A,FALSE,"CONV4T.XLS";"UnoB",#N/A,FALSE,"CONV4T.XLS"}</definedName>
    <definedName name="____COS4" localSheetId="1" hidden="1">{"Bruto",#N/A,FALSE,"CONV3T.XLS";"Neto",#N/A,FALSE,"CONV3T.XLS";"UnoB",#N/A,FALSE,"CONV3T.XLS";"Bruto",#N/A,FALSE,"CONV4T.XLS";"Neto",#N/A,FALSE,"CONV4T.XLS";"UnoB",#N/A,FALSE,"CONV4T.XLS"}</definedName>
    <definedName name="____COS4" hidden="1">{"Bruto",#N/A,FALSE,"CONV3T.XLS";"Neto",#N/A,FALSE,"CONV3T.XLS";"UnoB",#N/A,FALSE,"CONV3T.XLS";"Bruto",#N/A,FALSE,"CONV4T.XLS";"Neto",#N/A,FALSE,"CONV4T.XLS";"UnoB",#N/A,FALSE,"CONV4T.XLS"}</definedName>
    <definedName name="____ee1" localSheetId="0" hidden="1">{"Bruto",#N/A,FALSE,"CONV3T.XLS";"Neto",#N/A,FALSE,"CONV3T.XLS";"UnoB",#N/A,FALSE,"CONV3T.XLS";"Bruto",#N/A,FALSE,"CONV4T.XLS";"Neto",#N/A,FALSE,"CONV4T.XLS";"UnoB",#N/A,FALSE,"CONV4T.XLS"}</definedName>
    <definedName name="____ee1" localSheetId="1" hidden="1">{"Bruto",#N/A,FALSE,"CONV3T.XLS";"Neto",#N/A,FALSE,"CONV3T.XLS";"UnoB",#N/A,FALSE,"CONV3T.XLS";"Bruto",#N/A,FALSE,"CONV4T.XLS";"Neto",#N/A,FALSE,"CONV4T.XLS";"UnoB",#N/A,FALSE,"CONV4T.XLS"}</definedName>
    <definedName name="____ee1" hidden="1">{"Bruto",#N/A,FALSE,"CONV3T.XLS";"Neto",#N/A,FALSE,"CONV3T.XLS";"UnoB",#N/A,FALSE,"CONV3T.XLS";"Bruto",#N/A,FALSE,"CONV4T.XLS";"Neto",#N/A,FALSE,"CONV4T.XLS";"UnoB",#N/A,FALSE,"CONV4T.XLS"}</definedName>
    <definedName name="____esc2" localSheetId="0" hidden="1">{"Bruto",#N/A,FALSE,"CONV3T.XLS";"Neto",#N/A,FALSE,"CONV3T.XLS";"UnoB",#N/A,FALSE,"CONV3T.XLS";"Bruto",#N/A,FALSE,"CONV4T.XLS";"Neto",#N/A,FALSE,"CONV4T.XLS";"UnoB",#N/A,FALSE,"CONV4T.XLS"}</definedName>
    <definedName name="____esc2" localSheetId="1" hidden="1">{"Bruto",#N/A,FALSE,"CONV3T.XLS";"Neto",#N/A,FALSE,"CONV3T.XLS";"UnoB",#N/A,FALSE,"CONV3T.XLS";"Bruto",#N/A,FALSE,"CONV4T.XLS";"Neto",#N/A,FALSE,"CONV4T.XLS";"UnoB",#N/A,FALSE,"CONV4T.XLS"}</definedName>
    <definedName name="____esc2" hidden="1">{"Bruto",#N/A,FALSE,"CONV3T.XLS";"Neto",#N/A,FALSE,"CONV3T.XLS";"UnoB",#N/A,FALSE,"CONV3T.XLS";"Bruto",#N/A,FALSE,"CONV4T.XLS";"Neto",#N/A,FALSE,"CONV4T.XLS";"UnoB",#N/A,FALSE,"CONV4T.XLS"}</definedName>
    <definedName name="____ESC4" localSheetId="0" hidden="1">{"Bruto",#N/A,FALSE,"CONV3T.XLS";"Neto",#N/A,FALSE,"CONV3T.XLS";"UnoB",#N/A,FALSE,"CONV3T.XLS";"Bruto",#N/A,FALSE,"CONV4T.XLS";"Neto",#N/A,FALSE,"CONV4T.XLS";"UnoB",#N/A,FALSE,"CONV4T.XLS"}</definedName>
    <definedName name="____ESC4" localSheetId="1" hidden="1">{"Bruto",#N/A,FALSE,"CONV3T.XLS";"Neto",#N/A,FALSE,"CONV3T.XLS";"UnoB",#N/A,FALSE,"CONV3T.XLS";"Bruto",#N/A,FALSE,"CONV4T.XLS";"Neto",#N/A,FALSE,"CONV4T.XLS";"UnoB",#N/A,FALSE,"CONV4T.XLS"}</definedName>
    <definedName name="____ESC4" hidden="1">{"Bruto",#N/A,FALSE,"CONV3T.XLS";"Neto",#N/A,FALSE,"CONV3T.XLS";"UnoB",#N/A,FALSE,"CONV3T.XLS";"Bruto",#N/A,FALSE,"CONV4T.XLS";"Neto",#N/A,FALSE,"CONV4T.XLS";"UnoB",#N/A,FALSE,"CONV4T.XLS"}</definedName>
    <definedName name="____mor2" localSheetId="0" hidden="1">{"Bruto",#N/A,FALSE,"CONV3T.XLS";"Neto",#N/A,FALSE,"CONV3T.XLS";"UnoB",#N/A,FALSE,"CONV3T.XLS";"Bruto",#N/A,FALSE,"CONV4T.XLS";"Neto",#N/A,FALSE,"CONV4T.XLS";"UnoB",#N/A,FALSE,"CONV4T.XLS"}</definedName>
    <definedName name="____mor2" localSheetId="1" hidden="1">{"Bruto",#N/A,FALSE,"CONV3T.XLS";"Neto",#N/A,FALSE,"CONV3T.XLS";"UnoB",#N/A,FALSE,"CONV3T.XLS";"Bruto",#N/A,FALSE,"CONV4T.XLS";"Neto",#N/A,FALSE,"CONV4T.XLS";"UnoB",#N/A,FALSE,"CONV4T.XLS"}</definedName>
    <definedName name="____mor2" hidden="1">{"Bruto",#N/A,FALSE,"CONV3T.XLS";"Neto",#N/A,FALSE,"CONV3T.XLS";"UnoB",#N/A,FALSE,"CONV3T.XLS";"Bruto",#N/A,FALSE,"CONV4T.XLS";"Neto",#N/A,FALSE,"CONV4T.XLS";"UnoB",#N/A,FALSE,"CONV4T.XLS"}</definedName>
    <definedName name="____MOR4" localSheetId="0" hidden="1">{"Bruto",#N/A,FALSE,"CONV3T.XLS";"Neto",#N/A,FALSE,"CONV3T.XLS";"UnoB",#N/A,FALSE,"CONV3T.XLS";"Bruto",#N/A,FALSE,"CONV4T.XLS";"Neto",#N/A,FALSE,"CONV4T.XLS";"UnoB",#N/A,FALSE,"CONV4T.XLS"}</definedName>
    <definedName name="____MOR4" localSheetId="1" hidden="1">{"Bruto",#N/A,FALSE,"CONV3T.XLS";"Neto",#N/A,FALSE,"CONV3T.XLS";"UnoB",#N/A,FALSE,"CONV3T.XLS";"Bruto",#N/A,FALSE,"CONV4T.XLS";"Neto",#N/A,FALSE,"CONV4T.XLS";"UnoB",#N/A,FALSE,"CONV4T.XLS"}</definedName>
    <definedName name="____MOR4" hidden="1">{"Bruto",#N/A,FALSE,"CONV3T.XLS";"Neto",#N/A,FALSE,"CONV3T.XLS";"UnoB",#N/A,FALSE,"CONV3T.XLS";"Bruto",#N/A,FALSE,"CONV4T.XLS";"Neto",#N/A,FALSE,"CONV4T.XLS";"UnoB",#N/A,FALSE,"CONV4T.XLS"}</definedName>
    <definedName name="____pa2" localSheetId="0" hidden="1">{"Bruto",#N/A,FALSE,"CONV3T.XLS";"Neto",#N/A,FALSE,"CONV3T.XLS";"UnoB",#N/A,FALSE,"CONV3T.XLS";"Bruto",#N/A,FALSE,"CONV4T.XLS";"Neto",#N/A,FALSE,"CONV4T.XLS";"UnoB",#N/A,FALSE,"CONV4T.XLS"}</definedName>
    <definedName name="____pa2" localSheetId="1" hidden="1">{"Bruto",#N/A,FALSE,"CONV3T.XLS";"Neto",#N/A,FALSE,"CONV3T.XLS";"UnoB",#N/A,FALSE,"CONV3T.XLS";"Bruto",#N/A,FALSE,"CONV4T.XLS";"Neto",#N/A,FALSE,"CONV4T.XLS";"UnoB",#N/A,FALSE,"CONV4T.XLS"}</definedName>
    <definedName name="____pa2" hidden="1">{"Bruto",#N/A,FALSE,"CONV3T.XLS";"Neto",#N/A,FALSE,"CONV3T.XLS";"UnoB",#N/A,FALSE,"CONV3T.XLS";"Bruto",#N/A,FALSE,"CONV4T.XLS";"Neto",#N/A,FALSE,"CONV4T.XLS";"UnoB",#N/A,FALSE,"CONV4T.XLS"}</definedName>
    <definedName name="____PAJ4" localSheetId="0" hidden="1">{"Bruto",#N/A,FALSE,"CONV3T.XLS";"Neto",#N/A,FALSE,"CONV3T.XLS";"UnoB",#N/A,FALSE,"CONV3T.XLS";"Bruto",#N/A,FALSE,"CONV4T.XLS";"Neto",#N/A,FALSE,"CONV4T.XLS";"UnoB",#N/A,FALSE,"CONV4T.XLS"}</definedName>
    <definedName name="____PAJ4" localSheetId="1" hidden="1">{"Bruto",#N/A,FALSE,"CONV3T.XLS";"Neto",#N/A,FALSE,"CONV3T.XLS";"UnoB",#N/A,FALSE,"CONV3T.XLS";"Bruto",#N/A,FALSE,"CONV4T.XLS";"Neto",#N/A,FALSE,"CONV4T.XLS";"UnoB",#N/A,FALSE,"CONV4T.XLS"}</definedName>
    <definedName name="____PAJ4" hidden="1">{"Bruto",#N/A,FALSE,"CONV3T.XLS";"Neto",#N/A,FALSE,"CONV3T.XLS";"UnoB",#N/A,FALSE,"CONV3T.XLS";"Bruto",#N/A,FALSE,"CONV4T.XLS";"Neto",#N/A,FALSE,"CONV4T.XLS";"UnoB",#N/A,FALSE,"CONV4T.XLS"}</definedName>
    <definedName name="____PEM96" localSheetId="0">#REF!</definedName>
    <definedName name="____PEM96" localSheetId="1">#REF!</definedName>
    <definedName name="____PEM96">#REF!</definedName>
    <definedName name="____PIB08" localSheetId="0">#REF!</definedName>
    <definedName name="____PIB08" localSheetId="1">#REF!</definedName>
    <definedName name="____PIB08">#REF!</definedName>
    <definedName name="____PIP96" localSheetId="0">#REF!</definedName>
    <definedName name="____PIP96" localSheetId="1">#REF!</definedName>
    <definedName name="____PIP96">#REF!</definedName>
    <definedName name="____syt03" localSheetId="0">#REF!</definedName>
    <definedName name="____syt03" localSheetId="1">#REF!</definedName>
    <definedName name="____syt03">#REF!</definedName>
    <definedName name="____tul2" localSheetId="0" hidden="1">{"Bruto",#N/A,FALSE,"CONV3T.XLS";"Neto",#N/A,FALSE,"CONV3T.XLS";"UnoB",#N/A,FALSE,"CONV3T.XLS";"Bruto",#N/A,FALSE,"CONV4T.XLS";"Neto",#N/A,FALSE,"CONV4T.XLS";"UnoB",#N/A,FALSE,"CONV4T.XLS"}</definedName>
    <definedName name="____tul2" localSheetId="1" hidden="1">{"Bruto",#N/A,FALSE,"CONV3T.XLS";"Neto",#N/A,FALSE,"CONV3T.XLS";"UnoB",#N/A,FALSE,"CONV3T.XLS";"Bruto",#N/A,FALSE,"CONV4T.XLS";"Neto",#N/A,FALSE,"CONV4T.XLS";"UnoB",#N/A,FALSE,"CONV4T.XLS"}</definedName>
    <definedName name="____tul2" hidden="1">{"Bruto",#N/A,FALSE,"CONV3T.XLS";"Neto",#N/A,FALSE,"CONV3T.XLS";"UnoB",#N/A,FALSE,"CONV3T.XLS";"Bruto",#N/A,FALSE,"CONV4T.XLS";"Neto",#N/A,FALSE,"CONV4T.XLS";"UnoB",#N/A,FALSE,"CONV4T.XLS"}</definedName>
    <definedName name="____TUL4" localSheetId="0" hidden="1">{"Bruto",#N/A,FALSE,"CONV3T.XLS";"Neto",#N/A,FALSE,"CONV3T.XLS";"UnoB",#N/A,FALSE,"CONV3T.XLS";"Bruto",#N/A,FALSE,"CONV4T.XLS";"Neto",#N/A,FALSE,"CONV4T.XLS";"UnoB",#N/A,FALSE,"CONV4T.XLS"}</definedName>
    <definedName name="____TUL4" localSheetId="1" hidden="1">{"Bruto",#N/A,FALSE,"CONV3T.XLS";"Neto",#N/A,FALSE,"CONV3T.XLS";"UnoB",#N/A,FALSE,"CONV3T.XLS";"Bruto",#N/A,FALSE,"CONV4T.XLS";"Neto",#N/A,FALSE,"CONV4T.XLS";"UnoB",#N/A,FALSE,"CONV4T.XLS"}</definedName>
    <definedName name="____TUL4" hidden="1">{"Bruto",#N/A,FALSE,"CONV3T.XLS";"Neto",#N/A,FALSE,"CONV3T.XLS";"UnoB",#N/A,FALSE,"CONV3T.XLS";"Bruto",#N/A,FALSE,"CONV4T.XLS";"Neto",#N/A,FALSE,"CONV4T.XLS";"UnoB",#N/A,FALSE,"CONV4T.XLS"}</definedName>
    <definedName name="____WRN4444" localSheetId="0" hidden="1">{"Bruto",#N/A,FALSE,"CONV3T.XLS";"Neto",#N/A,FALSE,"CONV3T.XLS";"UnoB",#N/A,FALSE,"CONV3T.XLS";"Bruto",#N/A,FALSE,"CONV4T.XLS";"Neto",#N/A,FALSE,"CONV4T.XLS";"UnoB",#N/A,FALSE,"CONV4T.XLS"}</definedName>
    <definedName name="____WRN4444" localSheetId="1" hidden="1">{"Bruto",#N/A,FALSE,"CONV3T.XLS";"Neto",#N/A,FALSE,"CONV3T.XLS";"UnoB",#N/A,FALSE,"CONV3T.XLS";"Bruto",#N/A,FALSE,"CONV4T.XLS";"Neto",#N/A,FALSE,"CONV4T.XLS";"UnoB",#N/A,FALSE,"CONV4T.XLS"}</definedName>
    <definedName name="____WRN4444" hidden="1">{"Bruto",#N/A,FALSE,"CONV3T.XLS";"Neto",#N/A,FALSE,"CONV3T.XLS";"UnoB",#N/A,FALSE,"CONV3T.XLS";"Bruto",#N/A,FALSE,"CONV4T.XLS";"Neto",#N/A,FALSE,"CONV4T.XLS";"UnoB",#N/A,FALSE,"CONV4T.XLS"}</definedName>
    <definedName name="___ASA96" localSheetId="0">#REF!</definedName>
    <definedName name="___ASA96" localSheetId="1">#REF!</definedName>
    <definedName name="___ASA96">#REF!</definedName>
    <definedName name="___CAN2" localSheetId="0" hidden="1">{"Bruto",#N/A,FALSE,"CONV3T.XLS";"Neto",#N/A,FALSE,"CONV3T.XLS";"UnoB",#N/A,FALSE,"CONV3T.XLS";"Bruto",#N/A,FALSE,"CONV4T.XLS";"Neto",#N/A,FALSE,"CONV4T.XLS";"UnoB",#N/A,FALSE,"CONV4T.XLS"}</definedName>
    <definedName name="___CAN2" localSheetId="1" hidden="1">{"Bruto",#N/A,FALSE,"CONV3T.XLS";"Neto",#N/A,FALSE,"CONV3T.XLS";"UnoB",#N/A,FALSE,"CONV3T.XLS";"Bruto",#N/A,FALSE,"CONV4T.XLS";"Neto",#N/A,FALSE,"CONV4T.XLS";"UnoB",#N/A,FALSE,"CONV4T.XLS"}</definedName>
    <definedName name="___CAN2" hidden="1">{"Bruto",#N/A,FALSE,"CONV3T.XLS";"Neto",#N/A,FALSE,"CONV3T.XLS";"UnoB",#N/A,FALSE,"CONV3T.XLS";"Bruto",#N/A,FALSE,"CONV4T.XLS";"Neto",#N/A,FALSE,"CONV4T.XLS";"UnoB",#N/A,FALSE,"CONV4T.XLS"}</definedName>
    <definedName name="___CAN4" localSheetId="0" hidden="1">{"Bruto",#N/A,FALSE,"CONV3T.XLS";"Neto",#N/A,FALSE,"CONV3T.XLS";"UnoB",#N/A,FALSE,"CONV3T.XLS";"Bruto",#N/A,FALSE,"CONV4T.XLS";"Neto",#N/A,FALSE,"CONV4T.XLS";"UnoB",#N/A,FALSE,"CONV4T.XLS"}</definedName>
    <definedName name="___CAN4" localSheetId="1" hidden="1">{"Bruto",#N/A,FALSE,"CONV3T.XLS";"Neto",#N/A,FALSE,"CONV3T.XLS";"UnoB",#N/A,FALSE,"CONV3T.XLS";"Bruto",#N/A,FALSE,"CONV4T.XLS";"Neto",#N/A,FALSE,"CONV4T.XLS";"UnoB",#N/A,FALSE,"CONV4T.XLS"}</definedName>
    <definedName name="___CAN4" hidden="1">{"Bruto",#N/A,FALSE,"CONV3T.XLS";"Neto",#N/A,FALSE,"CONV3T.XLS";"UnoB",#N/A,FALSE,"CONV3T.XLS";"Bruto",#N/A,FALSE,"CONV4T.XLS";"Neto",#N/A,FALSE,"CONV4T.XLS";"UnoB",#N/A,FALSE,"CONV4T.XLS"}</definedName>
    <definedName name="___CFD02" localSheetId="0">#REF!</definedName>
    <definedName name="___CFD02" localSheetId="1">#REF!</definedName>
    <definedName name="___CFD02">#REF!</definedName>
    <definedName name="___CFE96" localSheetId="0">#REF!</definedName>
    <definedName name="___CFE96" localSheetId="1">#REF!</definedName>
    <definedName name="___CFE96">#REF!</definedName>
    <definedName name="___CON96" localSheetId="0">#REF!</definedName>
    <definedName name="___CON96" localSheetId="1">#REF!</definedName>
    <definedName name="___CON96">#REF!</definedName>
    <definedName name="___COR4" localSheetId="0" hidden="1">{"Bruto",#N/A,FALSE,"CONV3T.XLS";"Neto",#N/A,FALSE,"CONV3T.XLS";"UnoB",#N/A,FALSE,"CONV3T.XLS";"Bruto",#N/A,FALSE,"CONV4T.XLS";"Neto",#N/A,FALSE,"CONV4T.XLS";"UnoB",#N/A,FALSE,"CONV4T.XLS"}</definedName>
    <definedName name="___COR4" localSheetId="1" hidden="1">{"Bruto",#N/A,FALSE,"CONV3T.XLS";"Neto",#N/A,FALSE,"CONV3T.XLS";"UnoB",#N/A,FALSE,"CONV3T.XLS";"Bruto",#N/A,FALSE,"CONV4T.XLS";"Neto",#N/A,FALSE,"CONV4T.XLS";"UnoB",#N/A,FALSE,"CONV4T.XLS"}</definedName>
    <definedName name="___COR4" hidden="1">{"Bruto",#N/A,FALSE,"CONV3T.XLS";"Neto",#N/A,FALSE,"CONV3T.XLS";"UnoB",#N/A,FALSE,"CONV3T.XLS";"Bruto",#N/A,FALSE,"CONV4T.XLS";"Neto",#N/A,FALSE,"CONV4T.XLS";"UnoB",#N/A,FALSE,"CONV4T.XLS"}</definedName>
    <definedName name="___COS4" localSheetId="0" hidden="1">{"Bruto",#N/A,FALSE,"CONV3T.XLS";"Neto",#N/A,FALSE,"CONV3T.XLS";"UnoB",#N/A,FALSE,"CONV3T.XLS";"Bruto",#N/A,FALSE,"CONV4T.XLS";"Neto",#N/A,FALSE,"CONV4T.XLS";"UnoB",#N/A,FALSE,"CONV4T.XLS"}</definedName>
    <definedName name="___COS4" localSheetId="1" hidden="1">{"Bruto",#N/A,FALSE,"CONV3T.XLS";"Neto",#N/A,FALSE,"CONV3T.XLS";"UnoB",#N/A,FALSE,"CONV3T.XLS";"Bruto",#N/A,FALSE,"CONV4T.XLS";"Neto",#N/A,FALSE,"CONV4T.XLS";"UnoB",#N/A,FALSE,"CONV4T.XLS"}</definedName>
    <definedName name="___COS4" hidden="1">{"Bruto",#N/A,FALSE,"CONV3T.XLS";"Neto",#N/A,FALSE,"CONV3T.XLS";"UnoB",#N/A,FALSE,"CONV3T.XLS";"Bruto",#N/A,FALSE,"CONV4T.XLS";"Neto",#N/A,FALSE,"CONV4T.XLS";"UnoB",#N/A,FALSE,"CONV4T.XLS"}</definedName>
    <definedName name="___ee1" localSheetId="0" hidden="1">{"Bruto",#N/A,FALSE,"CONV3T.XLS";"Neto",#N/A,FALSE,"CONV3T.XLS";"UnoB",#N/A,FALSE,"CONV3T.XLS";"Bruto",#N/A,FALSE,"CONV4T.XLS";"Neto",#N/A,FALSE,"CONV4T.XLS";"UnoB",#N/A,FALSE,"CONV4T.XLS"}</definedName>
    <definedName name="___ee1" localSheetId="1" hidden="1">{"Bruto",#N/A,FALSE,"CONV3T.XLS";"Neto",#N/A,FALSE,"CONV3T.XLS";"UnoB",#N/A,FALSE,"CONV3T.XLS";"Bruto",#N/A,FALSE,"CONV4T.XLS";"Neto",#N/A,FALSE,"CONV4T.XLS";"UnoB",#N/A,FALSE,"CONV4T.XLS"}</definedName>
    <definedName name="___ee1" hidden="1">{"Bruto",#N/A,FALSE,"CONV3T.XLS";"Neto",#N/A,FALSE,"CONV3T.XLS";"UnoB",#N/A,FALSE,"CONV3T.XLS";"Bruto",#N/A,FALSE,"CONV4T.XLS";"Neto",#N/A,FALSE,"CONV4T.XLS";"UnoB",#N/A,FALSE,"CONV4T.XLS"}</definedName>
    <definedName name="___esc2" localSheetId="0" hidden="1">{"Bruto",#N/A,FALSE,"CONV3T.XLS";"Neto",#N/A,FALSE,"CONV3T.XLS";"UnoB",#N/A,FALSE,"CONV3T.XLS";"Bruto",#N/A,FALSE,"CONV4T.XLS";"Neto",#N/A,FALSE,"CONV4T.XLS";"UnoB",#N/A,FALSE,"CONV4T.XLS"}</definedName>
    <definedName name="___esc2" localSheetId="1" hidden="1">{"Bruto",#N/A,FALSE,"CONV3T.XLS";"Neto",#N/A,FALSE,"CONV3T.XLS";"UnoB",#N/A,FALSE,"CONV3T.XLS";"Bruto",#N/A,FALSE,"CONV4T.XLS";"Neto",#N/A,FALSE,"CONV4T.XLS";"UnoB",#N/A,FALSE,"CONV4T.XLS"}</definedName>
    <definedName name="___esc2" hidden="1">{"Bruto",#N/A,FALSE,"CONV3T.XLS";"Neto",#N/A,FALSE,"CONV3T.XLS";"UnoB",#N/A,FALSE,"CONV3T.XLS";"Bruto",#N/A,FALSE,"CONV4T.XLS";"Neto",#N/A,FALSE,"CONV4T.XLS";"UnoB",#N/A,FALSE,"CONV4T.XLS"}</definedName>
    <definedName name="___ESC4" localSheetId="0" hidden="1">{"Bruto",#N/A,FALSE,"CONV3T.XLS";"Neto",#N/A,FALSE,"CONV3T.XLS";"UnoB",#N/A,FALSE,"CONV3T.XLS";"Bruto",#N/A,FALSE,"CONV4T.XLS";"Neto",#N/A,FALSE,"CONV4T.XLS";"UnoB",#N/A,FALSE,"CONV4T.XLS"}</definedName>
    <definedName name="___ESC4" localSheetId="1" hidden="1">{"Bruto",#N/A,FALSE,"CONV3T.XLS";"Neto",#N/A,FALSE,"CONV3T.XLS";"UnoB",#N/A,FALSE,"CONV3T.XLS";"Bruto",#N/A,FALSE,"CONV4T.XLS";"Neto",#N/A,FALSE,"CONV4T.XLS";"UnoB",#N/A,FALSE,"CONV4T.XLS"}</definedName>
    <definedName name="___ESC4" hidden="1">{"Bruto",#N/A,FALSE,"CONV3T.XLS";"Neto",#N/A,FALSE,"CONV3T.XLS";"UnoB",#N/A,FALSE,"CONV3T.XLS";"Bruto",#N/A,FALSE,"CONV4T.XLS";"Neto",#N/A,FALSE,"CONV4T.XLS";"UnoB",#N/A,FALSE,"CONV4T.XLS"}</definedName>
    <definedName name="___mor2" localSheetId="0" hidden="1">{"Bruto",#N/A,FALSE,"CONV3T.XLS";"Neto",#N/A,FALSE,"CONV3T.XLS";"UnoB",#N/A,FALSE,"CONV3T.XLS";"Bruto",#N/A,FALSE,"CONV4T.XLS";"Neto",#N/A,FALSE,"CONV4T.XLS";"UnoB",#N/A,FALSE,"CONV4T.XLS"}</definedName>
    <definedName name="___mor2" localSheetId="1" hidden="1">{"Bruto",#N/A,FALSE,"CONV3T.XLS";"Neto",#N/A,FALSE,"CONV3T.XLS";"UnoB",#N/A,FALSE,"CONV3T.XLS";"Bruto",#N/A,FALSE,"CONV4T.XLS";"Neto",#N/A,FALSE,"CONV4T.XLS";"UnoB",#N/A,FALSE,"CONV4T.XLS"}</definedName>
    <definedName name="___mor2" hidden="1">{"Bruto",#N/A,FALSE,"CONV3T.XLS";"Neto",#N/A,FALSE,"CONV3T.XLS";"UnoB",#N/A,FALSE,"CONV3T.XLS";"Bruto",#N/A,FALSE,"CONV4T.XLS";"Neto",#N/A,FALSE,"CONV4T.XLS";"UnoB",#N/A,FALSE,"CONV4T.XLS"}</definedName>
    <definedName name="___MOR4" localSheetId="0" hidden="1">{"Bruto",#N/A,FALSE,"CONV3T.XLS";"Neto",#N/A,FALSE,"CONV3T.XLS";"UnoB",#N/A,FALSE,"CONV3T.XLS";"Bruto",#N/A,FALSE,"CONV4T.XLS";"Neto",#N/A,FALSE,"CONV4T.XLS";"UnoB",#N/A,FALSE,"CONV4T.XLS"}</definedName>
    <definedName name="___MOR4" localSheetId="1" hidden="1">{"Bruto",#N/A,FALSE,"CONV3T.XLS";"Neto",#N/A,FALSE,"CONV3T.XLS";"UnoB",#N/A,FALSE,"CONV3T.XLS";"Bruto",#N/A,FALSE,"CONV4T.XLS";"Neto",#N/A,FALSE,"CONV4T.XLS";"UnoB",#N/A,FALSE,"CONV4T.XLS"}</definedName>
    <definedName name="___MOR4" hidden="1">{"Bruto",#N/A,FALSE,"CONV3T.XLS";"Neto",#N/A,FALSE,"CONV3T.XLS";"UnoB",#N/A,FALSE,"CONV3T.XLS";"Bruto",#N/A,FALSE,"CONV4T.XLS";"Neto",#N/A,FALSE,"CONV4T.XLS";"UnoB",#N/A,FALSE,"CONV4T.XLS"}</definedName>
    <definedName name="___pa2" localSheetId="0" hidden="1">{"Bruto",#N/A,FALSE,"CONV3T.XLS";"Neto",#N/A,FALSE,"CONV3T.XLS";"UnoB",#N/A,FALSE,"CONV3T.XLS";"Bruto",#N/A,FALSE,"CONV4T.XLS";"Neto",#N/A,FALSE,"CONV4T.XLS";"UnoB",#N/A,FALSE,"CONV4T.XLS"}</definedName>
    <definedName name="___pa2" localSheetId="1" hidden="1">{"Bruto",#N/A,FALSE,"CONV3T.XLS";"Neto",#N/A,FALSE,"CONV3T.XLS";"UnoB",#N/A,FALSE,"CONV3T.XLS";"Bruto",#N/A,FALSE,"CONV4T.XLS";"Neto",#N/A,FALSE,"CONV4T.XLS";"UnoB",#N/A,FALSE,"CONV4T.XLS"}</definedName>
    <definedName name="___pa2" hidden="1">{"Bruto",#N/A,FALSE,"CONV3T.XLS";"Neto",#N/A,FALSE,"CONV3T.XLS";"UnoB",#N/A,FALSE,"CONV3T.XLS";"Bruto",#N/A,FALSE,"CONV4T.XLS";"Neto",#N/A,FALSE,"CONV4T.XLS";"UnoB",#N/A,FALSE,"CONV4T.XLS"}</definedName>
    <definedName name="___PAJ4" localSheetId="0" hidden="1">{"Bruto",#N/A,FALSE,"CONV3T.XLS";"Neto",#N/A,FALSE,"CONV3T.XLS";"UnoB",#N/A,FALSE,"CONV3T.XLS";"Bruto",#N/A,FALSE,"CONV4T.XLS";"Neto",#N/A,FALSE,"CONV4T.XLS";"UnoB",#N/A,FALSE,"CONV4T.XLS"}</definedName>
    <definedName name="___PAJ4" localSheetId="1" hidden="1">{"Bruto",#N/A,FALSE,"CONV3T.XLS";"Neto",#N/A,FALSE,"CONV3T.XLS";"UnoB",#N/A,FALSE,"CONV3T.XLS";"Bruto",#N/A,FALSE,"CONV4T.XLS";"Neto",#N/A,FALSE,"CONV4T.XLS";"UnoB",#N/A,FALSE,"CONV4T.XLS"}</definedName>
    <definedName name="___PAJ4" hidden="1">{"Bruto",#N/A,FALSE,"CONV3T.XLS";"Neto",#N/A,FALSE,"CONV3T.XLS";"UnoB",#N/A,FALSE,"CONV3T.XLS";"Bruto",#N/A,FALSE,"CONV4T.XLS";"Neto",#N/A,FALSE,"CONV4T.XLS";"UnoB",#N/A,FALSE,"CONV4T.XLS"}</definedName>
    <definedName name="___PEM96" localSheetId="0">#REF!</definedName>
    <definedName name="___PEM96" localSheetId="1">#REF!</definedName>
    <definedName name="___PEM96">#REF!</definedName>
    <definedName name="___PIB08" localSheetId="0">#REF!</definedName>
    <definedName name="___PIB08" localSheetId="1">#REF!</definedName>
    <definedName name="___PIB08">#REF!</definedName>
    <definedName name="___PIP96" localSheetId="0">#REF!</definedName>
    <definedName name="___PIP96" localSheetId="1">#REF!</definedName>
    <definedName name="___PIP96">#REF!</definedName>
    <definedName name="___syt03" localSheetId="0">#REF!</definedName>
    <definedName name="___syt03" localSheetId="1">#REF!</definedName>
    <definedName name="___syt03">#REF!</definedName>
    <definedName name="___tul2" localSheetId="0" hidden="1">{"Bruto",#N/A,FALSE,"CONV3T.XLS";"Neto",#N/A,FALSE,"CONV3T.XLS";"UnoB",#N/A,FALSE,"CONV3T.XLS";"Bruto",#N/A,FALSE,"CONV4T.XLS";"Neto",#N/A,FALSE,"CONV4T.XLS";"UnoB",#N/A,FALSE,"CONV4T.XLS"}</definedName>
    <definedName name="___tul2" localSheetId="1" hidden="1">{"Bruto",#N/A,FALSE,"CONV3T.XLS";"Neto",#N/A,FALSE,"CONV3T.XLS";"UnoB",#N/A,FALSE,"CONV3T.XLS";"Bruto",#N/A,FALSE,"CONV4T.XLS";"Neto",#N/A,FALSE,"CONV4T.XLS";"UnoB",#N/A,FALSE,"CONV4T.XLS"}</definedName>
    <definedName name="___tul2" hidden="1">{"Bruto",#N/A,FALSE,"CONV3T.XLS";"Neto",#N/A,FALSE,"CONV3T.XLS";"UnoB",#N/A,FALSE,"CONV3T.XLS";"Bruto",#N/A,FALSE,"CONV4T.XLS";"Neto",#N/A,FALSE,"CONV4T.XLS";"UnoB",#N/A,FALSE,"CONV4T.XLS"}</definedName>
    <definedName name="___TUL4" localSheetId="0" hidden="1">{"Bruto",#N/A,FALSE,"CONV3T.XLS";"Neto",#N/A,FALSE,"CONV3T.XLS";"UnoB",#N/A,FALSE,"CONV3T.XLS";"Bruto",#N/A,FALSE,"CONV4T.XLS";"Neto",#N/A,FALSE,"CONV4T.XLS";"UnoB",#N/A,FALSE,"CONV4T.XLS"}</definedName>
    <definedName name="___TUL4" localSheetId="1" hidden="1">{"Bruto",#N/A,FALSE,"CONV3T.XLS";"Neto",#N/A,FALSE,"CONV3T.XLS";"UnoB",#N/A,FALSE,"CONV3T.XLS";"Bruto",#N/A,FALSE,"CONV4T.XLS";"Neto",#N/A,FALSE,"CONV4T.XLS";"UnoB",#N/A,FALSE,"CONV4T.XLS"}</definedName>
    <definedName name="___TUL4" hidden="1">{"Bruto",#N/A,FALSE,"CONV3T.XLS";"Neto",#N/A,FALSE,"CONV3T.XLS";"UnoB",#N/A,FALSE,"CONV3T.XLS";"Bruto",#N/A,FALSE,"CONV4T.XLS";"Neto",#N/A,FALSE,"CONV4T.XLS";"UnoB",#N/A,FALSE,"CONV4T.XLS"}</definedName>
    <definedName name="___WRN4444" localSheetId="0" hidden="1">{"Bruto",#N/A,FALSE,"CONV3T.XLS";"Neto",#N/A,FALSE,"CONV3T.XLS";"UnoB",#N/A,FALSE,"CONV3T.XLS";"Bruto",#N/A,FALSE,"CONV4T.XLS";"Neto",#N/A,FALSE,"CONV4T.XLS";"UnoB",#N/A,FALSE,"CONV4T.XLS"}</definedName>
    <definedName name="___WRN4444" localSheetId="1" hidden="1">{"Bruto",#N/A,FALSE,"CONV3T.XLS";"Neto",#N/A,FALSE,"CONV3T.XLS";"UnoB",#N/A,FALSE,"CONV3T.XLS";"Bruto",#N/A,FALSE,"CONV4T.XLS";"Neto",#N/A,FALSE,"CONV4T.XLS";"UnoB",#N/A,FALSE,"CONV4T.XLS"}</definedName>
    <definedName name="___WRN4444" hidden="1">{"Bruto",#N/A,FALSE,"CONV3T.XLS";"Neto",#N/A,FALSE,"CONV3T.XLS";"UnoB",#N/A,FALSE,"CONV3T.XLS";"Bruto",#N/A,FALSE,"CONV4T.XLS";"Neto",#N/A,FALSE,"CONV4T.XLS";"UnoB",#N/A,FALSE,"CONV4T.XLS"}</definedName>
    <definedName name="__ASA96" localSheetId="0">#REF!</definedName>
    <definedName name="__ASA96" localSheetId="1">#REF!</definedName>
    <definedName name="__ASA96">#REF!</definedName>
    <definedName name="__CAN2" localSheetId="0" hidden="1">{"Bruto",#N/A,FALSE,"CONV3T.XLS";"Neto",#N/A,FALSE,"CONV3T.XLS";"UnoB",#N/A,FALSE,"CONV3T.XLS";"Bruto",#N/A,FALSE,"CONV4T.XLS";"Neto",#N/A,FALSE,"CONV4T.XLS";"UnoB",#N/A,FALSE,"CONV4T.XLS"}</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0"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FD02" localSheetId="0">#REF!</definedName>
    <definedName name="__CFD02" localSheetId="1">#REF!</definedName>
    <definedName name="__CFD02">#REF!</definedName>
    <definedName name="__CFE96" localSheetId="0">#REF!</definedName>
    <definedName name="__CFE96" localSheetId="1">#REF!</definedName>
    <definedName name="__CFE96">#REF!</definedName>
    <definedName name="__CON96" localSheetId="0">#REF!</definedName>
    <definedName name="__CON96" localSheetId="1">#REF!</definedName>
    <definedName name="__CON96">#REF!</definedName>
    <definedName name="__COR4" localSheetId="0"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0"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0"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0"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0"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0"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0"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0"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0"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PEM96" localSheetId="0">#REF!</definedName>
    <definedName name="__PEM96" localSheetId="1">#REF!</definedName>
    <definedName name="__PEM96">#REF!</definedName>
    <definedName name="__PIB08" localSheetId="0">#REF!</definedName>
    <definedName name="__PIB08" localSheetId="1">#REF!</definedName>
    <definedName name="__PIB08">#REF!</definedName>
    <definedName name="__PIP96" localSheetId="0">#REF!</definedName>
    <definedName name="__PIP96" localSheetId="1">#REF!</definedName>
    <definedName name="__PIP96">#REF!</definedName>
    <definedName name="__syt03" localSheetId="0">#REF!</definedName>
    <definedName name="__syt03" localSheetId="1">#REF!</definedName>
    <definedName name="__syt03">#REF!</definedName>
    <definedName name="__tul2" localSheetId="0"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0"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0"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1000DEF">#N/A</definedName>
    <definedName name="_2000DEF">#N/A</definedName>
    <definedName name="_3000DEF">#N/A</definedName>
    <definedName name="_5000DEF">#N/A</definedName>
    <definedName name="_51542" localSheetId="0" hidden="1">{"Bruto",#N/A,FALSE,"CONV3T.XLS";"Neto",#N/A,FALSE,"CONV3T.XLS";"UnoB",#N/A,FALSE,"CONV3T.XLS";"Bruto",#N/A,FALSE,"CONV4T.XLS";"Neto",#N/A,FALSE,"CONV4T.XLS";"UnoB",#N/A,FALSE,"CONV4T.XLS"}</definedName>
    <definedName name="_51542" localSheetId="1" hidden="1">{"Bruto",#N/A,FALSE,"CONV3T.XLS";"Neto",#N/A,FALSE,"CONV3T.XLS";"UnoB",#N/A,FALSE,"CONV3T.XLS";"Bruto",#N/A,FALSE,"CONV4T.XLS";"Neto",#N/A,FALSE,"CONV4T.XLS";"UnoB",#N/A,FALSE,"CONV4T.XLS"}</definedName>
    <definedName name="_51542" hidden="1">{"Bruto",#N/A,FALSE,"CONV3T.XLS";"Neto",#N/A,FALSE,"CONV3T.XLS";"UnoB",#N/A,FALSE,"CONV3T.XLS";"Bruto",#N/A,FALSE,"CONV4T.XLS";"Neto",#N/A,FALSE,"CONV4T.XLS";"UnoB",#N/A,FALSE,"CONV4T.XLS"}</definedName>
    <definedName name="_6000">#N/A</definedName>
    <definedName name="_6000DEF">#N/A</definedName>
    <definedName name="_ASA96" localSheetId="0">#REF!</definedName>
    <definedName name="_ASA96" localSheetId="1">#REF!</definedName>
    <definedName name="_ASA96">#REF!</definedName>
    <definedName name="_CAN2" localSheetId="0" hidden="1">{"Bruto",#N/A,FALSE,"CONV3T.XLS";"Neto",#N/A,FALSE,"CONV3T.XLS";"UnoB",#N/A,FALSE,"CONV3T.XLS";"Bruto",#N/A,FALSE,"CONV4T.XLS";"Neto",#N/A,FALSE,"CONV4T.XLS";"UnoB",#N/A,FALSE,"CONV4T.XLS"}</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0"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FD02" localSheetId="0">#REF!</definedName>
    <definedName name="_CFD02" localSheetId="1">#REF!</definedName>
    <definedName name="_CFD02">#REF!</definedName>
    <definedName name="_CFE96" localSheetId="0">#REF!</definedName>
    <definedName name="_CFE96" localSheetId="1">#REF!</definedName>
    <definedName name="_CFE96">#REF!</definedName>
    <definedName name="_CON96" localSheetId="0">#REF!</definedName>
    <definedName name="_CON96" localSheetId="1">#REF!</definedName>
    <definedName name="_CON96">#REF!</definedName>
    <definedName name="_COR4" localSheetId="0"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0"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0"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0"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0"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jljbcsd" localSheetId="0" hidden="1">{"Bruto",#N/A,FALSE,"CONV3T.XLS";"Neto",#N/A,FALSE,"CONV3T.XLS";"UnoB",#N/A,FALSE,"CONV3T.XLS";"Bruto",#N/A,FALSE,"CONV4T.XLS";"Neto",#N/A,FALSE,"CONV4T.XLS";"UnoB",#N/A,FALSE,"CONV4T.XLS"}</definedName>
    <definedName name="_kjljbcsd" localSheetId="1" hidden="1">{"Bruto",#N/A,FALSE,"CONV3T.XLS";"Neto",#N/A,FALSE,"CONV3T.XLS";"UnoB",#N/A,FALSE,"CONV3T.XLS";"Bruto",#N/A,FALSE,"CONV4T.XLS";"Neto",#N/A,FALSE,"CONV4T.XLS";"UnoB",#N/A,FALSE,"CONV4T.XLS"}</definedName>
    <definedName name="_kjljbcsd" hidden="1">{"Bruto",#N/A,FALSE,"CONV3T.XLS";"Neto",#N/A,FALSE,"CONV3T.XLS";"UnoB",#N/A,FALSE,"CONV3T.XLS";"Bruto",#N/A,FALSE,"CONV4T.XLS";"Neto",#N/A,FALSE,"CONV4T.XLS";"UnoB",#N/A,FALSE,"CONV4T.XLS"}</definedName>
    <definedName name="_mor2" localSheetId="0" hidden="1">{"Bruto",#N/A,FALSE,"CONV3T.XLS";"Neto",#N/A,FALSE,"CONV3T.XLS";"UnoB",#N/A,FALSE,"CONV3T.XLS";"Bruto",#N/A,FALSE,"CONV4T.XLS";"Neto",#N/A,FALSE,"CONV4T.XLS";"UnoB",#N/A,FALSE,"CONV4T.XLS"}</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0"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0" hidden="1">{"Bruto",#N/A,FALSE,"CONV3T.XLS";"Neto",#N/A,FALSE,"CONV3T.XLS";"UnoB",#N/A,FALSE,"CONV3T.XLS";"Bruto",#N/A,FALSE,"CONV4T.XLS";"Neto",#N/A,FALSE,"CONV4T.XLS";"UnoB",#N/A,FALSE,"CONV4T.XLS"}</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0"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PEM96" localSheetId="0">#REF!</definedName>
    <definedName name="_PEM96" localSheetId="1">#REF!</definedName>
    <definedName name="_PEM96">#REF!</definedName>
    <definedName name="_PIB08" localSheetId="0">#REF!</definedName>
    <definedName name="_PIB08" localSheetId="1">#REF!</definedName>
    <definedName name="_PIB08">#REF!</definedName>
    <definedName name="_PIP96" localSheetId="0">#REF!</definedName>
    <definedName name="_PIP96" localSheetId="1">#REF!</definedName>
    <definedName name="_PIP96">#REF!</definedName>
    <definedName name="_Regression_Int">1</definedName>
    <definedName name="_Regression_X" localSheetId="0" hidden="1">#REF!</definedName>
    <definedName name="_Regression_X" localSheetId="1" hidden="1">#REF!</definedName>
    <definedName name="_Regression_X" hidden="1">#REF!</definedName>
    <definedName name="_Sort" localSheetId="0" hidden="1">#REF!</definedName>
    <definedName name="_Sort" localSheetId="1" hidden="1">#REF!</definedName>
    <definedName name="_Sort" hidden="1">#REF!</definedName>
    <definedName name="_syt03" localSheetId="0">#REF!</definedName>
    <definedName name="_syt03" localSheetId="1">#REF!</definedName>
    <definedName name="_syt03">#REF!</definedName>
    <definedName name="_tul2" localSheetId="0" hidden="1">{"Bruto",#N/A,FALSE,"CONV3T.XLS";"Neto",#N/A,FALSE,"CONV3T.XLS";"UnoB",#N/A,FALSE,"CONV3T.XLS";"Bruto",#N/A,FALSE,"CONV4T.XLS";"Neto",#N/A,FALSE,"CONV4T.XLS";"UnoB",#N/A,FALSE,"CONV4T.XLS"}</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0"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0"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 localSheetId="0">#REF!</definedName>
    <definedName name="a" localSheetId="1">#REF!</definedName>
    <definedName name="a">#REF!</definedName>
    <definedName name="A_Datos_2008_2009_sin_CESENyADUANAS" localSheetId="0">#REF!</definedName>
    <definedName name="A_Datos_2008_2009_sin_CESENyADUANAS" localSheetId="1">#REF!</definedName>
    <definedName name="A_Datos_2008_2009_sin_CESENyADUANAS">#REF!</definedName>
    <definedName name="A_impresión_IM" localSheetId="0">#REF!</definedName>
    <definedName name="A_impresión_IM" localSheetId="1">#REF!</definedName>
    <definedName name="A_impresión_IM">#REF!</definedName>
    <definedName name="AA1500_">#N/A</definedName>
    <definedName name="ain" localSheetId="0">#REF!</definedName>
    <definedName name="ain" localSheetId="1">#REF!</definedName>
    <definedName name="ain">#REF!</definedName>
    <definedName name="ampliaciones" localSheetId="0">#REF!</definedName>
    <definedName name="ampliaciones" localSheetId="1">#REF!</definedName>
    <definedName name="ampliaciones">#REF!</definedName>
    <definedName name="_xlnm.Print_Area" localSheetId="2">'1 R001'!$B$2:$W$38</definedName>
    <definedName name="_xlnm.Print_Area" localSheetId="22">'10 M001'!$B$2:$W$33</definedName>
    <definedName name="_xlnm.Print_Area" localSheetId="23">'11 E007'!$B$2:$W$33</definedName>
    <definedName name="_xlnm.Print_Area" localSheetId="24">'11 E010'!$B$2:$W$56</definedName>
    <definedName name="_xlnm.Print_Area" localSheetId="25">'11 E021'!$B$2:$W$34</definedName>
    <definedName name="_xlnm.Print_Area" localSheetId="26">'11 E032'!$B$2:$W$34</definedName>
    <definedName name="_xlnm.Print_Area" localSheetId="27">'11 M001'!$B$2:$W$35</definedName>
    <definedName name="_xlnm.Print_Area" localSheetId="28">'11 S072'!$B$2:$W$33</definedName>
    <definedName name="_xlnm.Print_Area" localSheetId="29">'11 S243'!$B$2:$W$76</definedName>
    <definedName name="_xlnm.Print_Area" localSheetId="30">'11 S247'!$B$2:$W$34</definedName>
    <definedName name="_xlnm.Print_Area" localSheetId="31">'11 S269'!$B$2:$W$33</definedName>
    <definedName name="_xlnm.Print_Area" localSheetId="32">'11 S270'!$B$2:$W$34</definedName>
    <definedName name="_xlnm.Print_Area" localSheetId="33">'11 S282'!$B$2:$W$33</definedName>
    <definedName name="_xlnm.Print_Area" localSheetId="34">'11 S283'!$B$2:$W$33</definedName>
    <definedName name="_xlnm.Print_Area" localSheetId="35">'11 S311'!$B$2:$W$33</definedName>
    <definedName name="_xlnm.Print_Area" localSheetId="36">'11 U083'!$B$2:$W$33</definedName>
    <definedName name="_xlnm.Print_Area" localSheetId="37">'12 E010'!$B$2:$W$60</definedName>
    <definedName name="_xlnm.Print_Area" localSheetId="38">'12 E022'!$B$2:$W$55</definedName>
    <definedName name="_xlnm.Print_Area" localSheetId="39">'12 E023'!$B$2:$W$65</definedName>
    <definedName name="_xlnm.Print_Area" localSheetId="40">'12 E025'!$B$2:$W$35</definedName>
    <definedName name="_xlnm.Print_Area" localSheetId="41">'12 E036'!$B$2:$W$33</definedName>
    <definedName name="_xlnm.Print_Area" localSheetId="42">'12 P016'!$B$2:$W$53</definedName>
    <definedName name="_xlnm.Print_Area" localSheetId="43">'12 P020'!$B$2:$W$69</definedName>
    <definedName name="_xlnm.Print_Area" localSheetId="44">'12 U008'!$B$2:$W$36</definedName>
    <definedName name="_xlnm.Print_Area" localSheetId="45">'13 A006'!$B$2:$W$35</definedName>
    <definedName name="_xlnm.Print_Area" localSheetId="46">'14 E002'!$B$2:$W$34</definedName>
    <definedName name="_xlnm.Print_Area" localSheetId="47">'14 E003'!$B$2:$W$40</definedName>
    <definedName name="_xlnm.Print_Area" localSheetId="48">'14 S280'!$B$2:$W$33</definedName>
    <definedName name="_xlnm.Print_Area" localSheetId="49">'15 P005'!$B$2:$W$35</definedName>
    <definedName name="_xlnm.Print_Area" localSheetId="50">'15 S177'!$B$2:$W$33</definedName>
    <definedName name="_xlnm.Print_Area" localSheetId="51">'15 S273'!$B$2:$W$33</definedName>
    <definedName name="_xlnm.Print_Area" localSheetId="52">'15 S281'!$B$2:$W$33</definedName>
    <definedName name="_xlnm.Print_Area" localSheetId="53">'16 P002'!$B$2:$W$33</definedName>
    <definedName name="_xlnm.Print_Area" localSheetId="54">'16 S046'!$B$2:$W$36</definedName>
    <definedName name="_xlnm.Print_Area" localSheetId="55">'16 S219'!$B$2:$W$33</definedName>
    <definedName name="_xlnm.Print_Area" localSheetId="56">'18 E568'!$B$2:$W$35</definedName>
    <definedName name="_xlnm.Print_Area" localSheetId="57">'18 G003'!$B$2:$W$33</definedName>
    <definedName name="_xlnm.Print_Area" localSheetId="58">'18 M001'!$B$2:$W$43</definedName>
    <definedName name="_xlnm.Print_Area" localSheetId="59">'18 P008'!$B$2:$W$36</definedName>
    <definedName name="_xlnm.Print_Area" localSheetId="60">'19 J014'!$B$2:$W$33</definedName>
    <definedName name="_xlnm.Print_Area" localSheetId="61">'20 E016'!$B$2:$W$38</definedName>
    <definedName name="_xlnm.Print_Area" localSheetId="62">'20 S174'!$B$2:$W$35</definedName>
    <definedName name="_xlnm.Print_Area" localSheetId="63">'20 S176'!$B$2:$W$33</definedName>
    <definedName name="_xlnm.Print_Area" localSheetId="64">'20 S287'!$B$2:$W$34</definedName>
    <definedName name="_xlnm.Print_Area" localSheetId="65">'21 P001'!$B$2:$W$36</definedName>
    <definedName name="_xlnm.Print_Area" localSheetId="66">'22 M001'!$B$2:$W$34</definedName>
    <definedName name="_xlnm.Print_Area" localSheetId="67">'22 R003'!$B$2:$W$37</definedName>
    <definedName name="_xlnm.Print_Area" localSheetId="68">'22 R005'!$B$2:$W$33</definedName>
    <definedName name="_xlnm.Print_Area" localSheetId="69">'22 R008'!$B$2:$W$39</definedName>
    <definedName name="_xlnm.Print_Area" localSheetId="70">'22 R009'!$B$2:$W$34</definedName>
    <definedName name="_xlnm.Print_Area" localSheetId="71">'22 R010'!$B$2:$W$33</definedName>
    <definedName name="_xlnm.Print_Area" localSheetId="72">'22 R011'!$B$2:$W$36</definedName>
    <definedName name="_xlnm.Print_Area" localSheetId="73">'35 E013'!$B$2:$W$45</definedName>
    <definedName name="_xlnm.Print_Area" localSheetId="74">'35 M002'!$B$2:$W$39</definedName>
    <definedName name="_xlnm.Print_Area" localSheetId="75">'36 P001'!$B$2:$W$37</definedName>
    <definedName name="_xlnm.Print_Area" localSheetId="76">'38 S190'!$B$2:$W$40</definedName>
    <definedName name="_xlnm.Print_Area" localSheetId="3">'4 E015'!$B$2:$W$37</definedName>
    <definedName name="_xlnm.Print_Area" localSheetId="4">'4 P006'!$B$2:$W$33</definedName>
    <definedName name="_xlnm.Print_Area" localSheetId="5">'4 P022'!$B$2:$W$33</definedName>
    <definedName name="_xlnm.Print_Area" localSheetId="6">'4 P024'!$B$2:$W$33</definedName>
    <definedName name="_xlnm.Print_Area" localSheetId="7">'4 S155'!$B$2:$W$34</definedName>
    <definedName name="_xlnm.Print_Area" localSheetId="8">'4 U012'!$B$2:$W$35</definedName>
    <definedName name="_xlnm.Print_Area" localSheetId="77">'40 P002'!$B$2:$W$40</definedName>
    <definedName name="_xlnm.Print_Area" localSheetId="78">'43 E001'!$B$2:$W$35</definedName>
    <definedName name="_xlnm.Print_Area" localSheetId="79">'43 G010'!$B$2:$W$33</definedName>
    <definedName name="_xlnm.Print_Area" localSheetId="80">'43 M001'!$B$2:$W$33</definedName>
    <definedName name="_xlnm.Print_Area" localSheetId="81">'45 G001'!$B$2:$W$34</definedName>
    <definedName name="_xlnm.Print_Area" localSheetId="82">'45 G002'!$B$2:$W$34</definedName>
    <definedName name="_xlnm.Print_Area" localSheetId="89">'45 M001'!$B$2:$W$34</definedName>
    <definedName name="_xlnm.Print_Area" localSheetId="83">'47 E033'!$B$2:$W$38</definedName>
    <definedName name="_xlnm.Print_Area" localSheetId="86">'47 M001'!$A$2:$W$33</definedName>
    <definedName name="_xlnm.Print_Area" localSheetId="87">'47 O001'!$A$2:$W$33</definedName>
    <definedName name="_xlnm.Print_Area" localSheetId="84">'47 P010'!$B$2:$W$38</definedName>
    <definedName name="_xlnm.Print_Area" localSheetId="85">'47 S010'!$B$2:$W$36</definedName>
    <definedName name="_xlnm.Print_Area" localSheetId="88">'47 S249'!$B$2:$W$34</definedName>
    <definedName name="_xlnm.Print_Area" localSheetId="90">'48 E011'!$B$2:$W$36</definedName>
    <definedName name="_xlnm.Print_Area" localSheetId="91">'48 S303'!$B$2:$W$33</definedName>
    <definedName name="_xlnm.Print_Area" localSheetId="92">'49 E009'!$B$2:$W$49</definedName>
    <definedName name="_xlnm.Print_Area" localSheetId="93">'49 E010'!$B$2:$W$36</definedName>
    <definedName name="_xlnm.Print_Area" localSheetId="94">'49 E011'!$B$2:$W$33</definedName>
    <definedName name="_xlnm.Print_Area" localSheetId="95">'49 E013'!$B$2:$W$33</definedName>
    <definedName name="_xlnm.Print_Area" localSheetId="96">'49 M001'!$B$2:$W$33</definedName>
    <definedName name="_xlnm.Print_Area" localSheetId="9">'5 E002'!$B$2:$W$36</definedName>
    <definedName name="_xlnm.Print_Area" localSheetId="10">'5 M001'!$B$2:$W$33</definedName>
    <definedName name="_xlnm.Print_Area" localSheetId="11">'5 P005'!$B$2:$W$33</definedName>
    <definedName name="_xlnm.Print_Area" localSheetId="97">'50 E001'!$B$2:$W$37</definedName>
    <definedName name="_xlnm.Print_Area" localSheetId="98">'50 E007'!$B$2:$W$35</definedName>
    <definedName name="_xlnm.Print_Area" localSheetId="99">'50 E011'!$B$2:$W$34</definedName>
    <definedName name="_xlnm.Print_Area" localSheetId="100">'51 E036'!$B$2:$W$38</definedName>
    <definedName name="_xlnm.Print_Area" localSheetId="101">'51 E043'!$B$2:$W$33</definedName>
    <definedName name="_xlnm.Print_Area" localSheetId="102">'52 M001'!$B$2:$W$36</definedName>
    <definedName name="_xlnm.Print_Area" localSheetId="103">'53 E561'!$B$2:$W$39</definedName>
    <definedName name="_xlnm.Print_Area" localSheetId="104">'53 E579'!$B$2:$W$34</definedName>
    <definedName name="_xlnm.Print_Area" localSheetId="105">'53 E580'!$B$2:$W$33</definedName>
    <definedName name="_xlnm.Print_Area" localSheetId="106">'53 E581'!$B$2:$W$33</definedName>
    <definedName name="_xlnm.Print_Area" localSheetId="107">'53 E582'!$B$2:$W$39</definedName>
    <definedName name="_xlnm.Print_Area" localSheetId="108">'53 E585'!$B$2:$W$33</definedName>
    <definedName name="_xlnm.Print_Area" localSheetId="109">'53 M001'!$B$2:$W$34</definedName>
    <definedName name="_xlnm.Print_Area" localSheetId="110">'53 P552'!$B$2:$W$33</definedName>
    <definedName name="_xlnm.Print_Area" localSheetId="12">'6 M001'!$B$2:$W$37</definedName>
    <definedName name="_xlnm.Print_Area" localSheetId="13">'7 A900'!$B$2:$W$47</definedName>
    <definedName name="_xlnm.Print_Area" localSheetId="14">'8 B004'!$B$2:$W$33</definedName>
    <definedName name="_xlnm.Print_Area" localSheetId="15">'8 S052'!$B$2:$W$33</definedName>
    <definedName name="_xlnm.Print_Area" localSheetId="16">'8 S053'!$B$2:$W$33</definedName>
    <definedName name="_xlnm.Print_Area" localSheetId="17">'8 S290'!$B$2:$W$34</definedName>
    <definedName name="_xlnm.Print_Area" localSheetId="18">'8 S292'!$B$2:$W$33</definedName>
    <definedName name="_xlnm.Print_Area" localSheetId="19">'8 S293'!$B$2:$W$33</definedName>
    <definedName name="_xlnm.Print_Area" localSheetId="20">'8 S304'!$B$2:$W$36</definedName>
    <definedName name="_xlnm.Print_Area" localSheetId="21">'9 P001'!$B$2:$W$34</definedName>
    <definedName name="_xlnm.Print_Area" localSheetId="0">Financiero!$A$1:$K$47</definedName>
    <definedName name="_xlnm.Print_Area" localSheetId="1">Físico!$A$1:$L$43</definedName>
    <definedName name="_xlnm.Print_Area">#REF!</definedName>
    <definedName name="Area_de_paso" localSheetId="0">#REF!</definedName>
    <definedName name="Area_de_paso" localSheetId="1">#REF!</definedName>
    <definedName name="Area_de_paso">#REF!</definedName>
    <definedName name="ASIG_TEC">#N/A</definedName>
    <definedName name="base" localSheetId="0">#REF!</definedName>
    <definedName name="base" localSheetId="1">#REF!</definedName>
    <definedName name="base">#REF!</definedName>
    <definedName name="base03" localSheetId="0">#REF!</definedName>
    <definedName name="base03" localSheetId="1">#REF!</definedName>
    <definedName name="base03">#REF!</definedName>
    <definedName name="base03au" localSheetId="0">#REF!</definedName>
    <definedName name="base03au" localSheetId="1">#REF!</definedName>
    <definedName name="base03au">#REF!</definedName>
    <definedName name="base04au" localSheetId="0">#REF!</definedName>
    <definedName name="base04au" localSheetId="1">#REF!</definedName>
    <definedName name="base04au">#REF!</definedName>
    <definedName name="base05" localSheetId="0">#REF!</definedName>
    <definedName name="base05" localSheetId="1">#REF!</definedName>
    <definedName name="base05">#REF!</definedName>
    <definedName name="base05au" localSheetId="0">#REF!</definedName>
    <definedName name="base05au" localSheetId="1">#REF!</definedName>
    <definedName name="base05au">#REF!</definedName>
    <definedName name="base2002" localSheetId="0">#REF!</definedName>
    <definedName name="base2002" localSheetId="1">#REF!</definedName>
    <definedName name="base2002">#REF!</definedName>
    <definedName name="base2003orig" localSheetId="0">#REF!</definedName>
    <definedName name="base2003orig" localSheetId="1">#REF!</definedName>
    <definedName name="base2003orig">#REF!</definedName>
    <definedName name="base2003origentidades" localSheetId="0">#REF!</definedName>
    <definedName name="base2003origentidades" localSheetId="1">#REF!</definedName>
    <definedName name="base2003origentidades">#REF!</definedName>
    <definedName name="base2004" localSheetId="0">#REF!</definedName>
    <definedName name="base2004" localSheetId="1">#REF!</definedName>
    <definedName name="base2004">#REF!</definedName>
    <definedName name="base2004entidades" localSheetId="0">#REF!</definedName>
    <definedName name="base2004entidades" localSheetId="1">#REF!</definedName>
    <definedName name="base2004entidades">#REF!</definedName>
    <definedName name="baseau" localSheetId="0">#REF!</definedName>
    <definedName name="baseau" localSheetId="1">#REF!</definedName>
    <definedName name="baseau">#REF!</definedName>
    <definedName name="baseb" localSheetId="0">#REF!</definedName>
    <definedName name="baseb" localSheetId="1">#REF!</definedName>
    <definedName name="baseb">#REF!</definedName>
    <definedName name="_xlnm.Database" localSheetId="0">#REF!</definedName>
    <definedName name="_xlnm.Database" localSheetId="1">#REF!</definedName>
    <definedName name="_xlnm.Database">#REF!</definedName>
    <definedName name="bUSCAR" localSheetId="0">#REF!</definedName>
    <definedName name="bUSCAR" localSheetId="1">#REF!</definedName>
    <definedName name="bUSCAR">#REF!</definedName>
    <definedName name="cal" localSheetId="0">#REF!</definedName>
    <definedName name="cal" localSheetId="1">#REF!</definedName>
    <definedName name="cal">#REF!</definedName>
    <definedName name="cálculos" localSheetId="0">#REF!</definedName>
    <definedName name="cálculos" localSheetId="1">#REF!</definedName>
    <definedName name="cálculos">#REF!</definedName>
    <definedName name="CALENDA">#N/A</definedName>
    <definedName name="can" localSheetId="0" hidden="1">{"Bruto",#N/A,FALSE,"CONV3T.XLS";"Neto",#N/A,FALSE,"CONV3T.XLS";"UnoB",#N/A,FALSE,"CONV3T.XLS";"Bruto",#N/A,FALSE,"CONV4T.XLS";"Neto",#N/A,FALSE,"CONV4T.XLS";"UnoB",#N/A,FALSE,"CONV4T.XLS"}</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U96" localSheetId="0">#REF!</definedName>
    <definedName name="CAPU96" localSheetId="1">#REF!</definedName>
    <definedName name="CAPU96">#REF!</definedName>
    <definedName name="CCCC" localSheetId="0" hidden="1">{"Bruto",#N/A,FALSE,"CONV3T.XLS";"Neto",#N/A,FALSE,"CONV3T.XLS";"UnoB",#N/A,FALSE,"CONV3T.XLS";"Bruto",#N/A,FALSE,"CONV4T.XLS";"Neto",#N/A,FALSE,"CONV4T.XLS";"UnoB",#N/A,FALSE,"CONV4T.XLS"}</definedName>
    <definedName name="CCCC" localSheetId="1" hidden="1">{"Bruto",#N/A,FALSE,"CONV3T.XLS";"Neto",#N/A,FALSE,"CONV3T.XLS";"UnoB",#N/A,FALSE,"CONV3T.XLS";"Bruto",#N/A,FALSE,"CONV4T.XLS";"Neto",#N/A,FALSE,"CONV4T.XLS";"UnoB",#N/A,FALSE,"CONV4T.XLS"}</definedName>
    <definedName name="CCCC" hidden="1">{"Bruto",#N/A,FALSE,"CONV3T.XLS";"Neto",#N/A,FALSE,"CONV3T.XLS";"UnoB",#N/A,FALSE,"CONV3T.XLS";"Bruto",#N/A,FALSE,"CONV4T.XLS";"Neto",#N/A,FALSE,"CONV4T.XLS";"UnoB",#N/A,FALSE,"CONV4T.XLS"}</definedName>
    <definedName name="CEEE" localSheetId="0"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localSheetId="0" hidden="1">{"Bruto",#N/A,FALSE,"CONV3T.XLS";"Neto",#N/A,FALSE,"CONV3T.XLS";"UnoB",#N/A,FALSE,"CONV3T.XLS";"Bruto",#N/A,FALSE,"CONV4T.XLS";"Neto",#N/A,FALSE,"CONV4T.XLS";"UnoB",#N/A,FALSE,"CONV4T.XLS"}</definedName>
    <definedName name="cero" localSheetId="1"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icenyAduanas" localSheetId="0">#REF!</definedName>
    <definedName name="CicenyAduanas" localSheetId="1">#REF!</definedName>
    <definedName name="CicenyAduanas">#REF!</definedName>
    <definedName name="Cifras_Control" localSheetId="0">#REF!</definedName>
    <definedName name="Cifras_Control" localSheetId="1">#REF!</definedName>
    <definedName name="Cifras_Control">#REF!</definedName>
    <definedName name="claseco" localSheetId="0">#REF!</definedName>
    <definedName name="claseco" localSheetId="1">#REF!</definedName>
    <definedName name="claseco">#REF!</definedName>
    <definedName name="cmllvc198" localSheetId="0">#REF!</definedName>
    <definedName name="cmllvc198" localSheetId="1">#REF!</definedName>
    <definedName name="cmllvc198">#REF!</definedName>
    <definedName name="cmllvc298ieps" localSheetId="0">#REF!</definedName>
    <definedName name="cmllvc298ieps" localSheetId="1">#REF!</definedName>
    <definedName name="cmllvc298ieps">#REF!</definedName>
    <definedName name="cmllvp198" localSheetId="0">#REF!</definedName>
    <definedName name="cmllvp198" localSheetId="1">#REF!</definedName>
    <definedName name="cmllvp198">#REF!</definedName>
    <definedName name="cmllvp199" localSheetId="0">#REF!</definedName>
    <definedName name="cmllvp199" localSheetId="1">#REF!</definedName>
    <definedName name="cmllvp199">#REF!</definedName>
    <definedName name="cmllvp298ieps" localSheetId="0">#REF!</definedName>
    <definedName name="cmllvp298ieps" localSheetId="1">#REF!</definedName>
    <definedName name="cmllvp298ieps">#REF!</definedName>
    <definedName name="cmllvp299ieps" localSheetId="0">#REF!</definedName>
    <definedName name="cmllvp299ieps" localSheetId="1">#REF!</definedName>
    <definedName name="cmllvp299ieps">#REF!</definedName>
    <definedName name="cmlvc198" localSheetId="0">#REF!</definedName>
    <definedName name="cmlvc198" localSheetId="1">#REF!</definedName>
    <definedName name="cmlvc198">#REF!</definedName>
    <definedName name="cmlvc298ieps" localSheetId="0">#REF!</definedName>
    <definedName name="cmlvc298ieps" localSheetId="1">#REF!</definedName>
    <definedName name="cmlvc298ieps">#REF!</definedName>
    <definedName name="cmlvp198" localSheetId="0">#REF!</definedName>
    <definedName name="cmlvp198" localSheetId="1">#REF!</definedName>
    <definedName name="cmlvp198">#REF!</definedName>
    <definedName name="cmlvp199" localSheetId="0">#REF!</definedName>
    <definedName name="cmlvp199" localSheetId="1">#REF!</definedName>
    <definedName name="cmlvp199">#REF!</definedName>
    <definedName name="cmlvp298ieps" localSheetId="0">#REF!</definedName>
    <definedName name="cmlvp298ieps" localSheetId="1">#REF!</definedName>
    <definedName name="cmlvp298ieps">#REF!</definedName>
    <definedName name="cmlvp299ieps" localSheetId="0">#REF!</definedName>
    <definedName name="cmlvp299ieps" localSheetId="1">#REF!</definedName>
    <definedName name="cmlvp299ieps">#REF!</definedName>
    <definedName name="CONA96" localSheetId="0">#REF!</definedName>
    <definedName name="CONA96" localSheetId="1">#REF!</definedName>
    <definedName name="CONA96">#REF!</definedName>
    <definedName name="copia_Clas_Admva" localSheetId="0">#REF!</definedName>
    <definedName name="copia_Clas_Admva" localSheetId="1">#REF!</definedName>
    <definedName name="copia_Clas_Admva">#REF!</definedName>
    <definedName name="copia_Clas_Fun" localSheetId="0">#REF!</definedName>
    <definedName name="copia_Clas_Fun" localSheetId="1">#REF!</definedName>
    <definedName name="copia_Clas_Fun">#REF!</definedName>
    <definedName name="copia_Doble_Consolid" localSheetId="0">#REF!</definedName>
    <definedName name="copia_Doble_Consolid" localSheetId="1">#REF!</definedName>
    <definedName name="copia_Doble_Consolid">#REF!</definedName>
    <definedName name="copia_Doble_OECPD" localSheetId="0">#REF!</definedName>
    <definedName name="copia_Doble_OECPD" localSheetId="1">#REF!</definedName>
    <definedName name="copia_Doble_OECPD">#REF!</definedName>
    <definedName name="copia_Doble_RAutonyAPC" localSheetId="0">#REF!</definedName>
    <definedName name="copia_Doble_RAutonyAPC" localSheetId="1">#REF!</definedName>
    <definedName name="copia_Doble_RAutonyAPC">#REF!</definedName>
    <definedName name="copia_Gto_Federal" localSheetId="0">#REF!</definedName>
    <definedName name="copia_Gto_Federal" localSheetId="1">#REF!</definedName>
    <definedName name="copia_Gto_Federal">#REF!</definedName>
    <definedName name="copia_Gto_Neto" localSheetId="0">#REF!</definedName>
    <definedName name="copia_Gto_Neto" localSheetId="1">#REF!</definedName>
    <definedName name="copia_Gto_Neto">#REF!</definedName>
    <definedName name="copia_Ing_Pres" localSheetId="0">#REF!</definedName>
    <definedName name="copia_Ing_Pres" localSheetId="1">#REF!</definedName>
    <definedName name="copia_Ing_Pres">#REF!</definedName>
    <definedName name="cor" localSheetId="0"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0"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#N/A</definedName>
    <definedName name="criterios23" localSheetId="0">#REF!</definedName>
    <definedName name="criterios23" localSheetId="1">#REF!</definedName>
    <definedName name="criterios23">#REF!</definedName>
    <definedName name="Criterios25" localSheetId="0">#REF!</definedName>
    <definedName name="Criterios25" localSheetId="1">#REF!</definedName>
    <definedName name="Criterios25">#REF!</definedName>
    <definedName name="Criterios33" localSheetId="0">#REF!</definedName>
    <definedName name="Criterios33" localSheetId="1">#REF!</definedName>
    <definedName name="Criterios33">#REF!</definedName>
    <definedName name="CSCSDS" localSheetId="0"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cuad" localSheetId="0">#REF!</definedName>
    <definedName name="cuad" localSheetId="1">#REF!</definedName>
    <definedName name="cuad">#REF!</definedName>
    <definedName name="CUAD179" localSheetId="0">#REF!</definedName>
    <definedName name="CUAD179" localSheetId="1">#REF!</definedName>
    <definedName name="CUAD179">#REF!</definedName>
    <definedName name="CUAD179A" localSheetId="0">#REF!</definedName>
    <definedName name="CUAD179A" localSheetId="1">#REF!</definedName>
    <definedName name="CUAD179A">#REF!</definedName>
    <definedName name="CUAD180" localSheetId="0">#REF!</definedName>
    <definedName name="CUAD180" localSheetId="1">#REF!</definedName>
    <definedName name="CUAD180">#REF!</definedName>
    <definedName name="Cuadro18521" localSheetId="0">#REF!</definedName>
    <definedName name="Cuadro18521" localSheetId="1">#REF!</definedName>
    <definedName name="Cuadro18521">#REF!</definedName>
    <definedName name="Cuadro19522" localSheetId="0">#REF!</definedName>
    <definedName name="Cuadro19522" localSheetId="1">#REF!</definedName>
    <definedName name="Cuadro19522">#REF!</definedName>
    <definedName name="cUADRO26529CR" localSheetId="0">#REF!</definedName>
    <definedName name="cUADRO26529CR" localSheetId="1">#REF!</definedName>
    <definedName name="cUADRO26529CR">#REF!</definedName>
    <definedName name="Cuadro31613" localSheetId="0">#REF!</definedName>
    <definedName name="Cuadro31613" localSheetId="1">#REF!</definedName>
    <definedName name="Cuadro31613">#REF!</definedName>
    <definedName name="Cuadro33621" localSheetId="0">#REF!</definedName>
    <definedName name="Cuadro33621" localSheetId="1">#REF!</definedName>
    <definedName name="Cuadro33621">#REF!</definedName>
    <definedName name="Datos" localSheetId="0">#REF!</definedName>
    <definedName name="Datos" localSheetId="1">#REF!</definedName>
    <definedName name="Datos">#REF!</definedName>
    <definedName name="Datos_08_09_ServiciosPersonales" localSheetId="0">#REF!</definedName>
    <definedName name="Datos_08_09_ServiciosPersonales" localSheetId="1">#REF!</definedName>
    <definedName name="Datos_08_09_ServiciosPersonales">#REF!</definedName>
    <definedName name="Datos_Servicios_Personales" localSheetId="0">#REF!</definedName>
    <definedName name="Datos_Servicios_Personales" localSheetId="1">#REF!</definedName>
    <definedName name="Datos_Servicios_Personales">#REF!</definedName>
    <definedName name="datosb" localSheetId="0">#REF!</definedName>
    <definedName name="datosb" localSheetId="1">#REF!</definedName>
    <definedName name="datosb">#REF!</definedName>
    <definedName name="DatosEconomica" localSheetId="0">#REF!</definedName>
    <definedName name="DatosEconomica" localSheetId="1">#REF!</definedName>
    <definedName name="DatosEconomica">#REF!</definedName>
    <definedName name="DatosGrupoyModPp" localSheetId="0">#REF!</definedName>
    <definedName name="DatosGrupoyModPp" localSheetId="1">#REF!</definedName>
    <definedName name="DatosGrupoyModPp">#REF!</definedName>
    <definedName name="DatosporProgPresupuestario" localSheetId="0">#REF!</definedName>
    <definedName name="DatosporProgPresupuestario" localSheetId="1">#REF!</definedName>
    <definedName name="DatosporProgPresupuestario">#REF!</definedName>
    <definedName name="DatosRamoFunción" localSheetId="0">#REF!</definedName>
    <definedName name="DatosRamoFunción" localSheetId="1">#REF!</definedName>
    <definedName name="DatosRamoFunción">#REF!</definedName>
    <definedName name="DatosRamoUR" localSheetId="0">#REF!</definedName>
    <definedName name="DatosRamoUR" localSheetId="1">#REF!</definedName>
    <definedName name="DatosRamoUR">#REF!</definedName>
    <definedName name="DCXCZXCZXCXCZ" localSheetId="0"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ddd" localSheetId="0">#REF!</definedName>
    <definedName name="dddd" localSheetId="1">#REF!</definedName>
    <definedName name="dddd">#REF!</definedName>
    <definedName name="DEFICIT4" localSheetId="0">#REF!</definedName>
    <definedName name="DEFICIT4" localSheetId="1">#REF!</definedName>
    <definedName name="DEFICIT4">#REF!</definedName>
    <definedName name="DIFERENCIAS">#N/A</definedName>
    <definedName name="directo" localSheetId="0">#REF!</definedName>
    <definedName name="directo" localSheetId="1">#REF!</definedName>
    <definedName name="directo">#REF!</definedName>
    <definedName name="directo03" localSheetId="0">#REF!</definedName>
    <definedName name="directo03" localSheetId="1">#REF!</definedName>
    <definedName name="directo03">#REF!</definedName>
    <definedName name="directoc03" localSheetId="0">#REF!</definedName>
    <definedName name="directoc03" localSheetId="1">#REF!</definedName>
    <definedName name="directoc03">#REF!</definedName>
    <definedName name="directoppef" localSheetId="0">#REF!</definedName>
    <definedName name="directoppef" localSheetId="1">#REF!</definedName>
    <definedName name="directoppef">#REF!</definedName>
    <definedName name="DOS" localSheetId="0" hidden="1">{"Bruto",#N/A,FALSE,"CONV3T.XLS";"Neto",#N/A,FALSE,"CONV3T.XLS";"UnoB",#N/A,FALSE,"CONV3T.XLS";"Bruto",#N/A,FALSE,"CONV4T.XLS";"Neto",#N/A,FALSE,"CONV4T.XLS";"UnoB",#N/A,FALSE,"CONV4T.XLS"}</definedName>
    <definedName name="DOS" localSheetId="1" hidden="1">{"Bruto",#N/A,FALSE,"CONV3T.XLS";"Neto",#N/A,FALSE,"CONV3T.XLS";"UnoB",#N/A,FALSE,"CONV3T.XLS";"Bruto",#N/A,FALSE,"CONV4T.XLS";"Neto",#N/A,FALSE,"CONV4T.XLS";"UnoB",#N/A,FALSE,"CONV4T.XLS"}</definedName>
    <definedName name="DOS" hidden="1">{"Bruto",#N/A,FALSE,"CONV3T.XLS";"Neto",#N/A,FALSE,"CONV3T.XLS";"UnoB",#N/A,FALSE,"CONV3T.XLS";"Bruto",#N/A,FALSE,"CONV4T.XLS";"Neto",#N/A,FALSE,"CONV4T.XLS";"UnoB",#N/A,FALSE,"CONV4T.XLS"}</definedName>
    <definedName name="ECOADV" localSheetId="0">#REF!</definedName>
    <definedName name="ECOADV" localSheetId="1">#REF!</definedName>
    <definedName name="ECOADV">#REF!</definedName>
    <definedName name="ECOADV1" localSheetId="0">#REF!</definedName>
    <definedName name="ECOADV1" localSheetId="1">#REF!</definedName>
    <definedName name="ECOADV1">#REF!</definedName>
    <definedName name="ecpi" localSheetId="0">#REF!</definedName>
    <definedName name="ecpi" localSheetId="1">#REF!</definedName>
    <definedName name="ecpi">#REF!</definedName>
    <definedName name="ecpi03" localSheetId="0">#REF!</definedName>
    <definedName name="ecpi03" localSheetId="1">#REF!</definedName>
    <definedName name="ecpi03">#REF!</definedName>
    <definedName name="ecpic03" localSheetId="0">#REF!</definedName>
    <definedName name="ecpic03" localSheetId="1">#REF!</definedName>
    <definedName name="ecpic03">#REF!</definedName>
    <definedName name="ecpippef" localSheetId="0">#REF!</definedName>
    <definedName name="ecpippef" localSheetId="1">#REF!</definedName>
    <definedName name="ecpippef">#REF!</definedName>
    <definedName name="EEE" localSheetId="0"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0"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0"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0"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0"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localSheetId="0" hidden="1">{"Bruto",#N/A,FALSE,"CONV3T.XLS";"Neto",#N/A,FALSE,"CONV3T.XLS";"UnoB",#N/A,FALSE,"CONV3T.XLS";"Bruto",#N/A,FALSE,"CONV4T.XLS";"Neto",#N/A,FALSE,"CONV4T.XLS";"UnoB",#N/A,FALSE,"CONV4T.XLS"}</definedName>
    <definedName name="EJEMP" localSheetId="1"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ntidades2002" localSheetId="0">#REF!</definedName>
    <definedName name="entidades2002" localSheetId="1">#REF!</definedName>
    <definedName name="entidades2002">#REF!</definedName>
    <definedName name="entidadescierre2003" localSheetId="0">#REF!</definedName>
    <definedName name="entidadescierre2003" localSheetId="1">#REF!</definedName>
    <definedName name="entidadescierre2003">#REF!</definedName>
    <definedName name="esc" localSheetId="0"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amilias" localSheetId="0">#REF!</definedName>
    <definedName name="familias" localSheetId="1">#REF!</definedName>
    <definedName name="familias">#REF!</definedName>
    <definedName name="federalizado" localSheetId="0">#REF!</definedName>
    <definedName name="federalizado" localSheetId="1">#REF!</definedName>
    <definedName name="federalizado">#REF!</definedName>
    <definedName name="federalizado03" localSheetId="0">#REF!</definedName>
    <definedName name="federalizado03" localSheetId="1">#REF!</definedName>
    <definedName name="federalizado03">#REF!</definedName>
    <definedName name="federalizadoc03" localSheetId="0">#REF!</definedName>
    <definedName name="federalizadoc03" localSheetId="1">#REF!</definedName>
    <definedName name="federalizadoc03">#REF!</definedName>
    <definedName name="federalizadoppef" localSheetId="0">#REF!</definedName>
    <definedName name="federalizadoppef" localSheetId="1">#REF!</definedName>
    <definedName name="federalizadoppef">#REF!</definedName>
    <definedName name="FERRO96" localSheetId="0">#REF!</definedName>
    <definedName name="FERRO96" localSheetId="1">#REF!</definedName>
    <definedName name="FERRO96">#REF!</definedName>
    <definedName name="FFSDSDSDFSDF" localSheetId="0" hidden="1">{#N/A,#N/A,FALSE,"TOT";#N/A,#N/A,FALSE,"PEP";#N/A,#N/A,FALSE,"REF";#N/A,#N/A,FALSE,"GAS";#N/A,#N/A,FALSE,"PET";#N/A,#N/A,FALSE,"COR"}</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FORM" localSheetId="0">#REF!</definedName>
    <definedName name="FORM" localSheetId="1">#REF!</definedName>
    <definedName name="FORM">#REF!</definedName>
    <definedName name="función" localSheetId="0">#REF!</definedName>
    <definedName name="función" localSheetId="1">#REF!</definedName>
    <definedName name="función">#REF!</definedName>
    <definedName name="geova" localSheetId="0">#REF!</definedName>
    <definedName name="geova" localSheetId="1">#REF!</definedName>
    <definedName name="geova">#REF!</definedName>
    <definedName name="gf">#N/A</definedName>
    <definedName name="GPRG02" localSheetId="0">#REF!</definedName>
    <definedName name="GPRG02" localSheetId="1">#REF!</definedName>
    <definedName name="GPRG02">#REF!</definedName>
    <definedName name="GPRG03" localSheetId="0">#REF!</definedName>
    <definedName name="GPRG03" localSheetId="1">#REF!</definedName>
    <definedName name="GPRG03">#REF!</definedName>
    <definedName name="GPRG04" localSheetId="0">#REF!</definedName>
    <definedName name="GPRG04" localSheetId="1">#REF!</definedName>
    <definedName name="GPRG04">#REF!</definedName>
    <definedName name="GPRG05" localSheetId="0">#REF!</definedName>
    <definedName name="GPRG05" localSheetId="1">#REF!</definedName>
    <definedName name="GPRG05">#REF!</definedName>
    <definedName name="GPRG06" localSheetId="0">#REF!</definedName>
    <definedName name="GPRG06" localSheetId="1">#REF!</definedName>
    <definedName name="GPRG06">#REF!</definedName>
    <definedName name="GPRG07" localSheetId="0">#REF!</definedName>
    <definedName name="GPRG07" localSheetId="1">#REF!</definedName>
    <definedName name="GPRG07">#REF!</definedName>
    <definedName name="GPRG08" localSheetId="0">#REF!</definedName>
    <definedName name="GPRG08" localSheetId="1">#REF!</definedName>
    <definedName name="GPRG08">#REF!</definedName>
    <definedName name="GPRG09" localSheetId="0">#REF!</definedName>
    <definedName name="GPRG09" localSheetId="1">#REF!</definedName>
    <definedName name="GPRG09">#REF!</definedName>
    <definedName name="GPRG10" localSheetId="0">#REF!</definedName>
    <definedName name="GPRG10" localSheetId="1">#REF!</definedName>
    <definedName name="GPRG10">#REF!</definedName>
    <definedName name="GPRG11" localSheetId="0">#REF!</definedName>
    <definedName name="GPRG11" localSheetId="1">#REF!</definedName>
    <definedName name="GPRG11">#REF!</definedName>
    <definedName name="HABERES">#N/A</definedName>
    <definedName name="hoja1" localSheetId="0">#REF!</definedName>
    <definedName name="hoja1" localSheetId="1">#REF!</definedName>
    <definedName name="hoja1">#REF!</definedName>
    <definedName name="hoja2" localSheetId="0">#REF!</definedName>
    <definedName name="hoja2" localSheetId="1">#REF!</definedName>
    <definedName name="hoja2">#REF!</definedName>
    <definedName name="hoja3" localSheetId="0">#REF!</definedName>
    <definedName name="hoja3" localSheetId="1">#REF!</definedName>
    <definedName name="hoja3">#REF!</definedName>
    <definedName name="hoja4" localSheetId="0">#REF!+#REF!</definedName>
    <definedName name="hoja4" localSheetId="1">#REF!+#REF!</definedName>
    <definedName name="hoja4">#REF!+#REF!</definedName>
    <definedName name="HT_1" localSheetId="0">#REF!</definedName>
    <definedName name="HT_1" localSheetId="1">#REF!</definedName>
    <definedName name="HT_1">#REF!</definedName>
    <definedName name="I" localSheetId="0">#REF!</definedName>
    <definedName name="I" localSheetId="1">#REF!</definedName>
    <definedName name="I">#REF!</definedName>
    <definedName name="ID_GFS" localSheetId="0">#REF!</definedName>
    <definedName name="ID_GFS" localSheetId="1">#REF!</definedName>
    <definedName name="ID_GFS">#REF!</definedName>
    <definedName name="ID_PP" localSheetId="0">#REF!</definedName>
    <definedName name="ID_PP" localSheetId="1">#REF!</definedName>
    <definedName name="ID_PP">#REF!</definedName>
    <definedName name="ID_UR" localSheetId="0">#REF!</definedName>
    <definedName name="ID_UR" localSheetId="1">#REF!</definedName>
    <definedName name="ID_UR">#REF!</definedName>
    <definedName name="iii" localSheetId="0">#REF!</definedName>
    <definedName name="iii" localSheetId="1">#REF!</definedName>
    <definedName name="iii">#REF!</definedName>
    <definedName name="IMP_APORTA" localSheetId="0">#REF!</definedName>
    <definedName name="IMP_APORTA" localSheetId="1">#REF!</definedName>
    <definedName name="IMP_APORTA">#REF!</definedName>
    <definedName name="IMP_BRUTOT" localSheetId="0">#REF!</definedName>
    <definedName name="IMP_BRUTOT" localSheetId="1">#REF!</definedName>
    <definedName name="IMP_BRUTOT">#REF!</definedName>
    <definedName name="imp_control" localSheetId="0">#REF!</definedName>
    <definedName name="imp_control" localSheetId="1">#REF!</definedName>
    <definedName name="imp_control">#REF!</definedName>
    <definedName name="Imprimir_área_IM" localSheetId="0">#REF!</definedName>
    <definedName name="Imprimir_área_IM" localSheetId="1">#REF!</definedName>
    <definedName name="Imprimir_área_IM">#REF!</definedName>
    <definedName name="IMSS96" localSheetId="0">#REF!</definedName>
    <definedName name="IMSS96" localSheetId="1">#REF!</definedName>
    <definedName name="IMSS96">#REF!</definedName>
    <definedName name="ISSSTE96" localSheetId="0">#REF!</definedName>
    <definedName name="ISSSTE96" localSheetId="1">#REF!</definedName>
    <definedName name="ISSSTE96">#REF!</definedName>
    <definedName name="jjj" localSheetId="0">#REF!</definedName>
    <definedName name="jjj" localSheetId="1">#REF!</definedName>
    <definedName name="jjj">#REF!</definedName>
    <definedName name="kkk" localSheetId="0">#REF!</definedName>
    <definedName name="kkk" localSheetId="1">#REF!</definedName>
    <definedName name="kkk">#REF!</definedName>
    <definedName name="LOTE96" localSheetId="0">#REF!</definedName>
    <definedName name="LOTE96" localSheetId="1">#REF!</definedName>
    <definedName name="LOTE96">#REF!</definedName>
    <definedName name="LUCY">#N/A</definedName>
    <definedName name="LYFC96" localSheetId="0">#REF!</definedName>
    <definedName name="LYFC96" localSheetId="1">#REF!</definedName>
    <definedName name="LYFC96">#REF!</definedName>
    <definedName name="MARI">#N/A</definedName>
    <definedName name="MAS" localSheetId="0" hidden="1">{"Bruto",#N/A,FALSE,"CONV3T.XLS";"Neto",#N/A,FALSE,"CONV3T.XLS";"UnoB",#N/A,FALSE,"CONV3T.XLS";"Bruto",#N/A,FALSE,"CONV4T.XLS";"Neto",#N/A,FALSE,"CONV4T.XLS";"UnoB",#N/A,FALSE,"CONV4T.XLS"}</definedName>
    <definedName name="MAS" localSheetId="1" hidden="1">{"Bruto",#N/A,FALSE,"CONV3T.XLS";"Neto",#N/A,FALSE,"CONV3T.XLS";"UnoB",#N/A,FALSE,"CONV3T.XLS";"Bruto",#N/A,FALSE,"CONV4T.XLS";"Neto",#N/A,FALSE,"CONV4T.XLS";"UnoB",#N/A,FALSE,"CONV4T.XLS"}</definedName>
    <definedName name="MAS" hidden="1">{"Bruto",#N/A,FALSE,"CONV3T.XLS";"Neto",#N/A,FALSE,"CONV3T.XLS";"UnoB",#N/A,FALSE,"CONV3T.XLS";"Bruto",#N/A,FALSE,"CONV4T.XLS";"Neto",#N/A,FALSE,"CONV4T.XLS";"UnoB",#N/A,FALSE,"CONV4T.XLS"}</definedName>
    <definedName name="Mesppto" localSheetId="0">#REF!</definedName>
    <definedName name="Mesppto" localSheetId="1">#REF!</definedName>
    <definedName name="Mesppto">#REF!</definedName>
    <definedName name="modif_anual" localSheetId="0">#REF!</definedName>
    <definedName name="modif_anual" localSheetId="1">#REF!</definedName>
    <definedName name="modif_anual">#REF!</definedName>
    <definedName name="Modif00" localSheetId="0">#REF!</definedName>
    <definedName name="Modif00" localSheetId="1">#REF!</definedName>
    <definedName name="Modif00">#REF!</definedName>
    <definedName name="modifalmes" localSheetId="0">#REF!</definedName>
    <definedName name="modifalmes" localSheetId="1">#REF!</definedName>
    <definedName name="modifalmes">#REF!</definedName>
    <definedName name="mor" localSheetId="0" hidden="1">{"Bruto",#N/A,FALSE,"CONV3T.XLS";"Neto",#N/A,FALSE,"CONV3T.XLS";"UnoB",#N/A,FALSE,"CONV3T.XLS";"Bruto",#N/A,FALSE,"CONV4T.XLS";"Neto",#N/A,FALSE,"CONV4T.XLS";"UnoB",#N/A,FALSE,"CONV4T.XLS"}</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IV">#N/A</definedName>
    <definedName name="nuevo" localSheetId="0" hidden="1">#REF!</definedName>
    <definedName name="nuevo" localSheetId="1" hidden="1">#REF!</definedName>
    <definedName name="nuevo" hidden="1">#REF!</definedName>
    <definedName name="OBRA_DEF">#N/A</definedName>
    <definedName name="oooo" localSheetId="0">#REF!</definedName>
    <definedName name="oooo" localSheetId="1">#REF!</definedName>
    <definedName name="oooo">#REF!</definedName>
    <definedName name="Original" localSheetId="0">#REF!</definedName>
    <definedName name="Original" localSheetId="1">#REF!</definedName>
    <definedName name="Original">#REF!</definedName>
    <definedName name="pagadoalmes" localSheetId="0">#REF!</definedName>
    <definedName name="pagadoalmes" localSheetId="1">#REF!</definedName>
    <definedName name="pagadoalmes">#REF!</definedName>
    <definedName name="paj" localSheetId="0"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TE" localSheetId="0">#REF!</definedName>
    <definedName name="PARTE" localSheetId="1">#REF!</definedName>
    <definedName name="PARTE">#REF!</definedName>
    <definedName name="pec" localSheetId="0">#REF!</definedName>
    <definedName name="pec" localSheetId="1">#REF!</definedName>
    <definedName name="pec">#REF!</definedName>
    <definedName name="pef" localSheetId="0">#REF!</definedName>
    <definedName name="pef" localSheetId="1">#REF!</definedName>
    <definedName name="pef">#REF!</definedName>
    <definedName name="pendientepagomes" localSheetId="0">#REF!</definedName>
    <definedName name="pendientepagomes" localSheetId="1">#REF!</definedName>
    <definedName name="pendientepagomes">#REF!</definedName>
    <definedName name="PER_EST1">#N/A</definedName>
    <definedName name="PER_EST2">#N/A</definedName>
    <definedName name="PER_REAL1">#N/A</definedName>
    <definedName name="PER_REAL2">#N/A</definedName>
    <definedName name="PIBR" localSheetId="0">#REF!</definedName>
    <definedName name="PIBR" localSheetId="1">#REF!</definedName>
    <definedName name="PIBR">#REF!</definedName>
    <definedName name="PLAZAS">#N/A</definedName>
    <definedName name="PLAZAS2">#N/A</definedName>
    <definedName name="pppp" localSheetId="0">#REF!</definedName>
    <definedName name="pppp" localSheetId="1">#REF!</definedName>
    <definedName name="pppp">#REF!</definedName>
    <definedName name="PRESUPUESTO_1997" localSheetId="0">#REF!</definedName>
    <definedName name="PRESUPUESTO_1997" localSheetId="1">#REF!</definedName>
    <definedName name="PRESUPUESTO_1997">#REF!</definedName>
    <definedName name="PRIMAPS">#N/A</definedName>
    <definedName name="Prioritarios" localSheetId="0">#REF!</definedName>
    <definedName name="Prioritarios" localSheetId="1">#REF!</definedName>
    <definedName name="Prioritarios">#REF!</definedName>
    <definedName name="programas" localSheetId="0">#REF!</definedName>
    <definedName name="programas" localSheetId="1">#REF!</definedName>
    <definedName name="programas">#REF!</definedName>
    <definedName name="PROY1">#N/A</definedName>
    <definedName name="pta" localSheetId="0">#REF!</definedName>
    <definedName name="pta" localSheetId="1">#REF!</definedName>
    <definedName name="pta">#REF!</definedName>
    <definedName name="ptb" localSheetId="0">#REF!</definedName>
    <definedName name="ptb" localSheetId="1">#REF!</definedName>
    <definedName name="ptb">#REF!</definedName>
    <definedName name="ptc" localSheetId="0">#REF!</definedName>
    <definedName name="ptc" localSheetId="1">#REF!</definedName>
    <definedName name="ptc">#REF!</definedName>
    <definedName name="ptd" localSheetId="0">#REF!</definedName>
    <definedName name="ptd" localSheetId="1">#REF!</definedName>
    <definedName name="ptd">#REF!</definedName>
    <definedName name="pte" localSheetId="0">#REF!</definedName>
    <definedName name="pte" localSheetId="1">#REF!</definedName>
    <definedName name="pte">#REF!</definedName>
    <definedName name="QQQ" localSheetId="0">#REF!</definedName>
    <definedName name="QQQ" localSheetId="1">#REF!</definedName>
    <definedName name="QQQ">#REF!</definedName>
    <definedName name="ramo" localSheetId="0">#REF!</definedName>
    <definedName name="ramo" localSheetId="1">#REF!</definedName>
    <definedName name="ramo">#REF!</definedName>
    <definedName name="Ramo_Rubro" localSheetId="0">#REF!</definedName>
    <definedName name="Ramo_Rubro" localSheetId="1">#REF!</definedName>
    <definedName name="Ramo_Rubro">#REF!</definedName>
    <definedName name="ramoscierredos2003" localSheetId="0">#REF!</definedName>
    <definedName name="ramoscierredos2003" localSheetId="1">#REF!</definedName>
    <definedName name="ramoscierredos2003">#REF!</definedName>
    <definedName name="ramoscierreuno2003" localSheetId="0">#REF!</definedName>
    <definedName name="ramoscierreuno2003" localSheetId="1">#REF!</definedName>
    <definedName name="ramoscierreuno2003">#REF!</definedName>
    <definedName name="ramosdos2002" localSheetId="0">#REF!</definedName>
    <definedName name="ramosdos2002" localSheetId="1">#REF!</definedName>
    <definedName name="ramosdos2002">#REF!</definedName>
    <definedName name="ramosuno2002" localSheetId="0">#REF!</definedName>
    <definedName name="ramosuno2002" localSheetId="1">#REF!</definedName>
    <definedName name="ramosuno2002">#REF!</definedName>
    <definedName name="ramoUR" localSheetId="0">#REF!</definedName>
    <definedName name="ramoUR" localSheetId="1">#REF!</definedName>
    <definedName name="ramoUR">#REF!</definedName>
    <definedName name="RANGO">#N/A</definedName>
    <definedName name="RANGO2">#N/A</definedName>
    <definedName name="reducciones" localSheetId="0">#REF!</definedName>
    <definedName name="reducciones" localSheetId="1">#REF!</definedName>
    <definedName name="reducciones">#REF!</definedName>
    <definedName name="REG">#N/A</definedName>
    <definedName name="res" localSheetId="0">#REF!</definedName>
    <definedName name="res" localSheetId="1">#REF!</definedName>
    <definedName name="res">#REF!</definedName>
    <definedName name="sa" localSheetId="0">#REF!</definedName>
    <definedName name="sa" localSheetId="1">#REF!</definedName>
    <definedName name="sa">#REF!</definedName>
    <definedName name="saasa" localSheetId="0" hidden="1">{"Bruto",#N/A,FALSE,"CONV3T.XLS";"Neto",#N/A,FALSE,"CONV3T.XLS";"UnoB",#N/A,FALSE,"CONV3T.XLS";"Bruto",#N/A,FALSE,"CONV4T.XLS";"Neto",#N/A,FALSE,"CONV4T.XLS";"UnoB",#N/A,FALSE,"CONV4T.XLS"}</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0" hidden="1">{#N/A,#N/A,FALSE,"TOT";#N/A,#N/A,FALSE,"PEP";#N/A,#N/A,FALSE,"REF";#N/A,#N/A,FALSE,"GAS";#N/A,#N/A,FALSE,"PET";#N/A,#N/A,FALSE,"COR"}</definedName>
    <definedName name="sasaas" localSheetId="1" hidden="1">{#N/A,#N/A,FALSE,"TOT";#N/A,#N/A,FALSE,"PEP";#N/A,#N/A,FALSE,"REF";#N/A,#N/A,FALSE,"GAS";#N/A,#N/A,FALSE,"PET";#N/A,#N/A,FALSE,"COR"}</definedName>
    <definedName name="sasaas" hidden="1">{#N/A,#N/A,FALSE,"TOT";#N/A,#N/A,FALSE,"PEP";#N/A,#N/A,FALSE,"REF";#N/A,#N/A,FALSE,"GAS";#N/A,#N/A,FALSE,"PET";#N/A,#N/A,FALSE,"COR"}</definedName>
    <definedName name="sb" localSheetId="0">#REF!</definedName>
    <definedName name="sb" localSheetId="1">#REF!</definedName>
    <definedName name="sb">#REF!</definedName>
    <definedName name="sc" localSheetId="0">#REF!</definedName>
    <definedName name="sc" localSheetId="1">#REF!</definedName>
    <definedName name="sc">#REF!</definedName>
    <definedName name="sd" localSheetId="0">#REF!</definedName>
    <definedName name="sd" localSheetId="1">#REF!</definedName>
    <definedName name="sd">#REF!</definedName>
    <definedName name="sdsdds" localSheetId="0" hidden="1">{"Bruto",#N/A,FALSE,"CONV3T.XLS";"Neto",#N/A,FALSE,"CONV3T.XLS";"UnoB",#N/A,FALSE,"CONV3T.XLS";"Bruto",#N/A,FALSE,"CONV4T.XLS";"Neto",#N/A,FALSE,"CONV4T.XLS";"UnoB",#N/A,FALSE,"CONV4T.XLS"}</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e" localSheetId="0">#REF!</definedName>
    <definedName name="se" localSheetId="1">#REF!</definedName>
    <definedName name="se">#REF!</definedName>
    <definedName name="sero" localSheetId="0" hidden="1">{"Bruto",#N/A,FALSE,"CONV3T.XLS";"Neto",#N/A,FALSE,"CONV3T.XLS";"UnoB",#N/A,FALSE,"CONV3T.XLS";"Bruto",#N/A,FALSE,"CONV4T.XLS";"Neto",#N/A,FALSE,"CONV4T.XLS";"UnoB",#N/A,FALSE,"CONV4T.XLS"}</definedName>
    <definedName name="sero" localSheetId="1"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HCP" localSheetId="0" hidden="1">#REF!</definedName>
    <definedName name="SHCP" localSheetId="1" hidden="1">#REF!</definedName>
    <definedName name="SHCP" hidden="1">#REF!</definedName>
    <definedName name="sinpec" localSheetId="0">#REF!</definedName>
    <definedName name="sinpec" localSheetId="1">#REF!</definedName>
    <definedName name="sinpec">#REF!</definedName>
    <definedName name="SPEM96" localSheetId="0">#REF!</definedName>
    <definedName name="SPEM96" localSheetId="1">#REF!</definedName>
    <definedName name="SPEM96">#REF!</definedName>
    <definedName name="sta" localSheetId="0">#REF!</definedName>
    <definedName name="sta" localSheetId="1">#REF!</definedName>
    <definedName name="sta">#REF!</definedName>
    <definedName name="stb" localSheetId="0">#REF!</definedName>
    <definedName name="stb" localSheetId="1">#REF!</definedName>
    <definedName name="stb">#REF!</definedName>
    <definedName name="stc" localSheetId="0">#REF!</definedName>
    <definedName name="stc" localSheetId="1">#REF!</definedName>
    <definedName name="stc">#REF!</definedName>
    <definedName name="std" localSheetId="0">#REF!</definedName>
    <definedName name="std" localSheetId="1">#REF!</definedName>
    <definedName name="std">#REF!</definedName>
    <definedName name="ste" localSheetId="0">#REF!</definedName>
    <definedName name="ste" localSheetId="1">#REF!</definedName>
    <definedName name="ste">#REF!</definedName>
    <definedName name="subfunción" localSheetId="0">#REF!</definedName>
    <definedName name="subfunción" localSheetId="1">#REF!</definedName>
    <definedName name="subfunción">#REF!</definedName>
    <definedName name="syt" localSheetId="0">#REF!</definedName>
    <definedName name="syt" localSheetId="1">#REF!</definedName>
    <definedName name="syt">#REF!</definedName>
    <definedName name="sytc03" localSheetId="0">#REF!</definedName>
    <definedName name="sytc03" localSheetId="1">#REF!</definedName>
    <definedName name="sytc03">#REF!</definedName>
    <definedName name="sytppef" localSheetId="0">#REF!</definedName>
    <definedName name="sytppef" localSheetId="1">#REF!</definedName>
    <definedName name="sytppef">#REF!</definedName>
    <definedName name="SZZXCZXC" localSheetId="0"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bla2002" localSheetId="0">#REF!</definedName>
    <definedName name="tabla2002" localSheetId="1">#REF!</definedName>
    <definedName name="tabla2002">#REF!</definedName>
    <definedName name="TAJJJJ" localSheetId="0" hidden="1">{#N/A,#N/A,FALSE,"TOT";#N/A,#N/A,FALSE,"PEP";#N/A,#N/A,FALSE,"REF";#N/A,#N/A,FALSE,"GAS";#N/A,#N/A,FALSE,"PET";#N/A,#N/A,FALSE,"COR"}</definedName>
    <definedName name="TAJJJJ" localSheetId="1" hidden="1">{#N/A,#N/A,FALSE,"TOT";#N/A,#N/A,FALSE,"PEP";#N/A,#N/A,FALSE,"REF";#N/A,#N/A,FALSE,"GAS";#N/A,#N/A,FALSE,"PET";#N/A,#N/A,FALSE,"COR"}</definedName>
    <definedName name="TAJJJJ" hidden="1">{#N/A,#N/A,FALSE,"TOT";#N/A,#N/A,FALSE,"PEP";#N/A,#N/A,FALSE,"REF";#N/A,#N/A,FALSE,"GAS";#N/A,#N/A,FALSE,"PET";#N/A,#N/A,FALSE,"COR"}</definedName>
    <definedName name="TENER" localSheetId="0" hidden="1">{"Bruto",#N/A,FALSE,"CONV3T.XLS";"Neto",#N/A,FALSE,"CONV3T.XLS";"UnoB",#N/A,FALSE,"CONV3T.XLS";"Bruto",#N/A,FALSE,"CONV4T.XLS";"Neto",#N/A,FALSE,"CONV4T.XLS";"UnoB",#N/A,FALSE,"CONV4T.XLS"}</definedName>
    <definedName name="TENER" localSheetId="1" hidden="1">{"Bruto",#N/A,FALSE,"CONV3T.XLS";"Neto",#N/A,FALSE,"CONV3T.XLS";"UnoB",#N/A,FALSE,"CONV3T.XLS";"Bruto",#N/A,FALSE,"CONV4T.XLS";"Neto",#N/A,FALSE,"CONV4T.XLS";"UnoB",#N/A,FALSE,"CONV4T.XLS"}</definedName>
    <definedName name="TENER" hidden="1">{"Bruto",#N/A,FALSE,"CONV3T.XLS";"Neto",#N/A,FALSE,"CONV3T.XLS";"UnoB",#N/A,FALSE,"CONV3T.XLS";"Bruto",#N/A,FALSE,"CONV4T.XLS";"Neto",#N/A,FALSE,"CONV4T.XLS";"UnoB",#N/A,FALSE,"CONV4T.XLS"}</definedName>
    <definedName name="TIT" localSheetId="0">#REF!</definedName>
    <definedName name="TIT" localSheetId="1">#REF!</definedName>
    <definedName name="TIT">#REF!</definedName>
    <definedName name="_xlnm.Print_Titles" localSheetId="2">'1 R001'!$1:$5</definedName>
    <definedName name="_xlnm.Print_Titles" localSheetId="22">'10 M001'!$1:$5</definedName>
    <definedName name="_xlnm.Print_Titles" localSheetId="23">'11 E007'!$1:$5</definedName>
    <definedName name="_xlnm.Print_Titles" localSheetId="24">'11 E010'!$1:$5</definedName>
    <definedName name="_xlnm.Print_Titles" localSheetId="25">'11 E021'!$1:$5</definedName>
    <definedName name="_xlnm.Print_Titles" localSheetId="26">'11 E032'!$1:$5</definedName>
    <definedName name="_xlnm.Print_Titles" localSheetId="27">'11 M001'!$1:$5</definedName>
    <definedName name="_xlnm.Print_Titles" localSheetId="28">'11 S072'!$1:$5</definedName>
    <definedName name="_xlnm.Print_Titles" localSheetId="29">'11 S243'!$1:$5</definedName>
    <definedName name="_xlnm.Print_Titles" localSheetId="30">'11 S247'!$1:$5</definedName>
    <definedName name="_xlnm.Print_Titles" localSheetId="31">'11 S269'!$1:$5</definedName>
    <definedName name="_xlnm.Print_Titles" localSheetId="32">'11 S270'!$1:$5</definedName>
    <definedName name="_xlnm.Print_Titles" localSheetId="33">'11 S282'!$1:$5</definedName>
    <definedName name="_xlnm.Print_Titles" localSheetId="34">'11 S283'!$1:$5</definedName>
    <definedName name="_xlnm.Print_Titles" localSheetId="35">'11 S311'!$1:$5</definedName>
    <definedName name="_xlnm.Print_Titles" localSheetId="36">'11 U083'!$1:$5</definedName>
    <definedName name="_xlnm.Print_Titles" localSheetId="37">'12 E010'!$1:$5</definedName>
    <definedName name="_xlnm.Print_Titles" localSheetId="38">'12 E022'!$1:$5</definedName>
    <definedName name="_xlnm.Print_Titles" localSheetId="39">'12 E023'!$1:$5</definedName>
    <definedName name="_xlnm.Print_Titles" localSheetId="40">'12 E025'!$1:$5</definedName>
    <definedName name="_xlnm.Print_Titles" localSheetId="41">'12 E036'!$1:$5</definedName>
    <definedName name="_xlnm.Print_Titles" localSheetId="42">'12 P016'!$1:$5</definedName>
    <definedName name="_xlnm.Print_Titles" localSheetId="43">'12 P020'!$1:$5</definedName>
    <definedName name="_xlnm.Print_Titles" localSheetId="44">'12 U008'!$1:$5</definedName>
    <definedName name="_xlnm.Print_Titles" localSheetId="45">'13 A006'!$1:$5</definedName>
    <definedName name="_xlnm.Print_Titles" localSheetId="46">'14 E002'!$1:$5</definedName>
    <definedName name="_xlnm.Print_Titles" localSheetId="47">'14 E003'!$1:$5</definedName>
    <definedName name="_xlnm.Print_Titles" localSheetId="48">'14 S280'!$1:$5</definedName>
    <definedName name="_xlnm.Print_Titles" localSheetId="49">'15 P005'!$1:$5</definedName>
    <definedName name="_xlnm.Print_Titles" localSheetId="50">'15 S177'!$1:$5</definedName>
    <definedName name="_xlnm.Print_Titles" localSheetId="51">'15 S273'!$1:$5</definedName>
    <definedName name="_xlnm.Print_Titles" localSheetId="52">'15 S281'!$1:$5</definedName>
    <definedName name="_xlnm.Print_Titles" localSheetId="53">'16 P002'!$1:$5</definedName>
    <definedName name="_xlnm.Print_Titles" localSheetId="54">'16 S046'!$1:$5</definedName>
    <definedName name="_xlnm.Print_Titles" localSheetId="55">'16 S219'!$1:$5</definedName>
    <definedName name="_xlnm.Print_Titles" localSheetId="56">'18 E568'!$1:$5</definedName>
    <definedName name="_xlnm.Print_Titles" localSheetId="57">'18 G003'!$1:$5</definedName>
    <definedName name="_xlnm.Print_Titles" localSheetId="58">'18 M001'!$1:$5</definedName>
    <definedName name="_xlnm.Print_Titles" localSheetId="59">'18 P008'!$1:$5</definedName>
    <definedName name="_xlnm.Print_Titles" localSheetId="60">'19 J014'!$1:$5</definedName>
    <definedName name="_xlnm.Print_Titles" localSheetId="61">'20 E016'!$1:$5</definedName>
    <definedName name="_xlnm.Print_Titles" localSheetId="62">'20 S174'!$1:$5</definedName>
    <definedName name="_xlnm.Print_Titles" localSheetId="63">'20 S176'!$1:$5</definedName>
    <definedName name="_xlnm.Print_Titles" localSheetId="64">'20 S287'!$1:$5</definedName>
    <definedName name="_xlnm.Print_Titles" localSheetId="65">'21 P001'!$1:$5</definedName>
    <definedName name="_xlnm.Print_Titles" localSheetId="66">'22 M001'!$1:$5</definedName>
    <definedName name="_xlnm.Print_Titles" localSheetId="67">'22 R003'!$1:$5</definedName>
    <definedName name="_xlnm.Print_Titles" localSheetId="68">'22 R005'!$1:$5</definedName>
    <definedName name="_xlnm.Print_Titles" localSheetId="69">'22 R008'!$1:$5</definedName>
    <definedName name="_xlnm.Print_Titles" localSheetId="70">'22 R009'!$1:$5</definedName>
    <definedName name="_xlnm.Print_Titles" localSheetId="71">'22 R010'!$1:$5</definedName>
    <definedName name="_xlnm.Print_Titles" localSheetId="72">'22 R011'!$1:$5</definedName>
    <definedName name="_xlnm.Print_Titles" localSheetId="73">'35 E013'!$1:$5</definedName>
    <definedName name="_xlnm.Print_Titles" localSheetId="74">'35 M002'!$1:$5</definedName>
    <definedName name="_xlnm.Print_Titles" localSheetId="75">'36 P001'!$1:$5</definedName>
    <definedName name="_xlnm.Print_Titles" localSheetId="76">'38 S190'!$1:$5</definedName>
    <definedName name="_xlnm.Print_Titles" localSheetId="3">'4 E015'!$1:$5</definedName>
    <definedName name="_xlnm.Print_Titles" localSheetId="4">'4 P006'!$1:$5</definedName>
    <definedName name="_xlnm.Print_Titles" localSheetId="5">'4 P022'!$1:$5</definedName>
    <definedName name="_xlnm.Print_Titles" localSheetId="6">'4 P024'!$1:$5</definedName>
    <definedName name="_xlnm.Print_Titles" localSheetId="7">'4 S155'!$1:$5</definedName>
    <definedName name="_xlnm.Print_Titles" localSheetId="8">'4 U012'!$1:$5</definedName>
    <definedName name="_xlnm.Print_Titles" localSheetId="77">'40 P002'!$1:$5</definedName>
    <definedName name="_xlnm.Print_Titles" localSheetId="78">'43 E001'!$1:$5</definedName>
    <definedName name="_xlnm.Print_Titles" localSheetId="79">'43 G010'!$1:$5</definedName>
    <definedName name="_xlnm.Print_Titles" localSheetId="80">'43 M001'!$1:$5</definedName>
    <definedName name="_xlnm.Print_Titles" localSheetId="81">'45 G001'!$1:$5</definedName>
    <definedName name="_xlnm.Print_Titles" localSheetId="82">'45 G002'!$1:$5</definedName>
    <definedName name="_xlnm.Print_Titles" localSheetId="89">'45 M001'!$1:$5</definedName>
    <definedName name="_xlnm.Print_Titles" localSheetId="83">'47 E033'!$1:$5</definedName>
    <definedName name="_xlnm.Print_Titles" localSheetId="86">'47 M001'!$1:$5</definedName>
    <definedName name="_xlnm.Print_Titles" localSheetId="87">'47 O001'!$1:$5</definedName>
    <definedName name="_xlnm.Print_Titles" localSheetId="84">'47 P010'!$1:$5</definedName>
    <definedName name="_xlnm.Print_Titles" localSheetId="85">'47 S010'!$1:$5</definedName>
    <definedName name="_xlnm.Print_Titles" localSheetId="88">'47 S249'!$1:$5</definedName>
    <definedName name="_xlnm.Print_Titles" localSheetId="90">'48 E011'!$1:$5</definedName>
    <definedName name="_xlnm.Print_Titles" localSheetId="91">'48 S303'!$1:$5</definedName>
    <definedName name="_xlnm.Print_Titles" localSheetId="92">'49 E009'!$1:$5</definedName>
    <definedName name="_xlnm.Print_Titles" localSheetId="93">'49 E010'!$1:$5</definedName>
    <definedName name="_xlnm.Print_Titles" localSheetId="94">'49 E011'!$1:$5</definedName>
    <definedName name="_xlnm.Print_Titles" localSheetId="95">'49 E013'!$1:$5</definedName>
    <definedName name="_xlnm.Print_Titles" localSheetId="96">'49 M001'!$1:$5</definedName>
    <definedName name="_xlnm.Print_Titles" localSheetId="9">'5 E002'!$1:$5</definedName>
    <definedName name="_xlnm.Print_Titles" localSheetId="10">'5 M001'!$1:$5</definedName>
    <definedName name="_xlnm.Print_Titles" localSheetId="11">'5 P005'!$1:$5</definedName>
    <definedName name="_xlnm.Print_Titles" localSheetId="97">'50 E001'!$1:$5</definedName>
    <definedName name="_xlnm.Print_Titles" localSheetId="98">'50 E007'!$1:$5</definedName>
    <definedName name="_xlnm.Print_Titles" localSheetId="99">'50 E011'!$1:$5</definedName>
    <definedName name="_xlnm.Print_Titles" localSheetId="100">'51 E036'!$1:$5</definedName>
    <definedName name="_xlnm.Print_Titles" localSheetId="101">'51 E043'!$1:$5</definedName>
    <definedName name="_xlnm.Print_Titles" localSheetId="102">'52 M001'!$1:$5</definedName>
    <definedName name="_xlnm.Print_Titles" localSheetId="103">'53 E561'!$1:$5</definedName>
    <definedName name="_xlnm.Print_Titles" localSheetId="104">'53 E579'!$1:$5</definedName>
    <definedName name="_xlnm.Print_Titles" localSheetId="105">'53 E580'!$1:$5</definedName>
    <definedName name="_xlnm.Print_Titles" localSheetId="106">'53 E581'!$1:$5</definedName>
    <definedName name="_xlnm.Print_Titles" localSheetId="107">'53 E582'!$1:$5</definedName>
    <definedName name="_xlnm.Print_Titles" localSheetId="108">'53 E585'!$1:$5</definedName>
    <definedName name="_xlnm.Print_Titles" localSheetId="109">'53 M001'!$1:$5</definedName>
    <definedName name="_xlnm.Print_Titles" localSheetId="110">'53 P552'!$1:$5</definedName>
    <definedName name="_xlnm.Print_Titles" localSheetId="12">'6 M001'!$1:$5</definedName>
    <definedName name="_xlnm.Print_Titles" localSheetId="13">'7 A900'!$1:$5</definedName>
    <definedName name="_xlnm.Print_Titles" localSheetId="14">'8 B004'!$1:$5</definedName>
    <definedName name="_xlnm.Print_Titles" localSheetId="15">'8 S052'!$1:$5</definedName>
    <definedName name="_xlnm.Print_Titles" localSheetId="16">'8 S053'!$1:$5</definedName>
    <definedName name="_xlnm.Print_Titles" localSheetId="17">'8 S290'!$1:$5</definedName>
    <definedName name="_xlnm.Print_Titles" localSheetId="18">'8 S292'!$1:$5</definedName>
    <definedName name="_xlnm.Print_Titles" localSheetId="19">'8 S293'!$1:$5</definedName>
    <definedName name="_xlnm.Print_Titles" localSheetId="20">'8 S304'!$1:$5</definedName>
    <definedName name="_xlnm.Print_Titles" localSheetId="21">'9 P001'!$1:$5</definedName>
    <definedName name="TODO96" localSheetId="0">#REF!</definedName>
    <definedName name="TODO96" localSheetId="1">#REF!</definedName>
    <definedName name="TODO96">#REF!</definedName>
    <definedName name="TOTAL">#N/A</definedName>
    <definedName name="total_real" localSheetId="0">#REF!</definedName>
    <definedName name="total_real" localSheetId="1">#REF!</definedName>
    <definedName name="total_real">#REF!</definedName>
    <definedName name="TOTAL01" localSheetId="0">#REF!</definedName>
    <definedName name="TOTAL01" localSheetId="1">#REF!</definedName>
    <definedName name="TOTAL01">#REF!</definedName>
    <definedName name="tul" localSheetId="0" hidden="1">{"Bruto",#N/A,FALSE,"CONV3T.XLS";"Neto",#N/A,FALSE,"CONV3T.XLS";"UnoB",#N/A,FALSE,"CONV3T.XLS";"Bruto",#N/A,FALSE,"CONV4T.XLS";"Neto",#N/A,FALSE,"CONV4T.XLS";"UnoB",#N/A,FALSE,"CONV4T.XLS"}</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PCPICF_VMD50020" localSheetId="0">#REF!</definedName>
    <definedName name="UPCPICF_VMD50020" localSheetId="1">#REF!</definedName>
    <definedName name="UPCPICF_VMD50020">#REF!</definedName>
    <definedName name="VARIABLES">#N/A</definedName>
    <definedName name="vcorta" localSheetId="0">#REF!</definedName>
    <definedName name="vcorta" localSheetId="1">#REF!</definedName>
    <definedName name="vcorta">#REF!</definedName>
    <definedName name="Vertientes" localSheetId="0">#REF!</definedName>
    <definedName name="Vertientes" localSheetId="1">#REF!</definedName>
    <definedName name="Vertientes">#REF!</definedName>
    <definedName name="wrn.econv2s." localSheetId="0" hidden="1">{"Bruto",#N/A,FALSE,"CONV3T.XLS";"Neto",#N/A,FALSE,"CONV3T.XLS";"UnoB",#N/A,FALSE,"CONV3T.XLS";"Bruto",#N/A,FALSE,"CONV4T.XLS";"Neto",#N/A,FALSE,"CONV4T.XLS";"UnoB",#N/A,FALSE,"CONV4T.XLS"}</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0" hidden="1">{#N/A,#N/A,FALSE,"TOT";#N/A,#N/A,FALSE,"PEP";#N/A,#N/A,FALSE,"REF";#N/A,#N/A,FALSE,"GAS";#N/A,#N/A,FALSE,"PET";#N/A,#N/A,FALSE,"COR"}</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x" localSheetId="0">#REF!</definedName>
    <definedName name="x" localSheetId="1">#REF!</definedName>
    <definedName name="x">#REF!</definedName>
    <definedName name="XX" localSheetId="0" hidden="1">{"Bruto",#N/A,FALSE,"CONV3T.XLS";"Neto",#N/A,FALSE,"CONV3T.XLS";"UnoB",#N/A,FALSE,"CONV3T.XLS";"Bruto",#N/A,FALSE,"CONV4T.XLS";"Neto",#N/A,FALSE,"CONV4T.XLS";"UnoB",#N/A,FALSE,"CONV4T.XLS"}</definedName>
    <definedName name="XX" localSheetId="1" hidden="1">{"Bruto",#N/A,FALSE,"CONV3T.XLS";"Neto",#N/A,FALSE,"CONV3T.XLS";"UnoB",#N/A,FALSE,"CONV3T.XLS";"Bruto",#N/A,FALSE,"CONV4T.XLS";"Neto",#N/A,FALSE,"CONV4T.XLS";"UnoB",#N/A,FALSE,"CONV4T.XLS"}</definedName>
    <definedName name="XX" hidden="1">{"Bruto",#N/A,FALSE,"CONV3T.XLS";"Neto",#N/A,FALSE,"CONV3T.XLS";"UnoB",#N/A,FALSE,"CONV3T.XLS";"Bruto",#N/A,FALSE,"CONV4T.XLS";"Neto",#N/A,FALSE,"CONV4T.XLS";"UnoB",#N/A,FALSE,"CONV4T.XLS"}</definedName>
    <definedName name="xxx" localSheetId="0">#REF!</definedName>
    <definedName name="xxx" localSheetId="1">#REF!</definedName>
    <definedName name="xxx">#REF!</definedName>
    <definedName name="yyy" localSheetId="0">#REF!</definedName>
    <definedName name="yyy" localSheetId="1">#REF!</definedName>
    <definedName name="yyy">#REF!</definedName>
    <definedName name="zz" localSheetId="0">#REF!</definedName>
    <definedName name="zz" localSheetId="1">#REF!</definedName>
    <definedName name="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11" l="1"/>
  <c r="H10" i="111"/>
  <c r="W62" i="42" l="1"/>
  <c r="V62" i="42"/>
  <c r="T62" i="42"/>
  <c r="W61" i="42"/>
  <c r="W58" i="38"/>
  <c r="V58" i="38"/>
  <c r="T58" i="38"/>
  <c r="W57" i="38"/>
  <c r="W56" i="38"/>
  <c r="V56" i="38"/>
  <c r="T56" i="38"/>
  <c r="W55" i="38"/>
  <c r="W48" i="37"/>
  <c r="V48" i="37"/>
  <c r="T48" i="37"/>
  <c r="W47" i="37"/>
  <c r="W46" i="37"/>
  <c r="V46" i="37"/>
  <c r="T46" i="37"/>
  <c r="W45" i="37"/>
  <c r="W44" i="37"/>
  <c r="V44" i="37"/>
  <c r="T44" i="37"/>
  <c r="W43" i="37"/>
  <c r="W53" i="36"/>
  <c r="V53" i="36"/>
  <c r="T53" i="36"/>
  <c r="W52" i="36"/>
  <c r="W51" i="36"/>
  <c r="V51" i="36"/>
  <c r="T51" i="36"/>
  <c r="W50" i="36"/>
  <c r="W49" i="36"/>
  <c r="V49" i="36"/>
  <c r="T49" i="36"/>
  <c r="W48" i="36"/>
  <c r="W34" i="12"/>
  <c r="V34" i="12"/>
  <c r="T34" i="12"/>
  <c r="W33" i="12"/>
  <c r="W26" i="113" l="1"/>
  <c r="V26" i="113"/>
  <c r="T26" i="113"/>
  <c r="W25" i="113"/>
  <c r="W26" i="112"/>
  <c r="V26" i="112"/>
  <c r="T26" i="112"/>
  <c r="W25" i="112"/>
  <c r="K11" i="110" l="1"/>
  <c r="J11" i="110"/>
  <c r="D10" i="111" l="1"/>
  <c r="E10" i="111"/>
  <c r="F10" i="111"/>
  <c r="I10" i="111"/>
  <c r="J10" i="111"/>
  <c r="K10" i="111"/>
  <c r="L10" i="111"/>
  <c r="D11" i="110"/>
  <c r="E11" i="110"/>
  <c r="F11" i="110"/>
  <c r="G11" i="110"/>
  <c r="H11" i="110"/>
  <c r="I11" i="110"/>
  <c r="F11" i="111" l="1"/>
  <c r="L11" i="111"/>
  <c r="K11" i="111"/>
  <c r="E11" i="111"/>
  <c r="H11" i="111"/>
  <c r="J11" i="111"/>
  <c r="I11" i="111"/>
  <c r="H5" i="111"/>
  <c r="V21" i="109"/>
  <c r="W21" i="109"/>
  <c r="V22" i="109"/>
  <c r="W22" i="109"/>
  <c r="W26" i="109"/>
  <c r="T27" i="109"/>
  <c r="V27" i="109"/>
  <c r="W27" i="109"/>
  <c r="V21" i="108"/>
  <c r="W21" i="108"/>
  <c r="V22" i="108"/>
  <c r="W22" i="108"/>
  <c r="V23" i="108"/>
  <c r="W23" i="108"/>
  <c r="V24" i="108"/>
  <c r="W24" i="108"/>
  <c r="W28" i="108"/>
  <c r="T29" i="108"/>
  <c r="V29" i="108"/>
  <c r="W29" i="108"/>
  <c r="V21" i="107"/>
  <c r="W21" i="107"/>
  <c r="V22" i="107"/>
  <c r="W22" i="107"/>
  <c r="V23" i="107"/>
  <c r="W23" i="107"/>
  <c r="V24" i="107"/>
  <c r="W24" i="107"/>
  <c r="V25" i="107"/>
  <c r="W25" i="107"/>
  <c r="V26" i="107"/>
  <c r="W26" i="107"/>
  <c r="W30" i="107"/>
  <c r="T31" i="107"/>
  <c r="V31" i="107"/>
  <c r="W31" i="107"/>
  <c r="V21" i="106"/>
  <c r="W21" i="106"/>
  <c r="V22" i="106"/>
  <c r="W22" i="106"/>
  <c r="V23" i="106"/>
  <c r="W23" i="106"/>
  <c r="V24" i="106"/>
  <c r="W24" i="106"/>
  <c r="V25" i="106"/>
  <c r="W25" i="106"/>
  <c r="V26" i="106"/>
  <c r="W26" i="106"/>
  <c r="W30" i="106"/>
  <c r="T31" i="106"/>
  <c r="V31" i="106"/>
  <c r="W31" i="106"/>
  <c r="V21" i="105" l="1"/>
  <c r="W21" i="105"/>
  <c r="W25" i="105"/>
  <c r="T26" i="105"/>
  <c r="V26" i="105"/>
  <c r="W26" i="105"/>
  <c r="V21" i="104"/>
  <c r="W21" i="104"/>
  <c r="V22" i="104"/>
  <c r="W22" i="104"/>
  <c r="W26" i="104"/>
  <c r="T27" i="104"/>
  <c r="V27" i="104"/>
  <c r="W27" i="104"/>
  <c r="V21" i="103"/>
  <c r="W21" i="103"/>
  <c r="W25" i="103"/>
  <c r="T26" i="103"/>
  <c r="V26" i="103"/>
  <c r="W26" i="103"/>
  <c r="V21" i="102"/>
  <c r="W21" i="102"/>
  <c r="V22" i="102"/>
  <c r="W22" i="102"/>
  <c r="V23" i="102"/>
  <c r="W23" i="102"/>
  <c r="V24" i="102"/>
  <c r="W24" i="102"/>
  <c r="V25" i="102"/>
  <c r="W25" i="102"/>
  <c r="V26" i="102"/>
  <c r="W26" i="102"/>
  <c r="V27" i="102"/>
  <c r="W27" i="102"/>
  <c r="W31" i="102"/>
  <c r="T32" i="102"/>
  <c r="V32" i="102"/>
  <c r="W32" i="102"/>
  <c r="V21" i="101"/>
  <c r="W21" i="101"/>
  <c r="W25" i="101"/>
  <c r="T26" i="101"/>
  <c r="V26" i="101"/>
  <c r="W26" i="101"/>
  <c r="V21" i="100"/>
  <c r="W21" i="100"/>
  <c r="W25" i="100"/>
  <c r="T26" i="100"/>
  <c r="V26" i="100"/>
  <c r="W26" i="100"/>
  <c r="V21" i="99"/>
  <c r="W21" i="99"/>
  <c r="V22" i="99"/>
  <c r="W22" i="99"/>
  <c r="W26" i="99"/>
  <c r="T27" i="99"/>
  <c r="V27" i="99"/>
  <c r="W27" i="99"/>
  <c r="V21" i="98"/>
  <c r="W21" i="98"/>
  <c r="V22" i="98"/>
  <c r="W22" i="98"/>
  <c r="V23" i="98"/>
  <c r="W23" i="98"/>
  <c r="V24" i="98"/>
  <c r="W24" i="98"/>
  <c r="V25" i="98"/>
  <c r="W25" i="98"/>
  <c r="V26" i="98"/>
  <c r="W26" i="98"/>
  <c r="V27" i="98"/>
  <c r="W27" i="98"/>
  <c r="W31" i="98"/>
  <c r="T32" i="98"/>
  <c r="V32" i="98"/>
  <c r="W32" i="98"/>
  <c r="V21" i="97"/>
  <c r="W21" i="97"/>
  <c r="V22" i="97"/>
  <c r="W22" i="97"/>
  <c r="V23" i="97"/>
  <c r="W23" i="97"/>
  <c r="V24" i="97"/>
  <c r="W24" i="97"/>
  <c r="W28" i="97"/>
  <c r="T29" i="97"/>
  <c r="V29" i="97"/>
  <c r="W29" i="97"/>
  <c r="V21" i="96"/>
  <c r="W21" i="96"/>
  <c r="W25" i="96"/>
  <c r="T26" i="96"/>
  <c r="V26" i="96"/>
  <c r="W26" i="96"/>
  <c r="V21" i="95"/>
  <c r="W21" i="95"/>
  <c r="V22" i="95"/>
  <c r="W22" i="95"/>
  <c r="V23" i="95"/>
  <c r="W23" i="95"/>
  <c r="V24" i="95"/>
  <c r="W24" i="95"/>
  <c r="V25" i="95"/>
  <c r="W25" i="95"/>
  <c r="V26" i="95"/>
  <c r="W26" i="95"/>
  <c r="W30" i="95"/>
  <c r="T31" i="95"/>
  <c r="V31" i="95"/>
  <c r="W31" i="95"/>
  <c r="V21" i="94"/>
  <c r="W21" i="94"/>
  <c r="V22" i="94"/>
  <c r="W22" i="94"/>
  <c r="W26" i="94"/>
  <c r="T27" i="94"/>
  <c r="V27" i="94"/>
  <c r="W27" i="94"/>
  <c r="V21" i="93"/>
  <c r="W21" i="93"/>
  <c r="V22" i="93"/>
  <c r="W22" i="93"/>
  <c r="V23" i="93"/>
  <c r="W23" i="93"/>
  <c r="W27" i="93"/>
  <c r="T28" i="93"/>
  <c r="V28" i="93"/>
  <c r="W28" i="93"/>
  <c r="V21" i="92"/>
  <c r="W21" i="92"/>
  <c r="V22" i="92"/>
  <c r="W22" i="92"/>
  <c r="V23" i="92"/>
  <c r="W23" i="92"/>
  <c r="V24" i="92"/>
  <c r="W24" i="92"/>
  <c r="V25" i="92"/>
  <c r="W25" i="92"/>
  <c r="W29" i="92"/>
  <c r="T30" i="92"/>
  <c r="V30" i="92"/>
  <c r="W30" i="92"/>
  <c r="V21" i="91"/>
  <c r="W21" i="91"/>
  <c r="W25" i="91"/>
  <c r="T26" i="91"/>
  <c r="V26" i="91"/>
  <c r="W26" i="91"/>
  <c r="V21" i="90"/>
  <c r="W21" i="90"/>
  <c r="W25" i="90"/>
  <c r="T26" i="90"/>
  <c r="V26" i="90"/>
  <c r="W26" i="90"/>
  <c r="V21" i="89"/>
  <c r="W21" i="89"/>
  <c r="W25" i="89"/>
  <c r="T26" i="89"/>
  <c r="V26" i="89"/>
  <c r="W26" i="89"/>
  <c r="V21" i="88"/>
  <c r="W21" i="88"/>
  <c r="V22" i="88"/>
  <c r="W22" i="88"/>
  <c r="V23" i="88"/>
  <c r="W23" i="88"/>
  <c r="V24" i="88"/>
  <c r="W24" i="88"/>
  <c r="W28" i="88"/>
  <c r="T29" i="88"/>
  <c r="V29" i="88"/>
  <c r="W29" i="88"/>
  <c r="V21" i="87"/>
  <c r="W21" i="87"/>
  <c r="V22" i="87"/>
  <c r="W22" i="87"/>
  <c r="V23" i="87"/>
  <c r="W23" i="87"/>
  <c r="V24" i="87"/>
  <c r="W24" i="87"/>
  <c r="V25" i="87"/>
  <c r="W25" i="87"/>
  <c r="V26" i="87"/>
  <c r="W26" i="87"/>
  <c r="V27" i="87"/>
  <c r="W27" i="87"/>
  <c r="V28" i="87"/>
  <c r="W28" i="87"/>
  <c r="V29" i="87"/>
  <c r="W29" i="87"/>
  <c r="V30" i="87"/>
  <c r="W30" i="87"/>
  <c r="V31" i="87"/>
  <c r="W31" i="87"/>
  <c r="V32" i="87"/>
  <c r="W32" i="87"/>
  <c r="V33" i="87"/>
  <c r="W33" i="87"/>
  <c r="V34" i="87"/>
  <c r="W34" i="87"/>
  <c r="V35" i="87"/>
  <c r="W35" i="87"/>
  <c r="W39" i="87"/>
  <c r="T40" i="87"/>
  <c r="V40" i="87"/>
  <c r="W40" i="87"/>
  <c r="W41" i="87"/>
  <c r="T42" i="87"/>
  <c r="V42" i="87"/>
  <c r="W42" i="87"/>
  <c r="V21" i="86"/>
  <c r="W21" i="86"/>
  <c r="W25" i="86"/>
  <c r="T26" i="86"/>
  <c r="V26" i="86"/>
  <c r="W26" i="86"/>
  <c r="V21" i="85"/>
  <c r="W21" i="85"/>
  <c r="V22" i="85"/>
  <c r="W22" i="85"/>
  <c r="W26" i="85"/>
  <c r="T27" i="85"/>
  <c r="V27" i="85"/>
  <c r="W27" i="85"/>
  <c r="W28" i="85"/>
  <c r="T29" i="85"/>
  <c r="V29" i="85"/>
  <c r="W29" i="85"/>
  <c r="V21" i="82"/>
  <c r="W21" i="82"/>
  <c r="V22" i="82"/>
  <c r="W22" i="82"/>
  <c r="W26" i="82"/>
  <c r="T27" i="82"/>
  <c r="V27" i="82"/>
  <c r="W27" i="82"/>
  <c r="V21" i="81"/>
  <c r="W21" i="81"/>
  <c r="V22" i="81"/>
  <c r="W22" i="81"/>
  <c r="W26" i="81"/>
  <c r="T27" i="81"/>
  <c r="V27" i="81"/>
  <c r="W27" i="81"/>
  <c r="V21" i="80"/>
  <c r="W21" i="80"/>
  <c r="V22" i="80"/>
  <c r="W22" i="80"/>
  <c r="W26" i="80"/>
  <c r="T27" i="80"/>
  <c r="V27" i="80"/>
  <c r="W27" i="80"/>
  <c r="V21" i="79"/>
  <c r="W21" i="79"/>
  <c r="W25" i="79"/>
  <c r="T26" i="79"/>
  <c r="V26" i="79"/>
  <c r="W26" i="79"/>
  <c r="V21" i="78"/>
  <c r="W21" i="78"/>
  <c r="W25" i="78"/>
  <c r="T26" i="78"/>
  <c r="V26" i="78"/>
  <c r="W26" i="78"/>
  <c r="V21" i="77"/>
  <c r="W21" i="77"/>
  <c r="V22" i="77"/>
  <c r="W22" i="77"/>
  <c r="V23" i="77"/>
  <c r="W23" i="77"/>
  <c r="W27" i="77"/>
  <c r="T28" i="77"/>
  <c r="V28" i="77"/>
  <c r="W28" i="77"/>
  <c r="V21" i="76"/>
  <c r="W21" i="76"/>
  <c r="V22" i="76"/>
  <c r="W22" i="76"/>
  <c r="V23" i="76"/>
  <c r="W23" i="76"/>
  <c r="V24" i="76"/>
  <c r="W24" i="76"/>
  <c r="V25" i="76"/>
  <c r="W25" i="76"/>
  <c r="V26" i="76"/>
  <c r="W26" i="76"/>
  <c r="V27" i="76"/>
  <c r="W27" i="76"/>
  <c r="V28" i="76"/>
  <c r="W28" i="76"/>
  <c r="W32" i="76"/>
  <c r="T33" i="76"/>
  <c r="V33" i="76"/>
  <c r="W33" i="76"/>
  <c r="V21" i="75"/>
  <c r="W21" i="75"/>
  <c r="V22" i="75"/>
  <c r="W22" i="75"/>
  <c r="V23" i="75"/>
  <c r="W23" i="75"/>
  <c r="V24" i="75"/>
  <c r="W24" i="75"/>
  <c r="V25" i="75"/>
  <c r="W25" i="75"/>
  <c r="V26" i="75"/>
  <c r="W26" i="75"/>
  <c r="V27" i="75"/>
  <c r="W27" i="75"/>
  <c r="V28" i="75"/>
  <c r="W28" i="75"/>
  <c r="W32" i="75"/>
  <c r="T33" i="75"/>
  <c r="V33" i="75"/>
  <c r="W33" i="75"/>
  <c r="V21" i="74"/>
  <c r="W21" i="74"/>
  <c r="V22" i="74"/>
  <c r="W22" i="74"/>
  <c r="V23" i="74"/>
  <c r="W23" i="74"/>
  <c r="W27" i="74"/>
  <c r="T28" i="74"/>
  <c r="V28" i="74"/>
  <c r="W28" i="74"/>
  <c r="W29" i="74"/>
  <c r="T30" i="74"/>
  <c r="V30" i="74"/>
  <c r="W30" i="74"/>
  <c r="V21" i="73"/>
  <c r="W21" i="73"/>
  <c r="V22" i="73"/>
  <c r="W22" i="73"/>
  <c r="V23" i="73"/>
  <c r="W23" i="73"/>
  <c r="V24" i="73"/>
  <c r="W24" i="73"/>
  <c r="V25" i="73"/>
  <c r="W25" i="73"/>
  <c r="V26" i="73"/>
  <c r="W26" i="73"/>
  <c r="V27" i="73"/>
  <c r="W27" i="73"/>
  <c r="W31" i="73"/>
  <c r="T32" i="73"/>
  <c r="V32" i="73"/>
  <c r="W32" i="73"/>
  <c r="V21" i="72"/>
  <c r="W21" i="72"/>
  <c r="V22" i="72"/>
  <c r="W22" i="72"/>
  <c r="V23" i="72"/>
  <c r="W23" i="72"/>
  <c r="V24" i="72"/>
  <c r="W24" i="72"/>
  <c r="V25" i="72"/>
  <c r="W25" i="72"/>
  <c r="V26" i="72"/>
  <c r="W26" i="72"/>
  <c r="V27" i="72"/>
  <c r="W27" i="72"/>
  <c r="V28" i="72"/>
  <c r="W28" i="72"/>
  <c r="V29" i="72"/>
  <c r="W29" i="72"/>
  <c r="V30" i="72"/>
  <c r="W30" i="72"/>
  <c r="V31" i="72"/>
  <c r="W31" i="72"/>
  <c r="V32" i="72"/>
  <c r="W32" i="72"/>
  <c r="V33" i="72"/>
  <c r="W33" i="72"/>
  <c r="W37" i="72"/>
  <c r="T38" i="72"/>
  <c r="V38" i="72"/>
  <c r="W38" i="72"/>
  <c r="V21" i="71"/>
  <c r="W21" i="71"/>
  <c r="V22" i="71"/>
  <c r="W22" i="71"/>
  <c r="W26" i="71"/>
  <c r="T27" i="71"/>
  <c r="V27" i="71"/>
  <c r="W27" i="71"/>
  <c r="W28" i="71"/>
  <c r="T29" i="71"/>
  <c r="V29" i="71"/>
  <c r="W29" i="71"/>
  <c r="V21" i="70"/>
  <c r="W21" i="70"/>
  <c r="W25" i="70"/>
  <c r="T26" i="70"/>
  <c r="V26" i="70"/>
  <c r="W26" i="70"/>
  <c r="V21" i="69"/>
  <c r="W21" i="69"/>
  <c r="V22" i="69"/>
  <c r="W22" i="69"/>
  <c r="W26" i="69"/>
  <c r="T27" i="69"/>
  <c r="V27" i="69"/>
  <c r="W27" i="69"/>
  <c r="V21" i="68"/>
  <c r="W21" i="68"/>
  <c r="V22" i="68"/>
  <c r="W22" i="68"/>
  <c r="V23" i="68"/>
  <c r="W23" i="68"/>
  <c r="V24" i="68"/>
  <c r="W24" i="68"/>
  <c r="V25" i="68"/>
  <c r="W25" i="68"/>
  <c r="W29" i="68"/>
  <c r="T30" i="68"/>
  <c r="V30" i="68"/>
  <c r="W30" i="68"/>
  <c r="W31" i="68"/>
  <c r="T32" i="68"/>
  <c r="V32" i="68"/>
  <c r="W32" i="68"/>
  <c r="V21" i="67"/>
  <c r="W21" i="67"/>
  <c r="W25" i="67"/>
  <c r="T26" i="67"/>
  <c r="V26" i="67"/>
  <c r="W26" i="67"/>
  <c r="V21" i="66"/>
  <c r="W21" i="66"/>
  <c r="V22" i="66"/>
  <c r="W22" i="66"/>
  <c r="V23" i="66"/>
  <c r="W23" i="66"/>
  <c r="W27" i="66"/>
  <c r="T28" i="66"/>
  <c r="V28" i="66"/>
  <c r="W28" i="66"/>
  <c r="W29" i="66"/>
  <c r="T30" i="66"/>
  <c r="V30" i="66"/>
  <c r="W30" i="66"/>
  <c r="V21" i="65"/>
  <c r="W21" i="65"/>
  <c r="V22" i="65"/>
  <c r="W22" i="65"/>
  <c r="W26" i="65"/>
  <c r="T27" i="65"/>
  <c r="V27" i="65"/>
  <c r="W27" i="65"/>
  <c r="V21" i="64"/>
  <c r="W21" i="64"/>
  <c r="V22" i="64"/>
  <c r="W22" i="64"/>
  <c r="V23" i="64"/>
  <c r="W23" i="64"/>
  <c r="V24" i="64"/>
  <c r="W24" i="64"/>
  <c r="W28" i="64"/>
  <c r="T29" i="64"/>
  <c r="V29" i="64"/>
  <c r="W29" i="64"/>
  <c r="V21" i="63"/>
  <c r="W21" i="63"/>
  <c r="V22" i="63"/>
  <c r="W22" i="63"/>
  <c r="W26" i="63"/>
  <c r="T27" i="63"/>
  <c r="V27" i="63"/>
  <c r="W27" i="63"/>
  <c r="V21" i="62"/>
  <c r="W21" i="62"/>
  <c r="W25" i="62"/>
  <c r="T26" i="62"/>
  <c r="V26" i="62"/>
  <c r="W26" i="62"/>
  <c r="V21" i="61"/>
  <c r="W21" i="61"/>
  <c r="V22" i="61"/>
  <c r="W22" i="61"/>
  <c r="V23" i="61"/>
  <c r="W23" i="61"/>
  <c r="W27" i="61"/>
  <c r="T28" i="61"/>
  <c r="V28" i="61"/>
  <c r="W28" i="61"/>
  <c r="V21" i="60"/>
  <c r="W21" i="60"/>
  <c r="V22" i="60"/>
  <c r="W22" i="60"/>
  <c r="V23" i="60"/>
  <c r="W23" i="60"/>
  <c r="V24" i="60"/>
  <c r="W24" i="60"/>
  <c r="V25" i="60"/>
  <c r="W25" i="60"/>
  <c r="V26" i="60"/>
  <c r="W26" i="60"/>
  <c r="W30" i="60"/>
  <c r="T31" i="60"/>
  <c r="V31" i="60"/>
  <c r="W31" i="60"/>
  <c r="V21" i="59"/>
  <c r="W21" i="59"/>
  <c r="W25" i="59"/>
  <c r="T26" i="59"/>
  <c r="V26" i="59"/>
  <c r="W26" i="59"/>
  <c r="V21" i="58"/>
  <c r="W21" i="58"/>
  <c r="V22" i="58"/>
  <c r="W22" i="58"/>
  <c r="V23" i="58"/>
  <c r="W23" i="58"/>
  <c r="V24" i="58"/>
  <c r="W24" i="58"/>
  <c r="W28" i="58"/>
  <c r="T29" i="58"/>
  <c r="V29" i="58"/>
  <c r="W29" i="58"/>
  <c r="V21" i="57"/>
  <c r="W21" i="57"/>
  <c r="V22" i="57"/>
  <c r="W22" i="57"/>
  <c r="V23" i="57"/>
  <c r="W23" i="57"/>
  <c r="V24" i="57"/>
  <c r="W24" i="57"/>
  <c r="V25" i="57"/>
  <c r="W25" i="57"/>
  <c r="V26" i="57"/>
  <c r="W26" i="57"/>
  <c r="V27" i="57"/>
  <c r="W27" i="57"/>
  <c r="V28" i="57"/>
  <c r="W28" i="57"/>
  <c r="V29" i="57"/>
  <c r="W29" i="57"/>
  <c r="W33" i="57"/>
  <c r="T34" i="57"/>
  <c r="V34" i="57"/>
  <c r="W34" i="57"/>
  <c r="W35" i="57"/>
  <c r="T36" i="57"/>
  <c r="V36" i="57"/>
  <c r="W36" i="57"/>
  <c r="V21" i="56"/>
  <c r="W21" i="56"/>
  <c r="W25" i="56"/>
  <c r="T26" i="56"/>
  <c r="V26" i="56"/>
  <c r="W26" i="56"/>
  <c r="V21" i="55"/>
  <c r="W21" i="55"/>
  <c r="V22" i="55"/>
  <c r="W22" i="55"/>
  <c r="V23" i="55"/>
  <c r="W23" i="55"/>
  <c r="W27" i="55"/>
  <c r="T28" i="55"/>
  <c r="V28" i="55"/>
  <c r="W28" i="55"/>
  <c r="V21" i="54"/>
  <c r="W21" i="54"/>
  <c r="W25" i="54"/>
  <c r="T26" i="54"/>
  <c r="V26" i="54"/>
  <c r="W26" i="54"/>
  <c r="V21" i="53"/>
  <c r="W21" i="53"/>
  <c r="V22" i="53"/>
  <c r="W22" i="53"/>
  <c r="V23" i="53"/>
  <c r="W23" i="53"/>
  <c r="V24" i="53"/>
  <c r="W24" i="53"/>
  <c r="W28" i="53"/>
  <c r="T29" i="53"/>
  <c r="V29" i="53"/>
  <c r="W29" i="53"/>
  <c r="V21" i="52"/>
  <c r="W21" i="52"/>
  <c r="W25" i="52"/>
  <c r="T26" i="52"/>
  <c r="V26" i="52"/>
  <c r="W26" i="52"/>
  <c r="V21" i="51"/>
  <c r="W21" i="51"/>
  <c r="W25" i="51"/>
  <c r="T26" i="51"/>
  <c r="V26" i="51"/>
  <c r="W26" i="51"/>
  <c r="V21" i="50"/>
  <c r="W21" i="50"/>
  <c r="W25" i="50"/>
  <c r="T26" i="50"/>
  <c r="V26" i="50"/>
  <c r="W26" i="50"/>
  <c r="V21" i="49"/>
  <c r="W21" i="49"/>
  <c r="W25" i="49"/>
  <c r="T26" i="49"/>
  <c r="V26" i="49"/>
  <c r="W26" i="49"/>
  <c r="V21" i="48"/>
  <c r="W21" i="48"/>
  <c r="V22" i="48"/>
  <c r="W22" i="48"/>
  <c r="V23" i="48"/>
  <c r="W23" i="48"/>
  <c r="W27" i="48"/>
  <c r="T28" i="48"/>
  <c r="V28" i="48"/>
  <c r="W28" i="48"/>
  <c r="V21" i="47"/>
  <c r="W21" i="47"/>
  <c r="W25" i="47"/>
  <c r="T26" i="47"/>
  <c r="V26" i="47"/>
  <c r="W26" i="47"/>
  <c r="V21" i="46"/>
  <c r="W21" i="46"/>
  <c r="V22" i="46"/>
  <c r="W22" i="46"/>
  <c r="V23" i="46"/>
  <c r="W23" i="46"/>
  <c r="V24" i="46"/>
  <c r="W24" i="46"/>
  <c r="V25" i="46"/>
  <c r="W25" i="46"/>
  <c r="V26" i="46"/>
  <c r="W26" i="46"/>
  <c r="V27" i="46"/>
  <c r="W27" i="46"/>
  <c r="V28" i="46"/>
  <c r="W28" i="46"/>
  <c r="W32" i="46"/>
  <c r="T33" i="46"/>
  <c r="V33" i="46"/>
  <c r="W33" i="46"/>
  <c r="V21" i="45"/>
  <c r="W21" i="45"/>
  <c r="V22" i="45"/>
  <c r="W22" i="45"/>
  <c r="W26" i="45"/>
  <c r="T27" i="45"/>
  <c r="V27" i="45"/>
  <c r="W27" i="45"/>
  <c r="V21" i="44"/>
  <c r="W21" i="44"/>
  <c r="V22" i="44"/>
  <c r="W22" i="44"/>
  <c r="V23" i="44"/>
  <c r="W23" i="44"/>
  <c r="W27" i="44"/>
  <c r="T28" i="44"/>
  <c r="V28" i="44"/>
  <c r="W28" i="44"/>
  <c r="V21" i="43"/>
  <c r="W21" i="43"/>
  <c r="V22" i="43"/>
  <c r="W22" i="43"/>
  <c r="W26" i="43"/>
  <c r="T27" i="43"/>
  <c r="V27" i="43"/>
  <c r="W27" i="43"/>
  <c r="W28" i="43"/>
  <c r="T29" i="43"/>
  <c r="V29" i="43"/>
  <c r="W29" i="43"/>
  <c r="V21" i="42"/>
  <c r="W21" i="42"/>
  <c r="V22" i="42"/>
  <c r="W22" i="42"/>
  <c r="V23" i="42"/>
  <c r="W23" i="42"/>
  <c r="V24" i="42"/>
  <c r="W24" i="42"/>
  <c r="V25" i="42"/>
  <c r="W25" i="42"/>
  <c r="V26" i="42"/>
  <c r="W26" i="42"/>
  <c r="V27" i="42"/>
  <c r="W27" i="42"/>
  <c r="V28" i="42"/>
  <c r="W28" i="42"/>
  <c r="V29" i="42"/>
  <c r="W29" i="42"/>
  <c r="V30" i="42"/>
  <c r="W30" i="42"/>
  <c r="V31" i="42"/>
  <c r="W31" i="42"/>
  <c r="V32" i="42"/>
  <c r="W32" i="42"/>
  <c r="V33" i="42"/>
  <c r="W33" i="42"/>
  <c r="V34" i="42"/>
  <c r="W34" i="42"/>
  <c r="V35" i="42"/>
  <c r="W35" i="42"/>
  <c r="V36" i="42"/>
  <c r="W36" i="42"/>
  <c r="V37" i="42"/>
  <c r="W37" i="42"/>
  <c r="V38" i="42"/>
  <c r="W38" i="42"/>
  <c r="V39" i="42"/>
  <c r="W39" i="42"/>
  <c r="V40" i="42"/>
  <c r="W40" i="42"/>
  <c r="V41" i="42"/>
  <c r="W41" i="42"/>
  <c r="V42" i="42"/>
  <c r="W42" i="42"/>
  <c r="V43" i="42"/>
  <c r="W43" i="42"/>
  <c r="V44" i="42"/>
  <c r="W44" i="42"/>
  <c r="V45" i="42"/>
  <c r="W45" i="42"/>
  <c r="V46" i="42"/>
  <c r="W46" i="42"/>
  <c r="V47" i="42"/>
  <c r="W47" i="42"/>
  <c r="W51" i="42"/>
  <c r="T52" i="42"/>
  <c r="V52" i="42"/>
  <c r="W52" i="42"/>
  <c r="W53" i="42"/>
  <c r="T54" i="42"/>
  <c r="V54" i="42"/>
  <c r="W54" i="42"/>
  <c r="W55" i="42"/>
  <c r="T56" i="42"/>
  <c r="V56" i="42"/>
  <c r="W56" i="42"/>
  <c r="W57" i="42"/>
  <c r="T58" i="42"/>
  <c r="V58" i="42"/>
  <c r="W58" i="42"/>
  <c r="W59" i="42"/>
  <c r="T60" i="42"/>
  <c r="V60" i="42"/>
  <c r="W60" i="42"/>
  <c r="V21" i="41"/>
  <c r="W21" i="41"/>
  <c r="V22" i="41"/>
  <c r="W22" i="41"/>
  <c r="V23" i="41"/>
  <c r="W23" i="41"/>
  <c r="V24" i="41"/>
  <c r="W24" i="41"/>
  <c r="V25" i="41"/>
  <c r="W25" i="41"/>
  <c r="V26" i="41"/>
  <c r="W26" i="41"/>
  <c r="V27" i="41"/>
  <c r="W27" i="41"/>
  <c r="V28" i="41"/>
  <c r="W28" i="41"/>
  <c r="V29" i="41"/>
  <c r="W29" i="41"/>
  <c r="V30" i="41"/>
  <c r="W30" i="41"/>
  <c r="V31" i="41"/>
  <c r="W31" i="41"/>
  <c r="V32" i="41"/>
  <c r="W32" i="41"/>
  <c r="V33" i="41"/>
  <c r="W33" i="41"/>
  <c r="W37" i="41"/>
  <c r="T38" i="41"/>
  <c r="V38" i="41"/>
  <c r="W38" i="41"/>
  <c r="W39" i="41"/>
  <c r="T40" i="41"/>
  <c r="V40" i="41"/>
  <c r="W40" i="41"/>
  <c r="W41" i="41"/>
  <c r="T42" i="41"/>
  <c r="V42" i="41"/>
  <c r="W42" i="41"/>
  <c r="W43" i="41"/>
  <c r="T44" i="41"/>
  <c r="V44" i="41"/>
  <c r="W44" i="41"/>
  <c r="W45" i="41"/>
  <c r="T46" i="41"/>
  <c r="V46" i="41"/>
  <c r="W46" i="41"/>
  <c r="V21" i="40"/>
  <c r="W21" i="40"/>
  <c r="W25" i="40"/>
  <c r="T26" i="40"/>
  <c r="V26" i="40"/>
  <c r="W26" i="40"/>
  <c r="V21" i="39"/>
  <c r="W21" i="39"/>
  <c r="V22" i="39"/>
  <c r="W22" i="39"/>
  <c r="V23" i="39"/>
  <c r="W23" i="39"/>
  <c r="W27" i="39"/>
  <c r="T28" i="39"/>
  <c r="V28" i="39"/>
  <c r="W28" i="39"/>
  <c r="V24" i="38"/>
  <c r="W24" i="38"/>
  <c r="V25" i="38"/>
  <c r="W25" i="38"/>
  <c r="V26" i="38"/>
  <c r="W26" i="38"/>
  <c r="V27" i="38"/>
  <c r="W27" i="38"/>
  <c r="V28" i="38"/>
  <c r="W28" i="38"/>
  <c r="V29" i="38"/>
  <c r="W29" i="38"/>
  <c r="V30" i="38"/>
  <c r="W30" i="38"/>
  <c r="V31" i="38"/>
  <c r="W31" i="38"/>
  <c r="V32" i="38"/>
  <c r="W32" i="38"/>
  <c r="V33" i="38"/>
  <c r="W33" i="38"/>
  <c r="V34" i="38"/>
  <c r="W34" i="38"/>
  <c r="V35" i="38"/>
  <c r="W35" i="38"/>
  <c r="V36" i="38"/>
  <c r="W36" i="38"/>
  <c r="V37" i="38"/>
  <c r="W37" i="38"/>
  <c r="V38" i="38"/>
  <c r="W38" i="38"/>
  <c r="V39" i="38"/>
  <c r="W39" i="38"/>
  <c r="W43" i="38"/>
  <c r="T44" i="38"/>
  <c r="V44" i="38"/>
  <c r="W44" i="38"/>
  <c r="W45" i="38"/>
  <c r="T46" i="38"/>
  <c r="V46" i="38"/>
  <c r="W46" i="38"/>
  <c r="W47" i="38"/>
  <c r="T48" i="38"/>
  <c r="V48" i="38"/>
  <c r="W48" i="38"/>
  <c r="W49" i="38"/>
  <c r="T50" i="38"/>
  <c r="V50" i="38"/>
  <c r="W50" i="38"/>
  <c r="W51" i="38"/>
  <c r="T52" i="38"/>
  <c r="V52" i="38"/>
  <c r="W52" i="38"/>
  <c r="W53" i="38"/>
  <c r="T54" i="38"/>
  <c r="V54" i="38"/>
  <c r="W54" i="38"/>
  <c r="V21" i="37"/>
  <c r="W21" i="37"/>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V35" i="37"/>
  <c r="W35" i="37"/>
  <c r="W39" i="37"/>
  <c r="T40" i="37"/>
  <c r="V40" i="37"/>
  <c r="W40" i="37"/>
  <c r="W41" i="37"/>
  <c r="T42" i="37"/>
  <c r="V42" i="37"/>
  <c r="W42" i="37"/>
  <c r="V23" i="36"/>
  <c r="W23" i="36"/>
  <c r="V24" i="36"/>
  <c r="W24" i="36"/>
  <c r="V25" i="36"/>
  <c r="W25" i="36"/>
  <c r="V26" i="36"/>
  <c r="W26" i="36"/>
  <c r="V27" i="36"/>
  <c r="W27" i="36"/>
  <c r="V28" i="36"/>
  <c r="W28" i="36"/>
  <c r="V29" i="36"/>
  <c r="W29" i="36"/>
  <c r="V30" i="36"/>
  <c r="W30" i="36"/>
  <c r="V31" i="36"/>
  <c r="W31" i="36"/>
  <c r="V32" i="36"/>
  <c r="W32" i="36"/>
  <c r="V33" i="36"/>
  <c r="W33" i="36"/>
  <c r="V34" i="36"/>
  <c r="W34" i="36"/>
  <c r="W38" i="36"/>
  <c r="T39" i="36"/>
  <c r="V39" i="36"/>
  <c r="W39" i="36"/>
  <c r="W40" i="36"/>
  <c r="T41" i="36"/>
  <c r="V41" i="36"/>
  <c r="W41" i="36"/>
  <c r="W42" i="36"/>
  <c r="T43" i="36"/>
  <c r="V43" i="36"/>
  <c r="W43" i="36"/>
  <c r="W44" i="36"/>
  <c r="T45" i="36"/>
  <c r="V45" i="36"/>
  <c r="W45" i="36"/>
  <c r="W46" i="36"/>
  <c r="T47" i="36"/>
  <c r="V47" i="36"/>
  <c r="W47" i="36"/>
  <c r="V21" i="35"/>
  <c r="W21" i="35"/>
  <c r="W25" i="35"/>
  <c r="T26" i="35"/>
  <c r="V26" i="35"/>
  <c r="W26" i="35"/>
  <c r="V21" i="34"/>
  <c r="W21" i="34"/>
  <c r="W25" i="34"/>
  <c r="T26" i="34"/>
  <c r="V26" i="34"/>
  <c r="W26" i="34"/>
  <c r="V21" i="33"/>
  <c r="W21" i="33"/>
  <c r="W25" i="33"/>
  <c r="T26" i="33"/>
  <c r="V26" i="33"/>
  <c r="W26" i="33"/>
  <c r="V21" i="32"/>
  <c r="W21" i="32"/>
  <c r="W25" i="32"/>
  <c r="T26" i="32"/>
  <c r="V26" i="32"/>
  <c r="W26" i="32"/>
  <c r="V21" i="31"/>
  <c r="W21" i="31"/>
  <c r="V22" i="31"/>
  <c r="W22" i="31"/>
  <c r="W26" i="31"/>
  <c r="T27" i="31"/>
  <c r="V27" i="31"/>
  <c r="W27" i="31"/>
  <c r="V21" i="30"/>
  <c r="W21" i="30"/>
  <c r="W25" i="30"/>
  <c r="T26" i="30"/>
  <c r="V26" i="30"/>
  <c r="W26" i="30"/>
  <c r="V21" i="29"/>
  <c r="W21" i="29"/>
  <c r="V22" i="29"/>
  <c r="W22" i="29"/>
  <c r="W26" i="29"/>
  <c r="T27" i="29"/>
  <c r="V27" i="29"/>
  <c r="W27" i="29"/>
  <c r="V24" i="28"/>
  <c r="W24" i="28"/>
  <c r="V25" i="28"/>
  <c r="W25" i="28"/>
  <c r="V26" i="28"/>
  <c r="W26" i="28"/>
  <c r="V27" i="28"/>
  <c r="W27" i="28"/>
  <c r="V28" i="28"/>
  <c r="W28" i="28"/>
  <c r="V29" i="28"/>
  <c r="W29" i="28"/>
  <c r="V30" i="28"/>
  <c r="W30" i="28"/>
  <c r="V31" i="28"/>
  <c r="W31" i="28"/>
  <c r="V32" i="28"/>
  <c r="W32" i="28"/>
  <c r="V33" i="28"/>
  <c r="W33" i="28"/>
  <c r="V34" i="28"/>
  <c r="W34" i="28"/>
  <c r="V35" i="28"/>
  <c r="W35" i="28"/>
  <c r="V36" i="28"/>
  <c r="W36" i="28"/>
  <c r="V37" i="28"/>
  <c r="W37" i="28"/>
  <c r="V38" i="28"/>
  <c r="W38" i="28"/>
  <c r="V39" i="28"/>
  <c r="W39" i="28"/>
  <c r="V40" i="28"/>
  <c r="W40" i="28"/>
  <c r="V41" i="28"/>
  <c r="W41" i="28"/>
  <c r="V42" i="28"/>
  <c r="W42" i="28"/>
  <c r="V43" i="28"/>
  <c r="W43" i="28"/>
  <c r="V44" i="28"/>
  <c r="W44" i="28"/>
  <c r="W48" i="28"/>
  <c r="T49" i="28"/>
  <c r="V49" i="28"/>
  <c r="W49" i="28"/>
  <c r="W50" i="28"/>
  <c r="T51" i="28"/>
  <c r="V51" i="28"/>
  <c r="W51" i="28"/>
  <c r="W52" i="28"/>
  <c r="T53" i="28"/>
  <c r="V53" i="28"/>
  <c r="W53" i="28"/>
  <c r="W54" i="28"/>
  <c r="T55" i="28"/>
  <c r="V55" i="28"/>
  <c r="W55" i="28"/>
  <c r="W56" i="28"/>
  <c r="T57" i="28"/>
  <c r="V57" i="28"/>
  <c r="W57" i="28"/>
  <c r="W58" i="28"/>
  <c r="T59" i="28"/>
  <c r="V59" i="28"/>
  <c r="W59" i="28"/>
  <c r="W60" i="28"/>
  <c r="T61" i="28"/>
  <c r="V61" i="28"/>
  <c r="W61" i="28"/>
  <c r="W62" i="28"/>
  <c r="T63" i="28"/>
  <c r="V63" i="28"/>
  <c r="W63" i="28"/>
  <c r="W64" i="28"/>
  <c r="T65" i="28"/>
  <c r="V65" i="28"/>
  <c r="W65" i="28"/>
  <c r="W66" i="28"/>
  <c r="T67" i="28"/>
  <c r="V67" i="28"/>
  <c r="W67" i="28"/>
  <c r="W68" i="28"/>
  <c r="T69" i="28"/>
  <c r="V69" i="28"/>
  <c r="W69" i="28"/>
  <c r="V21" i="27"/>
  <c r="W21" i="27"/>
  <c r="W25" i="27"/>
  <c r="T26" i="27"/>
  <c r="V26" i="27"/>
  <c r="W26" i="27"/>
  <c r="V21" i="26"/>
  <c r="W21" i="26"/>
  <c r="V22" i="26"/>
  <c r="W22" i="26"/>
  <c r="V23" i="26"/>
  <c r="W23" i="26"/>
  <c r="W27" i="26"/>
  <c r="T28" i="26"/>
  <c r="V28" i="26"/>
  <c r="W28" i="26"/>
  <c r="V21" i="25"/>
  <c r="W21" i="25"/>
  <c r="V22" i="25"/>
  <c r="W22" i="25"/>
  <c r="W26" i="25"/>
  <c r="T27" i="25"/>
  <c r="V27" i="25"/>
  <c r="W27" i="25"/>
  <c r="V21" i="24"/>
  <c r="W21" i="24"/>
  <c r="V22" i="24"/>
  <c r="W22" i="24"/>
  <c r="W26" i="24"/>
  <c r="T27" i="24"/>
  <c r="V27" i="24"/>
  <c r="W27" i="24"/>
  <c r="V23" i="23"/>
  <c r="W23" i="23"/>
  <c r="V24" i="23"/>
  <c r="W24" i="23"/>
  <c r="V25" i="23"/>
  <c r="W25" i="23"/>
  <c r="V26" i="23"/>
  <c r="W26" i="23"/>
  <c r="V27" i="23"/>
  <c r="W27" i="23"/>
  <c r="V28" i="23"/>
  <c r="W28" i="23"/>
  <c r="V29" i="23"/>
  <c r="W29" i="23"/>
  <c r="V30" i="23"/>
  <c r="W30" i="23"/>
  <c r="V31" i="23"/>
  <c r="W31" i="23"/>
  <c r="V32" i="23"/>
  <c r="W32" i="23"/>
  <c r="V33" i="23"/>
  <c r="W33" i="23"/>
  <c r="V34" i="23"/>
  <c r="W34" i="23"/>
  <c r="V35" i="23"/>
  <c r="W35" i="23"/>
  <c r="V36" i="23"/>
  <c r="W36" i="23"/>
  <c r="W40" i="23"/>
  <c r="T41" i="23"/>
  <c r="V41" i="23"/>
  <c r="W41" i="23"/>
  <c r="W42" i="23"/>
  <c r="T43" i="23"/>
  <c r="V43" i="23"/>
  <c r="W43" i="23"/>
  <c r="W44" i="23"/>
  <c r="T45" i="23"/>
  <c r="V45" i="23"/>
  <c r="W45" i="23"/>
  <c r="W46" i="23"/>
  <c r="T47" i="23"/>
  <c r="V47" i="23"/>
  <c r="W47" i="23"/>
  <c r="W48" i="23"/>
  <c r="T49" i="23"/>
  <c r="V49" i="23"/>
  <c r="W49" i="23"/>
  <c r="V21" i="22"/>
  <c r="W21" i="22"/>
  <c r="W25" i="22"/>
  <c r="T26" i="22"/>
  <c r="V26" i="22"/>
  <c r="W26" i="22"/>
  <c r="V21" i="21"/>
  <c r="W21" i="21"/>
  <c r="W25" i="21"/>
  <c r="T26" i="21"/>
  <c r="V26" i="21"/>
  <c r="W26" i="21"/>
  <c r="V21" i="20"/>
  <c r="W21" i="20"/>
  <c r="V22" i="20"/>
  <c r="W22" i="20"/>
  <c r="W26" i="20"/>
  <c r="T27" i="20"/>
  <c r="V27" i="20"/>
  <c r="W27" i="20"/>
  <c r="V21" i="19"/>
  <c r="W21" i="19"/>
  <c r="V22" i="19"/>
  <c r="W22" i="19"/>
  <c r="W26" i="19"/>
  <c r="T27" i="19"/>
  <c r="V27" i="19"/>
  <c r="W27" i="19"/>
  <c r="W28" i="19"/>
  <c r="T29" i="19"/>
  <c r="V29" i="19"/>
  <c r="W29" i="19"/>
  <c r="V21" i="18"/>
  <c r="W21" i="18"/>
  <c r="W25" i="18"/>
  <c r="T26" i="18"/>
  <c r="V26" i="18"/>
  <c r="W26" i="18"/>
  <c r="V21" i="17"/>
  <c r="W21" i="17"/>
  <c r="W25" i="17"/>
  <c r="T26" i="17"/>
  <c r="V26" i="17"/>
  <c r="W26" i="17"/>
  <c r="V21" i="16"/>
  <c r="W21" i="16"/>
  <c r="V22" i="16"/>
  <c r="W22" i="16"/>
  <c r="W26" i="16"/>
  <c r="T27" i="16"/>
  <c r="V27" i="16"/>
  <c r="W27" i="16"/>
  <c r="V21" i="15"/>
  <c r="W21" i="15"/>
  <c r="W25" i="15"/>
  <c r="T26" i="15"/>
  <c r="V26" i="15"/>
  <c r="W26" i="15"/>
  <c r="V21" i="14"/>
  <c r="W21" i="14"/>
  <c r="W25" i="14"/>
  <c r="T26" i="14"/>
  <c r="V26" i="14"/>
  <c r="W26" i="14"/>
  <c r="V21" i="13"/>
  <c r="W21" i="13"/>
  <c r="W25" i="13"/>
  <c r="T26" i="13"/>
  <c r="V26" i="13"/>
  <c r="W26" i="13"/>
  <c r="V22" i="12"/>
  <c r="W22" i="12"/>
  <c r="V23" i="12"/>
  <c r="W23" i="12"/>
  <c r="V24" i="12"/>
  <c r="W24" i="12"/>
  <c r="V25" i="12"/>
  <c r="W25" i="12"/>
  <c r="V26" i="12"/>
  <c r="W26" i="12"/>
  <c r="V27" i="12"/>
  <c r="W27" i="12"/>
  <c r="W31" i="12"/>
  <c r="T32" i="12"/>
  <c r="V32" i="12"/>
  <c r="W32" i="12"/>
  <c r="W35" i="12"/>
  <c r="T36" i="12"/>
  <c r="V36" i="12"/>
  <c r="W36" i="12"/>
  <c r="W37" i="12"/>
  <c r="T38" i="12"/>
  <c r="V38" i="12"/>
  <c r="W38" i="12"/>
  <c r="W39" i="12"/>
  <c r="T40" i="12"/>
  <c r="V40" i="12"/>
  <c r="W40" i="12"/>
  <c r="V21" i="11"/>
  <c r="W21" i="11"/>
  <c r="V22" i="11"/>
  <c r="W22" i="11"/>
  <c r="V23" i="11"/>
  <c r="W23" i="11"/>
  <c r="V24" i="11"/>
  <c r="W24" i="11"/>
  <c r="V25" i="11"/>
  <c r="W25" i="11"/>
  <c r="W29" i="11"/>
  <c r="T30" i="11"/>
  <c r="V30" i="11"/>
  <c r="W30" i="11"/>
  <c r="V21" i="10"/>
  <c r="W21" i="10"/>
  <c r="W25" i="10"/>
  <c r="T26" i="10"/>
  <c r="V26" i="10"/>
  <c r="W26" i="10"/>
  <c r="V21" i="9"/>
  <c r="W21" i="9"/>
  <c r="W25" i="9"/>
  <c r="T26" i="9"/>
  <c r="V26" i="9"/>
  <c r="W26" i="9"/>
  <c r="V21" i="8"/>
  <c r="W21" i="8"/>
  <c r="V22" i="8"/>
  <c r="W22" i="8"/>
  <c r="V23" i="8"/>
  <c r="W23" i="8"/>
  <c r="V24" i="8"/>
  <c r="W24" i="8"/>
  <c r="W28" i="8"/>
  <c r="T29" i="8"/>
  <c r="V29" i="8"/>
  <c r="W29" i="8"/>
  <c r="V21" i="7"/>
  <c r="W21" i="7"/>
  <c r="V22" i="7"/>
  <c r="W22" i="7"/>
  <c r="V23" i="7"/>
  <c r="W23" i="7"/>
  <c r="W27" i="7"/>
  <c r="T28" i="7"/>
  <c r="V28" i="7"/>
  <c r="W28" i="7"/>
  <c r="V21" i="6"/>
  <c r="W21" i="6"/>
  <c r="V22" i="6"/>
  <c r="W22" i="6"/>
  <c r="W26" i="6"/>
  <c r="T27" i="6"/>
  <c r="V27" i="6"/>
  <c r="W27" i="6"/>
  <c r="V21" i="5"/>
  <c r="W21" i="5"/>
  <c r="W25" i="5"/>
  <c r="T26" i="5"/>
  <c r="V26" i="5"/>
  <c r="W26" i="5"/>
  <c r="V21" i="4"/>
  <c r="W21" i="4"/>
  <c r="W25" i="4"/>
  <c r="T26" i="4"/>
  <c r="V26" i="4"/>
  <c r="W26" i="4"/>
  <c r="V21" i="3"/>
  <c r="W21" i="3"/>
  <c r="W25" i="3"/>
  <c r="T26" i="3"/>
  <c r="V26" i="3"/>
  <c r="W26" i="3"/>
  <c r="V21" i="2"/>
  <c r="W21" i="2"/>
  <c r="V22" i="2"/>
  <c r="W22" i="2"/>
  <c r="V23" i="2"/>
  <c r="W23" i="2"/>
  <c r="V24" i="2"/>
  <c r="W24" i="2"/>
  <c r="V25" i="2"/>
  <c r="W25" i="2"/>
  <c r="W29" i="2"/>
  <c r="T30" i="2"/>
  <c r="V30" i="2"/>
  <c r="W30" i="2"/>
  <c r="W31" i="1"/>
  <c r="V31" i="1"/>
  <c r="T31" i="1"/>
  <c r="W30" i="1"/>
  <c r="W26" i="1"/>
  <c r="V26" i="1"/>
  <c r="W25" i="1"/>
  <c r="V25" i="1"/>
  <c r="W24" i="1"/>
  <c r="V24" i="1"/>
  <c r="W23" i="1"/>
  <c r="V23" i="1"/>
  <c r="W22" i="1"/>
  <c r="V22" i="1"/>
  <c r="W21" i="1"/>
  <c r="V21" i="1"/>
</calcChain>
</file>

<file path=xl/sharedStrings.xml><?xml version="1.0" encoding="utf-8"?>
<sst xmlns="http://schemas.openxmlformats.org/spreadsheetml/2006/main" count="13766" uniqueCount="2531">
  <si>
    <t>Informes sobre la Situación Económica, las Finanzas Públicas y la Deuda Pública, Anexos</t>
  </si>
  <si>
    <t xml:space="preserve">      Segundo Trimestre 2023</t>
  </si>
  <si>
    <t>DATOS DEL PROGRAMA</t>
  </si>
  <si>
    <t>Ramo</t>
  </si>
  <si>
    <t>1</t>
  </si>
  <si>
    <t>Poder Legislativo</t>
  </si>
  <si>
    <t>Programa presupuestario</t>
  </si>
  <si>
    <t>R001</t>
  </si>
  <si>
    <t>Actividades derivadas del trabajo legislativo</t>
  </si>
  <si>
    <t>6.0</t>
  </si>
  <si>
    <t/>
  </si>
  <si>
    <t>Unidades responsables</t>
  </si>
  <si>
    <t>200</t>
  </si>
  <si>
    <t>(H. Cámara de Senadores)</t>
  </si>
  <si>
    <t>Población Objetivo</t>
  </si>
  <si>
    <t>Población Atendida</t>
  </si>
  <si>
    <t>Mujeres</t>
  </si>
  <si>
    <t>Hombres</t>
  </si>
  <si>
    <t>1580</t>
  </si>
  <si>
    <t>2032</t>
  </si>
  <si>
    <t>607</t>
  </si>
  <si>
    <t>295</t>
  </si>
  <si>
    <t>Descripción de la problemática que atiende el Programa</t>
  </si>
  <si>
    <t xml:space="preserve"> El personal del Senado se encuentra integrado por 3,612 personas, 1580 mujeres y 2032 hombres, 43.75% mujeres y 56.25% hombres. Derivado de las áreas de oportunidad en esta soberanía, la Unidad Técnica para la Igualdad de Género, además de las facultades que se le han conferido, trabaja con un Programa para la Igualdad entre Mujeres y Hombres, una Política de Igualdad Laboral y No discriminación, un Protocolo para la Prevención, Atención y Sanción de la Violencia de Género del Senado de la República, un Programa de Cultura Institucional con Perspectiva de Género, cuenta con una Declaratoria por un Senado Libre de Violencia y de Discriminación, así como la Instrucción para el Uso de Lenguaje Incluyente y No Sexista, con la finalidad de desvanecer las brechas de desigualdad al interior de esta soberanía.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</si>
  <si>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</si>
  <si>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</si>
  <si>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</si>
  <si>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</si>
  <si>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</si>
  <si>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</si>
  <si>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</si>
  <si>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</si>
  <si>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</si>
  <si>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</si>
  <si>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</si>
  <si>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</si>
  <si>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</si>
  <si>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</si>
  <si>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</si>
  <si>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</si>
  <si>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</si>
  <si>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</si>
  <si>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</si>
  <si>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</si>
  <si>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</si>
  <si>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</si>
  <si>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</si>
  <si>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</si>
  <si>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acciones implementadas derivadas del Programa para la Igualdad de Género en el Programa de Trabajo Anual</t>
  </si>
  <si>
    <t>Porcentaje</t>
  </si>
  <si>
    <t>Trimestral</t>
  </si>
  <si>
    <t>100.00</t>
  </si>
  <si>
    <t>33.40</t>
  </si>
  <si>
    <t>Porcentaje de acciones ejecutadas derivadas del Plan de Acción de la Política para la Igualdad Laboral y No Discriminación</t>
  </si>
  <si>
    <t>44.40</t>
  </si>
  <si>
    <t>Porcentaje de acciones de difusión de contenidos sobre derechos humanos, igualdad de género, no discriminación y vida libre de violencia para generar una cultura institucional.</t>
  </si>
  <si>
    <t>50.00</t>
  </si>
  <si>
    <t>280.00</t>
  </si>
  <si>
    <t>Porcentaje de atenciones de primer contacto y básica brindadas en el marco del Protocolo para la Prevención, Atención y Sanción de la Violencia de Género al interior del Senado de la República</t>
  </si>
  <si>
    <t>Porcentaje de procesos de sensibilización impartidos</t>
  </si>
  <si>
    <t>45.45</t>
  </si>
  <si>
    <t>54.54</t>
  </si>
  <si>
    <t>Porcentaje de procesos de formación impartidos</t>
  </si>
  <si>
    <t>55.55</t>
  </si>
  <si>
    <t>55.50</t>
  </si>
  <si>
    <t>Avance en el ejercicio del presupuesto aprobado para el Programa (millones de pesos)</t>
  </si>
  <si>
    <t>Pagado al periodo</t>
  </si>
  <si>
    <t>Avance %</t>
  </si>
  <si>
    <t>Millones de pesos</t>
  </si>
  <si>
    <t>Al periodo</t>
  </si>
  <si>
    <t>Anual</t>
  </si>
  <si>
    <t>PRESUPUESTO ORIGINAL</t>
  </si>
  <si>
    <t>UR: 200</t>
  </si>
  <si>
    <t>0.85</t>
  </si>
  <si>
    <t>PRESUPUESTO MODIFICADO</t>
  </si>
  <si>
    <t>2.45</t>
  </si>
  <si>
    <t>Información Cualitativa</t>
  </si>
  <si>
    <t>169.08</t>
  </si>
  <si>
    <t>199.91</t>
  </si>
  <si>
    <t>307.87</t>
  </si>
  <si>
    <t>UR: V00</t>
  </si>
  <si>
    <t>342.17</t>
  </si>
  <si>
    <t>V00</t>
  </si>
  <si>
    <t xml:space="preserve">Porcentaje de avance en la aplicación de los Lineamientos para la obtención y aplicación de Recursos destinados a </t>
  </si>
  <si>
    <t xml:space="preserve">Porcentaje de avance en la aplicación de los criterios que rigen el mecanismo para acceder a los subsidios </t>
  </si>
  <si>
    <t>1.69</t>
  </si>
  <si>
    <t>Porcentaje de avance de las acciones de coadyuvancia para las alertas de género</t>
  </si>
  <si>
    <t>N/A</t>
  </si>
  <si>
    <t>Porcentaje de mujeres atendidas en los CJM respecto de la población objetivo</t>
  </si>
  <si>
    <t>2.08</t>
  </si>
  <si>
    <t>Porcentaje de avance en las acciones para la instrumentación y seguimiento de algunas líneas de la SEGOB conforme a la LGIMH.</t>
  </si>
  <si>
    <t xml:space="preserve"> V00- Comisión Nacional para Prevenir y Erradicar la Violencia Contra las Mujeres </t>
  </si>
  <si>
    <t xml:space="preserve"> La violencia contra las mujeres y las niñas es todo acto de violencia basado en el género que tenga o pueda tener como resultado un daño o sufrimiento físico, sexual o mental para la mujer, así como las amenazas de tales actos, la coacción o la privación arbitraria de la libertad, tanto si se producen en la vida pública o privada.  La violencia contra las mujeres y niñas abarca, con carácter no limitativo, la violencia física, sexual y psicológica que se produce en el seno de la familia o de la comunidad, así como la perpetrada o tolerada por el Estado. Por ello, es indispensable atender de manera integral y transversal las causas y la dinámica de la violencia contra las mujeres, niñas y adolescentes a nivel nacional, a través de mecanismos que garanticen el respeto a sus derechos humanos desde una perspectiva de género, fomentando una participación activa de los tres órdenes de gobierno y de organizaciones de la sociedad civil. </t>
  </si>
  <si>
    <t>0</t>
  </si>
  <si>
    <t>115575</t>
  </si>
  <si>
    <t>247912</t>
  </si>
  <si>
    <t>(Comisión Nacional para Prevenir y Erradicar la Violencia Contra las Mujeres)</t>
  </si>
  <si>
    <t>342.1</t>
  </si>
  <si>
    <t>Promover la atención y prevención de la violencia contra las mujeres</t>
  </si>
  <si>
    <t>E015</t>
  </si>
  <si>
    <t>Gobernación</t>
  </si>
  <si>
    <t>4</t>
  </si>
  <si>
    <t>0.0</t>
  </si>
  <si>
    <t>3.0</t>
  </si>
  <si>
    <t>UR: G00</t>
  </si>
  <si>
    <t>G00</t>
  </si>
  <si>
    <t>Porcentaje de avance de cumplimiento de actividades de la campaña de comunicación sobre prevención del embarazo en adolescentes de 15 a 19 años y la erradicación de nacimientos en niñas de 10 a 14 años</t>
  </si>
  <si>
    <t xml:space="preserve"> G00- Secretaría General del Consejo Nacional de Población </t>
  </si>
  <si>
    <t xml:space="preserve"> La población objetivo de la campaña son mujeres y hombres adolescentes de 15 a 19 años. A esta población estarán dirigidos los mensajes sobre los Derechos sexuales y reproductivos, con la finalidad de fortalecer la toma de decisiones responsables, libres e informadas, para contribuir a la prevención de embarazos en las adolescencias; también serán población objetivo las niñas de 10 a 14 años, madres, padres y personas cuidadoras a quienes estarán dirigidos los mensajes sobre   prevención de la violencia sexual con la finalidad de contribuir a la erradicación del embarazo en niñas de 10 a 14 año a través de la prevención protección y denuncia de la violencia sexual. </t>
  </si>
  <si>
    <t>166995</t>
  </si>
  <si>
    <t>256983</t>
  </si>
  <si>
    <t>(Secretaría General del Consejo Nacional de Población)</t>
  </si>
  <si>
    <t>Planeación demográfica del país</t>
  </si>
  <si>
    <t>P006</t>
  </si>
  <si>
    <t>54.75</t>
  </si>
  <si>
    <t>56.06</t>
  </si>
  <si>
    <t>UR: 911</t>
  </si>
  <si>
    <t>1.53</t>
  </si>
  <si>
    <t>50.65</t>
  </si>
  <si>
    <t>48.00</t>
  </si>
  <si>
    <t>911</t>
  </si>
  <si>
    <t>Porcentaje de mujeres a las que se realizó evaluaciones de riesgo con metodología de evaluación de riesgo con perspectiva de género.</t>
  </si>
  <si>
    <t xml:space="preserve"> Secretaria de Gobernación </t>
  </si>
  <si>
    <t xml:space="preserve"> Personas defensoras de derechos humanos y periodistas, que se encuentran en una situación de riesgo como consecuencia de su profesión, los cuales sufren amenazas, hostigamientos y agresiones que vulneran su vida, integridad, libertad y seguridad. La finalidad es atender el nivel de riesgo e implementar las Medidas de Prevención, Medidas preventivas, Medidas de Protección y Medidas Urgentes de Protección, necesarias a fin de salvaguardar su integridad. </t>
  </si>
  <si>
    <t>77</t>
  </si>
  <si>
    <t>150</t>
  </si>
  <si>
    <t>(Unidad para la Defensa de los Derechos Humanos)</t>
  </si>
  <si>
    <t>1.5</t>
  </si>
  <si>
    <t>Protección y defensa de los derechos humanos</t>
  </si>
  <si>
    <t>P022</t>
  </si>
  <si>
    <t>10.00</t>
  </si>
  <si>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</si>
  <si>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</si>
  <si>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</si>
  <si>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</si>
  <si>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</si>
  <si>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En México existen conductas discriminatorias, estigmatizantes y prejuicios que afectan el ejercicio pleno de los derechos de las personas </t>
  </si>
  <si>
    <t>(Consejo Nacional para Prevenir la Discriminación)</t>
  </si>
  <si>
    <t>Promover la Protección de los Derechos Humanos y Prevenir la Discriminación</t>
  </si>
  <si>
    <t>P024</t>
  </si>
  <si>
    <t>268.79</t>
  </si>
  <si>
    <t>313.30</t>
  </si>
  <si>
    <t>318.64</t>
  </si>
  <si>
    <t>0.80</t>
  </si>
  <si>
    <t>Porcentaje de mujeres de 15 años y más que declararon haber sufrido al menos un incidente de violencia por parte su pareja en los últimos 12 meses, atendidas por el PAIMEF.</t>
  </si>
  <si>
    <t>Porcentaje de unidades de atención del PAIMEF operadas por las instancias de mujeres en las entidades</t>
  </si>
  <si>
    <t xml:space="preserve"> El problema público que atiende el PAIMEF se define de la siguiente manera: La carencia de empoderamiento por parte de las mujeres les obstaculiza prevenir y/o salir de situaciones de violencia. Identificando principalmente tres causas: 1) capacidad institucional limitada con acciones de prevención y atención de deficiente calidad para las mujeres en situación de violencia; 2) contexto cultural que permite, fomenta y reproduce las violencias contra las mujeres y 3) desconocimiento por parte de las mujeres de sus derechos y sus propias capacidades. </t>
  </si>
  <si>
    <t>80016</t>
  </si>
  <si>
    <t>273879</t>
  </si>
  <si>
    <t>318.6</t>
  </si>
  <si>
    <t>Programa de Apoyo a las Instancias de Mujeres en las Entidades Federativas (PAIMEF)</t>
  </si>
  <si>
    <t>S155</t>
  </si>
  <si>
    <t>238.13</t>
  </si>
  <si>
    <t>271.10</t>
  </si>
  <si>
    <t>463.32</t>
  </si>
  <si>
    <t>29.03</t>
  </si>
  <si>
    <t>33.33</t>
  </si>
  <si>
    <t>97.00</t>
  </si>
  <si>
    <t>Semestral</t>
  </si>
  <si>
    <t>Porcentaje de mujeres en situación de violencia atendidas en los Refugios y Centros Externos de Atención en el año en curso</t>
  </si>
  <si>
    <t>28.57</t>
  </si>
  <si>
    <t>14.20</t>
  </si>
  <si>
    <t>Tasa de variación</t>
  </si>
  <si>
    <t>Tasa de variación de los Centros Externos de Atención para Mujeres en situación de violencia apoyados por el Programa</t>
  </si>
  <si>
    <t>106.06</t>
  </si>
  <si>
    <t>60.60</t>
  </si>
  <si>
    <t>Porcentaje de Refugios apoyados en el periodo establecido, respecto de la meta programada.</t>
  </si>
  <si>
    <t xml:space="preserve"> Las mujeres en situación de violencia, sus hijas e hijos carecen de protección y atención especializada. Dicho problema se deriva de las causas siguientes: -Los refugios presentan limitaciones en servicios necesarios para atención especializada. - Existe una limitada cobertura en zonas vulnerables. -Se observa una débil difusión de mecanismos de atención a mujeres violentadas. </t>
  </si>
  <si>
    <t>3745</t>
  </si>
  <si>
    <t>12525</t>
  </si>
  <si>
    <t>463.3</t>
  </si>
  <si>
    <t>Programa de Apoyo para Refugios Especializados para Mujeres Víctimas de Violencia de Género, sus hijas e hijos</t>
  </si>
  <si>
    <t>U012</t>
  </si>
  <si>
    <t>11.88</t>
  </si>
  <si>
    <t>12.00</t>
  </si>
  <si>
    <t>12.0</t>
  </si>
  <si>
    <t>UR: 151</t>
  </si>
  <si>
    <t>71.08</t>
  </si>
  <si>
    <t>151</t>
  </si>
  <si>
    <t>Porcentaje de personas mexicanas en el exterior, víctimas de trata de personas atendidas bajo el subprograma Protección consular y asistencia a las personas mexicanas víctimas de trata de personas en el exterior.</t>
  </si>
  <si>
    <t>67.20</t>
  </si>
  <si>
    <t>Porcentaje de casos de protección consular de mexicanas en reclusión en el extranjero, atendidos en el subrograma Igualdad de Género.</t>
  </si>
  <si>
    <t>40.60</t>
  </si>
  <si>
    <t>Porcentaje de casos de personas mexicanas en situaciones de maltrato y/o vulnerabilidad, atendidas para su repatriación a México en el subprograma Igualdad de Género.</t>
  </si>
  <si>
    <t>70.30</t>
  </si>
  <si>
    <t>Pozos</t>
  </si>
  <si>
    <t>Porcentaje de casos de mujeres, niñas, niños y adultos mayores mexicanos en el exterior, en situación de maltrato, atendidos bajo el subprograma Igualdad de Género.</t>
  </si>
  <si>
    <t xml:space="preserve"> Secretaria de Relaciones Exteriores </t>
  </si>
  <si>
    <t xml:space="preserve"> La migración coloca en una posición de vulnerabilidad a las personas que la viven, particularmente si se encuentran en situación irregular en el país de destino. Adicionalmente, se reconoce que, en muchas ocasiones, las personas migrantes que son víctimas de delitos como la trata de personas pertenecen a minorías o grupos socialmente excluidos o discriminados.  El fenómeno de la trata de personas puede estar insertado en la economía formal o informal, en lugares ocultos o alejados como, por ejemplo, hogares privados, talleres clandestinos, clubes nocturnos, campos de cultivo, entre otros. Las mujeres, niñas, niños y adolescentes son particularmente vulnerables de ser víctimas de delitos vinculados a la trata de personas.  </t>
  </si>
  <si>
    <t>1122</t>
  </si>
  <si>
    <t>933</t>
  </si>
  <si>
    <t>3202</t>
  </si>
  <si>
    <t>3298</t>
  </si>
  <si>
    <t>(Dirección General de Protección Consular y Planeación Estratégica)</t>
  </si>
  <si>
    <t>Atención, protección, servicios y asistencia consulares</t>
  </si>
  <si>
    <t>E002</t>
  </si>
  <si>
    <t>Relaciones Exteriores</t>
  </si>
  <si>
    <t>5</t>
  </si>
  <si>
    <t>1.31</t>
  </si>
  <si>
    <t>2.61</t>
  </si>
  <si>
    <t>4.0</t>
  </si>
  <si>
    <t>UR: 610</t>
  </si>
  <si>
    <t>110.50</t>
  </si>
  <si>
    <t xml:space="preserve">Porcentaje de la población </t>
  </si>
  <si>
    <t>610</t>
  </si>
  <si>
    <t xml:space="preserve">Porcentaje de personas servidoras públicas beneficiadas con acciones de sensibilización y capacitación para la incorporación de la perspectiva de igualdad de género en la Secretaría de Relaciones Exteriores. </t>
  </si>
  <si>
    <t xml:space="preserve"> Con la finalidad de continuar con la promoción de la igualdad de género y la inclusión en la Secretaría de Relaciones exteriores, la acción se enfoca para atender la problemática que enfrentan las mujeres ante los roles y estereotipos, y el conjunto de normas que aunque no escritas puedan dificultar  el acceso de las mujeres a la igualdad sustantiva, necesitamos contar con herramientas teórico prácticas para responder a las problemáticas que actualmente siguen enfrentando las mujeres. </t>
  </si>
  <si>
    <t>216</t>
  </si>
  <si>
    <t>505</t>
  </si>
  <si>
    <t>300</t>
  </si>
  <si>
    <t>700</t>
  </si>
  <si>
    <t>(Dirección General del Servicio Exterior y de Recursos Humanos)</t>
  </si>
  <si>
    <t>Actividades de apoyo administrativo</t>
  </si>
  <si>
    <t>M001</t>
  </si>
  <si>
    <t>0.28</t>
  </si>
  <si>
    <t>0.68</t>
  </si>
  <si>
    <t>1.14</t>
  </si>
  <si>
    <t>UR: 812</t>
  </si>
  <si>
    <t>1.0</t>
  </si>
  <si>
    <t>812</t>
  </si>
  <si>
    <t>Porcentaje de acciones afirmativas en cumplimiento con las obligaciones de México en materia de género</t>
  </si>
  <si>
    <t xml:space="preserve"> Posturas regresivas sobre los derechos humanos de las mujeres, jóvenes y niñas, en toda su diversidad, así como diferencias estructurales, brechas y desigualdades de género en los diferentes foros y mecanismos multilaterales, a fin de construir una sociedad más justa y próspera.  </t>
  </si>
  <si>
    <t>(Dirección General de Derechos Humanos y Democracia)</t>
  </si>
  <si>
    <t>Promoción y defensa de los intereses de México en el ámbito multilateral</t>
  </si>
  <si>
    <t>P005</t>
  </si>
  <si>
    <t>0.05</t>
  </si>
  <si>
    <t>2.52</t>
  </si>
  <si>
    <t>UR: 711</t>
  </si>
  <si>
    <t>43.00</t>
  </si>
  <si>
    <t>38.00</t>
  </si>
  <si>
    <t>711</t>
  </si>
  <si>
    <t>Porcentaje de campañas y/o instrumentos de difusión para sensibilización en materia de igualdad de género, no discriminación y eliminación de las violencias en razón del género.</t>
  </si>
  <si>
    <t>24.00</t>
  </si>
  <si>
    <t>23.00</t>
  </si>
  <si>
    <t>Porcentaje de mujeres y hombres que concluyen actividades de sensibilización y capacitación en materia de igualdad de género.</t>
  </si>
  <si>
    <t>78.00</t>
  </si>
  <si>
    <t>29.00</t>
  </si>
  <si>
    <t>Porcentaje de servidoras y servidores públicos sensibilizados y capacitados en materia de igualdad entre mujeres y hombres mediante acciones estratégicas (foros, talleres, eventos y marco jurídico, entre otros).</t>
  </si>
  <si>
    <t>32.00</t>
  </si>
  <si>
    <t>30.00</t>
  </si>
  <si>
    <t>Porcentaje de mujeres y hombres que participan en las acciones en materia de inclusión, igualdad, combate a la violencia laboral y conciliación trabajo-familia</t>
  </si>
  <si>
    <t>125.00</t>
  </si>
  <si>
    <t>25.00</t>
  </si>
  <si>
    <t>Porcentaje de acciones en materia de inclusión, igualdad, combate a la violencia laboral y conciliación trabajo-familia</t>
  </si>
  <si>
    <t xml:space="preserve"> Secretaria de Hacienda y Crédito Público </t>
  </si>
  <si>
    <t xml:space="preserve"> En el PND y los programas especiales (PROIGUALDAD, PIPASEVM, PRONAIND) se solicita: integrar el principio de igualdad y no discriminación en la cultura organizacional de las instituciones de la APF; promover la conciliación de la vida laboral, familiar y personal en las dependencias de la APF con base en la NMX-R-025-SCFI-2015; diseñar e implementar campañas de difusión y comunicación en materia de igualdad de género y no discriminación; promover la transformación cultural para favorecer la incorporación de las mujeres en la toma de decisiones; dar cumplimiento al Protocolo para la prevención, atención y sanción del hostigamiento sexual y acoso sexual en los centros de trabajo; incorporar la perspectiva de género en la elaboración de los presupuestos de los programas de la APF; diseñar lineamientos para diagnósticos con perspectiva de género; impulsar instrumentos financieros con preferencia para las mujeres; fomentar las competencias profesionales y financieras de los grupos de mujeres; entre otras acciones a favor de la igualdad de género. En este marco, la SHCP -mediante la Unidad de Igualdad de Género implementa el Programa de Igualdad y No Discriminación en la SHCP 2021-2024 (Programa Institucional) que contempla dos estrategias centrales: 1) institucionalización de la perspectiva de género en la cultura institucional de la Secretaría; y 2) transversalizar la perspectiva de género en el quehacer de las entidades y dependencias del Sector. Por tanto, el Programa M001 Apoyo administrativo se dirige a tres acciones específicas: 1) implementar acciones estratégicas dirigidas a la Red de Enlaces de Género del Sector, Personas consejeras, OIC y Comité de Ética; 2) realizar la estrategia transversal de formación (sensibilización capacitación y profesionalización del personal del Sector Hacendario); y 3) Diseñar y difundir campañas de sensibilización en materia de igualdad de género y no discriminación. </t>
  </si>
  <si>
    <t>2773</t>
  </si>
  <si>
    <t>2529</t>
  </si>
  <si>
    <t>2450</t>
  </si>
  <si>
    <t>2695</t>
  </si>
  <si>
    <t>(Dirección General de Recursos Humanos)</t>
  </si>
  <si>
    <t>Hacienda y Crédito Público</t>
  </si>
  <si>
    <t>6</t>
  </si>
  <si>
    <t>35.38</t>
  </si>
  <si>
    <t>UR: 139</t>
  </si>
  <si>
    <t>36.08</t>
  </si>
  <si>
    <t>9.73</t>
  </si>
  <si>
    <t>UR: 138</t>
  </si>
  <si>
    <t>0.42</t>
  </si>
  <si>
    <t>UR: 116</t>
  </si>
  <si>
    <t>79.87</t>
  </si>
  <si>
    <t>UR: 111</t>
  </si>
  <si>
    <t>94.7</t>
  </si>
  <si>
    <t>139</t>
  </si>
  <si>
    <t>Porcentaje de mujeres beneficiadas por la adquisición de equipamiento corporal y de instalaciones en el Ejército y Fuerza Aérea Mexicanos</t>
  </si>
  <si>
    <t>Avance en la capacitación y sensibilización de mujeres y hombres en el Ejército y Fuerza Aérea Mexicanos</t>
  </si>
  <si>
    <t>Avance en la capacitación y sensibilización de mujeres y hombres en el Ejército y Fuerza Aérea Mexicanos.</t>
  </si>
  <si>
    <t>40.00</t>
  </si>
  <si>
    <t>138</t>
  </si>
  <si>
    <t>Porcentaje de avance en la campaña de difusión interna con perspectiva de género, en el Ejército y Fuerza Aérea Mexicanos</t>
  </si>
  <si>
    <t>116</t>
  </si>
  <si>
    <t>Avance en la Profesionalización de mujeres y hombres en el Ejército y Fuerza Aérea Mexicanos</t>
  </si>
  <si>
    <t>216,149.00</t>
  </si>
  <si>
    <t>111</t>
  </si>
  <si>
    <t>Numero de mujeres militares beneficiadas por la construcción de alojamientos para mujeres en Unidades de Infantería, Caballería y Arma Blindada en el Ejército y Fuerza Aérea Mexicanos.</t>
  </si>
  <si>
    <t xml:space="preserve"> Secretaria de Defensa Nacional </t>
  </si>
  <si>
    <t xml:space="preserve"> El proceso de transversalización de la perspectiva de género al interior de la Secretaría de la Defensa Nacional encuentra como limitante la cultura organizacional, propiciando desigualdad entre mujeres y hombres. </t>
  </si>
  <si>
    <t>(Dirección General de Derechos Humanos)</t>
  </si>
  <si>
    <t>1837546</t>
  </si>
  <si>
    <t>19475</t>
  </si>
  <si>
    <t>(Dirección General de Comunicación Social)</t>
  </si>
  <si>
    <t>(Dirección General de Sanidad)</t>
  </si>
  <si>
    <t>(Jefatura del Estado Mayor de la Defensa Nacional)</t>
  </si>
  <si>
    <t>140.9</t>
  </si>
  <si>
    <t>Programa de igualdad entre mujeres y hombres SDN</t>
  </si>
  <si>
    <t>A900</t>
  </si>
  <si>
    <t>Defensa Nacional</t>
  </si>
  <si>
    <t>7</t>
  </si>
  <si>
    <t>414.72</t>
  </si>
  <si>
    <t>552.32</t>
  </si>
  <si>
    <t>UR: VST</t>
  </si>
  <si>
    <t>14.00</t>
  </si>
  <si>
    <t>VST</t>
  </si>
  <si>
    <t>Porcentaje de productoras de leche que vendieron su producto a LICONSA, S.A. de C.V</t>
  </si>
  <si>
    <t xml:space="preserve"> VST- Liconsa, S.A. de C.V. </t>
  </si>
  <si>
    <t>382</t>
  </si>
  <si>
    <t>450</t>
  </si>
  <si>
    <t>(Liconsa, S.A. de C.V.)</t>
  </si>
  <si>
    <t>552.3</t>
  </si>
  <si>
    <t>Adquisición de leche nacional</t>
  </si>
  <si>
    <t>B004</t>
  </si>
  <si>
    <t>Agricultura yDesarrollo Rural</t>
  </si>
  <si>
    <t>8</t>
  </si>
  <si>
    <t>592.95</t>
  </si>
  <si>
    <t>802.02</t>
  </si>
  <si>
    <t>60.00</t>
  </si>
  <si>
    <t>Porcentaje de Mujeres atendidas con abasto de leche</t>
  </si>
  <si>
    <t xml:space="preserve"> Promover la seguridad alimentaria y la nutrición, mediante programas de apoyo a la población más vulnerable del país, llevando leche fortificada y productos lácteos de calidad al precio más bajo, así como estimular la autosuficiencia alimentaria a través del acopio de leche a pequeños y medianos productores a precio de garantía.  </t>
  </si>
  <si>
    <t>3900953</t>
  </si>
  <si>
    <t>802.0</t>
  </si>
  <si>
    <t>Programa de Abasto Social de Leche a cargo de Liconsa, S.A. de C.V.</t>
  </si>
  <si>
    <t>S052</t>
  </si>
  <si>
    <t>1,105.22</t>
  </si>
  <si>
    <t>1458.48</t>
  </si>
  <si>
    <t>UR: VSS</t>
  </si>
  <si>
    <t>63.00</t>
  </si>
  <si>
    <t>VSS</t>
  </si>
  <si>
    <t xml:space="preserve">Porcentaje de mujeres a cargo de tiendas comunitarias </t>
  </si>
  <si>
    <t xml:space="preserve"> VSS- Diconsa, S.A. de C.V. </t>
  </si>
  <si>
    <t xml:space="preserve"> Establecer tiendas que estén a cargo de mujeres que han vivido o viven violencia, así como madres de mujeres y/o niñas desaparecidas o víctimas directas o indirectas de feminicidio que se encuentran en situación de vulnerabilidad, para contribuir al impulso de su autonomía económica e incrementar sus ingresos. Prestar el servicio de abasto de productos de la canasta básica y complementarios, según lo requiera la tienda conforme sus ventas y en apego a la normatividad, lineamientos y políticas de DICONSA. </t>
  </si>
  <si>
    <t>15362</t>
  </si>
  <si>
    <t>15450</t>
  </si>
  <si>
    <t>(Diconsa, S.A. de C.V.)</t>
  </si>
  <si>
    <t>1458.4</t>
  </si>
  <si>
    <t>Programa de Abasto Rural a cargo de Diconsa, S.A. de C.V. (DICONSA)</t>
  </si>
  <si>
    <t>S053</t>
  </si>
  <si>
    <t>2,034.76</t>
  </si>
  <si>
    <t>3348.01</t>
  </si>
  <si>
    <t>UR: JBP</t>
  </si>
  <si>
    <t>3.69</t>
  </si>
  <si>
    <t>35.00</t>
  </si>
  <si>
    <t>JBP</t>
  </si>
  <si>
    <t>Porcentaje de productoras de trigo, arroz y productoras medianas de maíz elegibles para el programa, que reciben incentivos para la comercialización de sus granos.</t>
  </si>
  <si>
    <t>15.46</t>
  </si>
  <si>
    <t>Porcentaje de productoras pequeñas de maíz y frijol elegibles para el programa, que reciben precios de garantía por la entrega de sus productos a SEGALMEX.</t>
  </si>
  <si>
    <t xml:space="preserve"> JBP- Seguridad Alimentaria Mexicana </t>
  </si>
  <si>
    <t xml:space="preserve"> Complementar el ingreso de los pequeños y medianos productores agropecuarios de granos básicos (arroz, frijol, maíz y trigo) y leche, a través de la implementación de PRECIOS DE GARANTÍA y/o incentivos a la producción entregados de manera directa, sin intermediarios al beneficiario. Es un derecho de los beneficiarios de maíz, frijol, arroz, trigo y leche: Ser atendido de manera gratuita, sin distinción de género y con igualdad de oportunidades. </t>
  </si>
  <si>
    <t>3802</t>
  </si>
  <si>
    <t>19933</t>
  </si>
  <si>
    <t>(Seguridad Alimentaria Mexicana)</t>
  </si>
  <si>
    <t>3348.0</t>
  </si>
  <si>
    <t>Precios de Garantía a Productos Alimentarios Básicos</t>
  </si>
  <si>
    <t>S290</t>
  </si>
  <si>
    <t>3,971.23</t>
  </si>
  <si>
    <t>3,984.38</t>
  </si>
  <si>
    <t>3984.38</t>
  </si>
  <si>
    <t>UR: 311</t>
  </si>
  <si>
    <t>4065.75</t>
  </si>
  <si>
    <t>311</t>
  </si>
  <si>
    <t>Porcentaje de mujeres apoyadas por el Programa de Fertilizantes</t>
  </si>
  <si>
    <t xml:space="preserve"> Secretaria de Agricultura yDesarrollo Rural </t>
  </si>
  <si>
    <t xml:space="preserve"> Contribuir a la producción de cultivos prioritarios a fin de contar con suficientes alimentos básicos que permitan lograr la autosuficiencia alimentaria, para lo cual dentro de los 92 factores que intervienen en la producción de alimentos, el uso adecuado del fertilizante se encuentra dentro de los más importantes mismos que permiten incrementar o mantener la producción. Por lo anterior, se impulsa la entregar de fertilizantes a productores de cultivos prioritarios para la producción de alimentos, lo que permite fomentar la producción, inclusión y desarrollo de las comunidades más rezagadas del país. El programa entrega un paquete de fertilizantes de hasta 600kgs por productora, es importante resaltar que para el ejercicio fiscal 2023, la cobertura del Programa es nacional, con ello se entregara el apoyo a un mayor numero de productoras Agrícolas de México.  </t>
  </si>
  <si>
    <t>61977</t>
  </si>
  <si>
    <t>436088</t>
  </si>
  <si>
    <t>(Dirección General de Suelos y Agua)</t>
  </si>
  <si>
    <t>4065.7</t>
  </si>
  <si>
    <t>Fertilizantes</t>
  </si>
  <si>
    <t>S292</t>
  </si>
  <si>
    <t>3,656.18</t>
  </si>
  <si>
    <t>3,906.04</t>
  </si>
  <si>
    <t>4054.95</t>
  </si>
  <si>
    <t>UR: 215</t>
  </si>
  <si>
    <t>4206.13</t>
  </si>
  <si>
    <t>215</t>
  </si>
  <si>
    <t xml:space="preserve">Porcentaje de mujeres productoras de pequeña y mediana escala de granos, café, caña de azúcar, cacao y miel conapoyos directos otorgados por parte del programa. </t>
  </si>
  <si>
    <t xml:space="preserve"> Existen rendimientos insuficientes de los cultivos y productos elegibles del Programa de los(as) productores(as) agropecuarios(as) de pequeña o mediana escala, para contribuir a la autosuficiencia alimentaria por lo que se pretende mejorarlos. Por ello, se otorgan apoyos económicos directos a personas productoras de pequeña o mediana escala preferentemente de granos (maíz, frijol, trigo panificable y arroz, entre otros), amaranto, chía, caña de azúcar, café, cacao, nopal o miel.  </t>
  </si>
  <si>
    <t>614693</t>
  </si>
  <si>
    <t>600000</t>
  </si>
  <si>
    <t>(Dirección General de Apoyos Productivos Directos)</t>
  </si>
  <si>
    <t>4206.1</t>
  </si>
  <si>
    <t>Producción para el Bienestar</t>
  </si>
  <si>
    <t>S293</t>
  </si>
  <si>
    <t>18.56</t>
  </si>
  <si>
    <t>UR: RJL</t>
  </si>
  <si>
    <t>362.22</t>
  </si>
  <si>
    <t>362.71</t>
  </si>
  <si>
    <t>UR: I00</t>
  </si>
  <si>
    <t>62.00</t>
  </si>
  <si>
    <t>RJL</t>
  </si>
  <si>
    <t>Porcentaje de mujeres productoras acuícolas y de especies de interés comercial apoyadas</t>
  </si>
  <si>
    <t>I00</t>
  </si>
  <si>
    <t>Porcentaje de mujeres productoras pesqueras y acuícolas apoyadas</t>
  </si>
  <si>
    <t xml:space="preserve"> I00- Comisión Nacional de Acuacultura y Pesca  RJL- Instituto Nacional de Pesca y Acuacultura </t>
  </si>
  <si>
    <t xml:space="preserve"> Bienpesca. El objetivo específico de este componente es otorgar apoyo económico a las y los productores pesqueros y acuícolas y con ello contribuir a su autosuficiencia alimentaria. Este componente tiene una cobertura nacional. La población objetivo en particular son las personas físicas que sean productores pesqueros y/o acuícolas. Las Características de los apoyos. El monto de apoyo para el componente Bienpesca será de $7,500.00 (Siete mil quinientos pesos 00/100 M.N.) por beneficiario, es un apoyo económico directo de manera única de forma anual y sujeto a disponibilidad presupuestal.   Impulsar el bienestar de pequeñas productoras acuícolas de especies de interés comercial para la alimentación a través del aumento de su productividad mediante el uso de organismos de calidad genética mejorada, provenientes de laboratorios de producción certificados e investigación en mejora genética. Personas físicas que sean pequeñas productoras acuícolas, inscritas en el Registro Nacional de Pesca y Acuacultura (RNPA), o que sean miembros de una Unidad Económica Pesquera y/o Acuícola (UEPA) que cuente con él. </t>
  </si>
  <si>
    <t>48625</t>
  </si>
  <si>
    <t>(Instituto Nacional de Pesca y Acuacultura)</t>
  </si>
  <si>
    <t>(Comisión Nacional de Acuacultura y Pesca)</t>
  </si>
  <si>
    <t>380.7</t>
  </si>
  <si>
    <t>Programa de Fomento a la Agricultura, Ganadería, Pesca y Acuicultura</t>
  </si>
  <si>
    <t>S304</t>
  </si>
  <si>
    <t>4.05</t>
  </si>
  <si>
    <t>4.70</t>
  </si>
  <si>
    <t>12.9</t>
  </si>
  <si>
    <t>UR: 300</t>
  </si>
  <si>
    <t>14.45</t>
  </si>
  <si>
    <t>90.00</t>
  </si>
  <si>
    <t xml:space="preserve">Porcentaje de personas servidoras públicas que recibieron sensibilización o capacitación en algún curso, taller, plática de sensibilización o certificación que fomente la incorporación e intitucionalización de la perspectiva de género, el respeto a derechos humanos y la igualdad.    </t>
  </si>
  <si>
    <t>51.00</t>
  </si>
  <si>
    <t>80.00</t>
  </si>
  <si>
    <t xml:space="preserve">Porcentaje de personas beneficiadas con la implementación de las acciones a favor de la conciliación de la vida laboral, familiar y personal de la Secretaría y con lo establecido en los requisitos críticos y no críticos </t>
  </si>
  <si>
    <t xml:space="preserve"> Secretaria de Infraestructura, Comunicaciones y Transportes </t>
  </si>
  <si>
    <t>(Subsecretaría de Transporte)</t>
  </si>
  <si>
    <t>14.4</t>
  </si>
  <si>
    <t>Definición, conducción y supervisión de la política de comunicaciones y transportes</t>
  </si>
  <si>
    <t>P001</t>
  </si>
  <si>
    <t>Infraestructura, Comunicaciones y Transportes</t>
  </si>
  <si>
    <t>9</t>
  </si>
  <si>
    <t>0.21</t>
  </si>
  <si>
    <t>UR: 710</t>
  </si>
  <si>
    <t>35.61</t>
  </si>
  <si>
    <t>37.37</t>
  </si>
  <si>
    <t>710</t>
  </si>
  <si>
    <t>Porcentaje de mujeres y hombres de la Secretaría de Economía capacitados o sensibilizados en temas de igualdad de género y Derechos Humanos</t>
  </si>
  <si>
    <t xml:space="preserve"> Secretaria de Economía </t>
  </si>
  <si>
    <t xml:space="preserve"> Atender la Observación de la CEDAW: 2002, 430. El Comité insta al Estado parte a que emprenda campañas de difusión, educación y sensibilización sobre las disposiciones de la Convención dirigidas a la sociedad en su conjunto y, en particular, al personal encargado de la administración y defensa de la justicia y a las mujeres mexicanas en especial, para hacerlas conocedoras de sus derechos en el ámbito tanto judicial nacional como estatal. </t>
  </si>
  <si>
    <t>133</t>
  </si>
  <si>
    <t>149</t>
  </si>
  <si>
    <t>356</t>
  </si>
  <si>
    <t>436</t>
  </si>
  <si>
    <t>0.2</t>
  </si>
  <si>
    <t>Economía</t>
  </si>
  <si>
    <t>10</t>
  </si>
  <si>
    <t>2,282.84</t>
  </si>
  <si>
    <t>3898.5</t>
  </si>
  <si>
    <t>UR: A3Q</t>
  </si>
  <si>
    <t>3808.38</t>
  </si>
  <si>
    <t>50.70</t>
  </si>
  <si>
    <t>51.80</t>
  </si>
  <si>
    <t>A3Q</t>
  </si>
  <si>
    <t>Porcentaje de mujeres que acceden y permanecen en la educación medio superior</t>
  </si>
  <si>
    <t xml:space="preserve"> A3Q- Universidad Nacional Autónoma de México </t>
  </si>
  <si>
    <t xml:space="preserve"> Impulsar una cultura de igualdad y buen trato entre mujeres y hombres en la UNAM que contribuya a la eliminación de la desigualdad basada en las diferencias de género.   </t>
  </si>
  <si>
    <t>53403</t>
  </si>
  <si>
    <t>54815</t>
  </si>
  <si>
    <t>53672</t>
  </si>
  <si>
    <t>55863</t>
  </si>
  <si>
    <t>(Universidad Nacional Autónoma de México)</t>
  </si>
  <si>
    <t>3808.3</t>
  </si>
  <si>
    <t>Servicios de Educación Media Superior</t>
  </si>
  <si>
    <t>E007</t>
  </si>
  <si>
    <t>Educación Pública</t>
  </si>
  <si>
    <t>11</t>
  </si>
  <si>
    <t>28.65</t>
  </si>
  <si>
    <t>77.26</t>
  </si>
  <si>
    <t>UR: L8K</t>
  </si>
  <si>
    <t>11.81</t>
  </si>
  <si>
    <t>40.59</t>
  </si>
  <si>
    <t>UR: K00</t>
  </si>
  <si>
    <t>31.26</t>
  </si>
  <si>
    <t>0.97</t>
  </si>
  <si>
    <t>2.22</t>
  </si>
  <si>
    <t>UR: B00</t>
  </si>
  <si>
    <t>8,210.34</t>
  </si>
  <si>
    <t>14256.23</t>
  </si>
  <si>
    <t>13956.34</t>
  </si>
  <si>
    <t>0.58</t>
  </si>
  <si>
    <t>1.59</t>
  </si>
  <si>
    <t>UR: A00</t>
  </si>
  <si>
    <t>53.90</t>
  </si>
  <si>
    <t>55.10</t>
  </si>
  <si>
    <t>55.00</t>
  </si>
  <si>
    <t>L8K</t>
  </si>
  <si>
    <t>Becas de nivel superior otorgadas a mujeres</t>
  </si>
  <si>
    <t>200.00</t>
  </si>
  <si>
    <t>Atención de casos de acoso y hostigamiento sexual a mujeres</t>
  </si>
  <si>
    <t>K00</t>
  </si>
  <si>
    <t>Porcentaje de mujeres egresadas de nivel licenciatura (PMEL)</t>
  </si>
  <si>
    <t>Cobertura de mujeres en educación superior de licenciatura (CMESL)</t>
  </si>
  <si>
    <t>B00</t>
  </si>
  <si>
    <t>Porcentaje de acciones de sensibilización derivadas de denuncias procedentes por violencia de género, realizadas.</t>
  </si>
  <si>
    <t>Porcentaje de denuncias procedentes por violencia de género, atendidas por la Unidad Politécnica de Gestión con</t>
  </si>
  <si>
    <t>130.80</t>
  </si>
  <si>
    <t>Porcentaje de acciones que contribuyen a la igualdad entre mujeres y hombres en el IPN, realizadas por la Redes de</t>
  </si>
  <si>
    <t>261.80</t>
  </si>
  <si>
    <t>Porcentaje acciones de difusión, sensibilización y capacitación para el impulso de la igualdad entre mujeres y</t>
  </si>
  <si>
    <t>33.00</t>
  </si>
  <si>
    <t>Porcentaje de planes y programas de estudio que incorporan la perspectiva de género.</t>
  </si>
  <si>
    <t>51.90</t>
  </si>
  <si>
    <t>Porcentaje de mujeres que acceden y permanecen en la educación superior y de posgrado</t>
  </si>
  <si>
    <t>A00</t>
  </si>
  <si>
    <t>Porcentaje de campañas de sensibilización sobre masculinidades no hegemónicas y cuidados corresponsables.</t>
  </si>
  <si>
    <t>Porcentaje de campañas para la igualdad de género</t>
  </si>
  <si>
    <t>89.20</t>
  </si>
  <si>
    <t>Porcentaje de mujeres participantes en las acciones de promoción, capacitación y sensibilización sobre derechos</t>
  </si>
  <si>
    <t>74.10</t>
  </si>
  <si>
    <t>Porcentaje de mujeres servidoras públicas beneficiadas con acciones de capacitación y sensibilización sobre</t>
  </si>
  <si>
    <t xml:space="preserve"> A00- Universidad Pedagógica Nacional  A3Q- Universidad Nacional Autónoma de México  B00- Instituto Politécnico Nacional  K00- Universidad Abierta y a Distancia de México  L8K- El Colegio de México, A.C. </t>
  </si>
  <si>
    <t xml:space="preserve"> Las acciones de este programa están encaminadas a promover la igualdad entre mujeres y hombres , y la erradicación de la violencia de género y de cualquier forma de discriminación por razones de género. En este sentido se realizan acciones para sensibilizar y capacitar a la comunidad universitaria en general brindando herramientas para la prevencion y atención de la violencia y discriminación.  Impulsar una cultura de igualdad y buen trato entre mujeres y hombres en la UNAM que contribuya a la eliminación de la desigualdad basada en las diferencias de género.  Las diferencias de género en nuestra sociedad han propiciado diversas problemáticas que afectan y limitan todos los ámbitos de desarrollo de mujeres y hombres. Es por ello que, el IPN impulsa diversas acciones que buscan contribuir a que dichas diferencias no sean causa de desigualdad y violencia de género entre su comunidad.   La Universidad Abierta y a Distancia de México tiene como propósito construir un espacio seguro para la discusión del género, asícomo, la creación de vínculos interinstitucionales para atender los casos de violencia de género dentro de la comunidad de la UnADM.  Para lograr dichos propósitos es necesario planear y evaluar correctamente los procesos a implementar para lograr el resultado deseado.       Estudiantes de nivel licenciatura y posgrado de las Instituciones de Educación Superior Públicas Federales y Estatales enfrentan limitaciones para lograr su egreso del nivel educativo correspondiente.   </t>
  </si>
  <si>
    <t>(Instituto Politécnico Nacional)</t>
  </si>
  <si>
    <t>188623</t>
  </si>
  <si>
    <t>204534</t>
  </si>
  <si>
    <t>236697</t>
  </si>
  <si>
    <t>240845</t>
  </si>
  <si>
    <t>(Universidad Pedagógica Nacional)</t>
  </si>
  <si>
    <t>(El Colegio de México, A.C.)</t>
  </si>
  <si>
    <t>(Universidad Abierta y a Distancia de México)</t>
  </si>
  <si>
    <t>14068.6</t>
  </si>
  <si>
    <t>Servicios de Educación Superior y Posgrado</t>
  </si>
  <si>
    <t>E010</t>
  </si>
  <si>
    <t>2,964.37</t>
  </si>
  <si>
    <t>5132.2</t>
  </si>
  <si>
    <t>5001.03</t>
  </si>
  <si>
    <t>79.30</t>
  </si>
  <si>
    <t>70.60</t>
  </si>
  <si>
    <t>74.30</t>
  </si>
  <si>
    <t>Porcentaje de mujeres asistentes a las actividades académicas con perspectivas de género</t>
  </si>
  <si>
    <t>32.90</t>
  </si>
  <si>
    <t>27.10</t>
  </si>
  <si>
    <t>Porcentaje de actividades académicas con perspectiva de género realizadas en el año.</t>
  </si>
  <si>
    <t xml:space="preserve"> Escases de actividades académicas para coadyuvar en la igualdad de género, derechos humanos, derechos de las personas con discapacidad y la no discriminación.    </t>
  </si>
  <si>
    <t>543</t>
  </si>
  <si>
    <t>2316</t>
  </si>
  <si>
    <t>939</t>
  </si>
  <si>
    <t>2721</t>
  </si>
  <si>
    <t>5001.0</t>
  </si>
  <si>
    <t>Investigación Científica y Desarrollo Tecnológico</t>
  </si>
  <si>
    <t>E021</t>
  </si>
  <si>
    <t>0.89</t>
  </si>
  <si>
    <t>UR: 700</t>
  </si>
  <si>
    <t>Porcentaje de acciones de difusión y campañas institucionales de sensibilización realizadas</t>
  </si>
  <si>
    <t>48.30</t>
  </si>
  <si>
    <t>Porcentaje de áreas de la SEP que desarrollan las condiciones para la institucionalización de las perspectivas de</t>
  </si>
  <si>
    <t xml:space="preserve"> Secretaria de Educación Pública </t>
  </si>
  <si>
    <t xml:space="preserve"> Lograr que Áreas de SEP cuenten con condiciones para institucionalizar las perspectivas de igualdad de género y derechos humanos a través de: 1 Asesorar y orientar para incorporar la perspectiva de género y derechos humanos en la política educativa. 2 Fortalecer espacios laborales con igualdad y no discriminación. </t>
  </si>
  <si>
    <t>(Unidad de Administración y Finanzas)</t>
  </si>
  <si>
    <t>0.8</t>
  </si>
  <si>
    <t>Políticas de igualdad de género en el sector educativo</t>
  </si>
  <si>
    <t>E032</t>
  </si>
  <si>
    <t>0.47</t>
  </si>
  <si>
    <t>1.05</t>
  </si>
  <si>
    <t>Porcentaje de asesorías especializadas a instancias competentes en la atención y resolución de denuncias</t>
  </si>
  <si>
    <t>16.00</t>
  </si>
  <si>
    <t>Porcentaje de asesorías especializadas brindadas a personas servidoras públicas que brindan atención a la</t>
  </si>
  <si>
    <t>22.00</t>
  </si>
  <si>
    <t>Porcentaje de asesorías especializadas brindadas a personas consejeras para el desarrollo de sus funciones</t>
  </si>
  <si>
    <t xml:space="preserve"> A00- Universidad Pedagógica Nacional </t>
  </si>
  <si>
    <t xml:space="preserve"> Las acciones de este programa están encaminadas a fortalecer las acciones de la Unidad de Igualdad de Género e Inclusión para transversalizar e institucionalizar la perspectiva de género tanto en las instancias que atienden a las y los estudiantes, como en las áreas que integran la Universidad. </t>
  </si>
  <si>
    <t>12</t>
  </si>
  <si>
    <t>15,480.89</t>
  </si>
  <si>
    <t>15,832.08</t>
  </si>
  <si>
    <t>26871.35</t>
  </si>
  <si>
    <t>UR: O00</t>
  </si>
  <si>
    <t>27817.98</t>
  </si>
  <si>
    <t>95.60</t>
  </si>
  <si>
    <t>95.00</t>
  </si>
  <si>
    <t>O00</t>
  </si>
  <si>
    <t>Porcentaje de familias beneficiarias con alguna niña, niño y/o adolescente que tienen a una mujer como Tutora.</t>
  </si>
  <si>
    <t xml:space="preserve"> O00- Coordinación Nacional de Becas para el Bienestar Benito Juárez </t>
  </si>
  <si>
    <t xml:space="preserve"> Los niños, niñas y adolescentes de familias en situación de pobreza tienen dificultades para permanecer y concluir la educación básica, debido a que los exiguos ingresos económicos de sus hogares se convierten en un obstáculo para ello. </t>
  </si>
  <si>
    <t>162900</t>
  </si>
  <si>
    <t>3531331</t>
  </si>
  <si>
    <t>191837</t>
  </si>
  <si>
    <t>3644890</t>
  </si>
  <si>
    <t>(Coordinación Nacional de Becas para el Bienestar Benito Juárez)</t>
  </si>
  <si>
    <t>27817.9</t>
  </si>
  <si>
    <t>Programa de Becas de Educación Básica para el Bienestar Benito Juárez</t>
  </si>
  <si>
    <t>S072</t>
  </si>
  <si>
    <t>6.77</t>
  </si>
  <si>
    <t>47.69</t>
  </si>
  <si>
    <t>UR: 600</t>
  </si>
  <si>
    <t>48.41</t>
  </si>
  <si>
    <t>7.93</t>
  </si>
  <si>
    <t>57.79</t>
  </si>
  <si>
    <t>UR: 410</t>
  </si>
  <si>
    <t>7.84</t>
  </si>
  <si>
    <t>17.42</t>
  </si>
  <si>
    <t>UR: MGH</t>
  </si>
  <si>
    <t>7.90</t>
  </si>
  <si>
    <t>10.52</t>
  </si>
  <si>
    <t>0.08</t>
  </si>
  <si>
    <t>0.18</t>
  </si>
  <si>
    <t>UR: L6H</t>
  </si>
  <si>
    <t>2.86</t>
  </si>
  <si>
    <t>5.4</t>
  </si>
  <si>
    <t>UR: L4J</t>
  </si>
  <si>
    <t>3.31</t>
  </si>
  <si>
    <t>0.22</t>
  </si>
  <si>
    <t>UR: L3P</t>
  </si>
  <si>
    <t>92.12</t>
  </si>
  <si>
    <t>182.09</t>
  </si>
  <si>
    <t>246.95</t>
  </si>
  <si>
    <t>462.49</t>
  </si>
  <si>
    <t>68.46</t>
  </si>
  <si>
    <t>95.06</t>
  </si>
  <si>
    <t>UR: A2M</t>
  </si>
  <si>
    <t>3.57</t>
  </si>
  <si>
    <t>56.40</t>
  </si>
  <si>
    <t>600</t>
  </si>
  <si>
    <t>Porcentaje de becas y/o apoyos otorgados a estudiantes mujeres del tipo medio superior respecto al total de becas otorgadas en el año t</t>
  </si>
  <si>
    <t>Beca</t>
  </si>
  <si>
    <t>410</t>
  </si>
  <si>
    <t>Porcentaje de becas otorgadas para Asistentes de Idioma</t>
  </si>
  <si>
    <t>Porcentaje de becas otorgadas al personal académico y/o docente</t>
  </si>
  <si>
    <t>Porcentaje de becas otorgadas de nivel posgrado</t>
  </si>
  <si>
    <t>Porcentaje de becas otorgadas de nivel licenciatura</t>
  </si>
  <si>
    <t>Porcentaje de becas del tipo medio superior otorgadas</t>
  </si>
  <si>
    <t>MGH</t>
  </si>
  <si>
    <t>Cobertura de becas asignadas por sexo.</t>
  </si>
  <si>
    <t>Porcentaje de Becas de nivel superior otorgadas a mujeres</t>
  </si>
  <si>
    <t>L6H</t>
  </si>
  <si>
    <t>Porcentaje de becarias que acreditan con cédula profesional estudios de posgrado en un periodo de dos años (2021-</t>
  </si>
  <si>
    <t>39.00</t>
  </si>
  <si>
    <t>L4J</t>
  </si>
  <si>
    <t>Porcentaje de becas otorgadas a mujeres de nivel posgrado, El total de apoyos otorgados se encuentra registrado a</t>
  </si>
  <si>
    <t>L3P</t>
  </si>
  <si>
    <t>Porcentaje de becas otorgadas a mujeres estudiantes de CETI</t>
  </si>
  <si>
    <t>52.40</t>
  </si>
  <si>
    <t>50.50</t>
  </si>
  <si>
    <t>Porcentaje de Alumnas Becadas en el Nivel Superior</t>
  </si>
  <si>
    <t>49.80</t>
  </si>
  <si>
    <t>49.00</t>
  </si>
  <si>
    <t>Porcentaje de Alumnas Becadas en el Nivel Medio Superior</t>
  </si>
  <si>
    <t>57.60</t>
  </si>
  <si>
    <t>Porcentaje de presupuesto asignado a becas para alumnas respecto al presupuesto asignado al programa</t>
  </si>
  <si>
    <t>97.30</t>
  </si>
  <si>
    <t>Porcentaje de permanencia de mujeres estudiantes becadas en los niveles medio superior, superior y de posgrado</t>
  </si>
  <si>
    <t>57.20</t>
  </si>
  <si>
    <t>A2M</t>
  </si>
  <si>
    <t>Porcentaje de alumnas de licenciatura que terminaron sus estudios.</t>
  </si>
  <si>
    <t>95.20</t>
  </si>
  <si>
    <t>Porcentaje de estudiantes becadas de licenciatura y posgrado en el año t.</t>
  </si>
  <si>
    <t>28.10</t>
  </si>
  <si>
    <t>Porcentaje de alumnas becadas que cursan el último año de estudios de nivel posgrado en el año t.</t>
  </si>
  <si>
    <t>Porcentaje de alumnas becadas que cursan el último año de estudios de nivel licenciatura en el año t.</t>
  </si>
  <si>
    <t>Total de becas de manutención Elisa Acuña otorgadas por la UPN a mujeres estudiantes de nivel licenciatura</t>
  </si>
  <si>
    <t xml:space="preserve"> A00- Universidad Pedagógica Nacional  A2M- Universidad Autónoma Metropolitana  A3Q- Universidad Nacional Autónoma de México  B00- Instituto Politécnico Nacional  L3P- Centro de Enseñanza Técnica Industrial  L4J- Centro de Investigación y de Estudios Avanzados del Instituto Politécnico Nacional  L6H- Comisión de Operación y Fomento de Actividades Académicas del Instituto Politécnico Nacional  L8K- El Colegio de México, A.C.  MGH- Universidad Autónoma Agraria Antonio Narro  Secretaria de Educación Pública </t>
  </si>
  <si>
    <t xml:space="preserve">  La UPN erogará el recurso presupuestado del Anexo 13. en la Beca de Manutención UPN, teniendo como población objetivo apoyar a 528 mujeres. En su conjunto, con el recurso del PP S243, se pretende apoyar a un total de 661 estudiantes mujeres con dos tipos de becas.     Los actores del Sistema Educativo Nacional enfrentan limitaciones para desarrollar una formación académica integral .  Las estudiantes inscritas en los diversos planteles de nivel medio superior, superior y de posgrado de la UNAM no disponen de oportunidades educativas equitativas e inclusivas, lo cual incide en su bienestar y desarrollo.   El marco normativo Institucional no distingue entre hombres y mujeres, pero se ha contemplado la transversalización de la perspectiva de género, donde se han incluido criterios que obedecen a una medida de carácter temporal dirigida específicamente a remediar la discriminación y lograr la igualdad efectiva, corregir la distribución desigual de oportunidades.   La asignación presupuestal, considera a los alumnos de educación media superior, de los semestres, 7° y 8°, ya que estos no disponen de acceso a ningún apoyo, para concluir sus estudios. Por lo que se decide apoyar a estos semestres.    Este programa es una iniciativa del Gobierno de México que tiene como objetivo coadyuvar a que los actores del Sistema Educativo Nacional de los tipos educativos básico, medio superior y superior logren el acceso, la permanencia, egreso o la superación académica e investigación mediante una beca.    La mayor problemática que afecta al Sistema de Becas por Exclusividad es la falta de presupuesto, ya que desde 2014 no se cuenta con presupuesto para lanzar una convocatoria para nuevas o nuevos aspirantes, únicamente se atienden a recurrentes y reingresos a la beca.  La Beca está diseñada de tal forma que no hay limitantes para la participación de las mujeres, tanto ellas como los hombres, pueden ascender en su nivel de beca de acuerdo al número de productos que presenten en cada periodo de evaluación (publicaciones, investigaciones, estudios de posgrado etc).   Los actores del Sistema de Educación Nacional no logran desarrollar una formación académica e integral.  Estudiantes, personal académico y/o docente interrumpen sus estudios por falta de apoyo económico, por lo que no logran la permanencia y el egreso y/o superación académica e investigación en el Sistema Educativo Nacional.  No reúnen los requisitos establecidos en las convocatorias.  El Programa de Becas, publica convocatorias que están dirigidas a las y los alumnos inscritos en los subsistemas de EMS centralizados, en los que se imparte el Bachillerato Tecnológico, que han sido aceptados/as para realizar su Educación Media Superior a través de la opción educativa de Educación Dual, el Servicio Social y las Prácticas Profesionales.  En ese sentido, el Programa de Becas no designa de forma directa un número de becas para mujeres y hombres, esto va en función de la demanda del tipo de beca solicitada y al cumplimiento de los requisitos específicos, que se encuentran establecidos en las convocatorias vigentes.   Es necesario que las/os alumnas/os soliciten la beca y realicen el procedimiento en estricto apego a lo estipulado en la convocatoria de la beca solicitada.  </t>
  </si>
  <si>
    <t>(Universidad Autónoma Agraria Antonio Narro)</t>
  </si>
  <si>
    <t>(Comisión de Operación y Fomento de Actividades Académicas del Instituto Politécnico Nacional)</t>
  </si>
  <si>
    <t>21948</t>
  </si>
  <si>
    <t>25691</t>
  </si>
  <si>
    <t>87147</t>
  </si>
  <si>
    <t>101238</t>
  </si>
  <si>
    <t>(Centro de Investigación y de Estudios Avanzados del Instituto Politécnico Nacional)</t>
  </si>
  <si>
    <t>(Centro de Enseñanza Técnica Industrial)</t>
  </si>
  <si>
    <t>881.0</t>
  </si>
  <si>
    <t>Programa de Becas Elisa Acuña</t>
  </si>
  <si>
    <t>S243</t>
  </si>
  <si>
    <t>16.12</t>
  </si>
  <si>
    <t>16.54</t>
  </si>
  <si>
    <t>109.17</t>
  </si>
  <si>
    <t>UR: 173</t>
  </si>
  <si>
    <t>17.74</t>
  </si>
  <si>
    <t>173</t>
  </si>
  <si>
    <t>Porcentaje de mujeres docentes o directivas de educación básica formadas sobre temas de perspectiva de género,</t>
  </si>
  <si>
    <t>20.00</t>
  </si>
  <si>
    <t>Porcentaje de mujeres y hombres del personal docente y directivo de educación básica de planteles públicos</t>
  </si>
  <si>
    <t xml:space="preserve"> Con la aplicación de la Metodología de Marco Lógico, la problemática del Programa es: Personal docente y personal con funciones de dirección, de supervisión, de asesoría técnica pedagógica, y cuerpos académicos no cuentan con programas de formación, actualización académica, y capacitación </t>
  </si>
  <si>
    <t>2946</t>
  </si>
  <si>
    <t>6874</t>
  </si>
  <si>
    <t>(Dirección General de Formación Continua a Docentes y Directivos)</t>
  </si>
  <si>
    <t>17.7</t>
  </si>
  <si>
    <t>Programa para el Desarrollo Profesional Docente</t>
  </si>
  <si>
    <t>S247</t>
  </si>
  <si>
    <t>397.85</t>
  </si>
  <si>
    <t>727.74</t>
  </si>
  <si>
    <t>UR: L6I</t>
  </si>
  <si>
    <t>844.49</t>
  </si>
  <si>
    <t>45.00</t>
  </si>
  <si>
    <t>Persona</t>
  </si>
  <si>
    <t>L6I</t>
  </si>
  <si>
    <t>Porcentaje de la población femenina beneficiada a través de las estrategias de Cultura Física y Deporte de Alto</t>
  </si>
  <si>
    <t xml:space="preserve"> L6I- Comisión Nacional de Cultura Física y Deporte </t>
  </si>
  <si>
    <t xml:space="preserve"> La Comisión Nacional de Cultura Física y Deporte contribuye de manera indirecta en  la alineación al programa, ya que, la realización de sus eventos y el otorgamiento de los apoyos económicos  que se realizan, son otorgados sin distinción de género, edad, discapacidad, condición social,  religión, opiniones, preferencias o estado civil. Por lo anteriormente descrito se informa que las  estrategias consideradas para el reporte de esta alineación son: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   </t>
  </si>
  <si>
    <t>15367</t>
  </si>
  <si>
    <t>13330</t>
  </si>
  <si>
    <t>18999</t>
  </si>
  <si>
    <t>15551</t>
  </si>
  <si>
    <t>(Comisión Nacional de Cultura Física y Deporte)</t>
  </si>
  <si>
    <t>844.4</t>
  </si>
  <si>
    <t>Programa de Cultura Física y Deporte</t>
  </si>
  <si>
    <t>S269</t>
  </si>
  <si>
    <t>391.31</t>
  </si>
  <si>
    <t>406.79</t>
  </si>
  <si>
    <t>695.14</t>
  </si>
  <si>
    <t>UR: 310</t>
  </si>
  <si>
    <t>64.00</t>
  </si>
  <si>
    <t>310</t>
  </si>
  <si>
    <t>Porcentaje de alumnas de 3er grado de secundaria que obtienen certificación en el dominio del idioma inglés de</t>
  </si>
  <si>
    <t>Porcentaje de alumnas de 6to grado de primaria que obtienen certificación en el dominio del idioma inglés de</t>
  </si>
  <si>
    <t xml:space="preserve"> El Programa Nacional de Inglés, identificó áreas de oportunidad para fortalecer los procesos de enseñanza y aprendizaje de una lengua extranjera en los educandos de educación básica, por ello, se implementan acciones de seguimiento y acompañamiento como se establece en las Reglas de Operación en específico en dar asistencia técnica y apoyo pedagógico a las 32 Coordinaciones Locales; Como la necesidad de agilizar y optimizar los procesos de gestión de información y comunicación con las Autoridades Educativas Locales para propiciar la operación del Programa; también que se oriente a las Coordinaciones Locales sobre los materiales didácticos educativos idóneos para que los educandos cuenten con herramientas de apoyo para su aprendizaje y adquisición del idioma inglés; Asimismo, impulsar a que los Asesores Externos Especializados cuenten con la formación continua para la enseñanza del idioma inglés, es por ello, que el Programa impulsa y apoya para que obtengan la certificación internacional en metodología de la enseñanza y aprendizaje, con el fin de favorecer el aprendizaje en los educandos en apego al perfil de egreso en educación básica </t>
  </si>
  <si>
    <t>(Dirección General de Gestión Escolar y Enfoque Territorial)</t>
  </si>
  <si>
    <t>695.1</t>
  </si>
  <si>
    <t>Programa Nacional de Inglés</t>
  </si>
  <si>
    <t>S270</t>
  </si>
  <si>
    <t>6,583.87</t>
  </si>
  <si>
    <t>7,396.30</t>
  </si>
  <si>
    <t>12985.37</t>
  </si>
  <si>
    <t>UR: 180</t>
  </si>
  <si>
    <t>96.90</t>
  </si>
  <si>
    <t>96.50</t>
  </si>
  <si>
    <t>180</t>
  </si>
  <si>
    <t>Porcentaje de personas Tesoreras mujeres del total de personas Tesoreras de las Comunidades Escolares</t>
  </si>
  <si>
    <t xml:space="preserve">   Las Comunidades Escolares de los planteles públicos de Educación Básica representadas por su Comité Escolar de Administración Participativa (CEAP) seleccionados conforme a los criterios del programa sin condiciones dignas en los servicios escolares.      </t>
  </si>
  <si>
    <t>25165</t>
  </si>
  <si>
    <t>25166</t>
  </si>
  <si>
    <t>54547</t>
  </si>
  <si>
    <t>12985.3</t>
  </si>
  <si>
    <t>La Escuela es Nuestra</t>
  </si>
  <si>
    <t>S282</t>
  </si>
  <si>
    <t>3,101.92</t>
  </si>
  <si>
    <t>3,127.07</t>
  </si>
  <si>
    <t>5498.12</t>
  </si>
  <si>
    <t>5581.21</t>
  </si>
  <si>
    <t>58.40</t>
  </si>
  <si>
    <t>Porcentaje de becarias con beca emitida</t>
  </si>
  <si>
    <t xml:space="preserve"> Existen brechas de inclusión y equidad educativa entre grupos de la población, sobre todo entre personas que cuentan con un ingreso per cápita inferior a la línea de pobreza por ingreso, que ven comprometida la permanencia y terminación de la educación superior. </t>
  </si>
  <si>
    <t>194719</t>
  </si>
  <si>
    <t>273256</t>
  </si>
  <si>
    <t>268956</t>
  </si>
  <si>
    <t>5581.2</t>
  </si>
  <si>
    <t>Jóvenes Escribiendo el Futuro</t>
  </si>
  <si>
    <t>S283</t>
  </si>
  <si>
    <t>10,529.22</t>
  </si>
  <si>
    <t>10,547.80</t>
  </si>
  <si>
    <t>18540.01</t>
  </si>
  <si>
    <t>18777.17</t>
  </si>
  <si>
    <t>51.70</t>
  </si>
  <si>
    <t xml:space="preserve">  La Encuesta 2019 del perfil de alumnos de educación media superior identificó que cerca del 24% de los estudiantes de ese tipo educativo no cuenta con una beca que les permita continuar sus estudios, destacando que de estos más de la mitad son mujeres.    </t>
  </si>
  <si>
    <t>2059746</t>
  </si>
  <si>
    <t>2200429</t>
  </si>
  <si>
    <t>2816349</t>
  </si>
  <si>
    <t>18777.1</t>
  </si>
  <si>
    <t>Beca Universal para Estudiantes de Educación Media Superior Benito Juárez</t>
  </si>
  <si>
    <t>S311</t>
  </si>
  <si>
    <t>136.96</t>
  </si>
  <si>
    <t>141.51</t>
  </si>
  <si>
    <t>295.17</t>
  </si>
  <si>
    <t>UR: MEY</t>
  </si>
  <si>
    <t>295.28</t>
  </si>
  <si>
    <t>Mujer</t>
  </si>
  <si>
    <t>MEY</t>
  </si>
  <si>
    <t>Porcentaje de mujeres que egresan de las sedes UBBJG</t>
  </si>
  <si>
    <t xml:space="preserve"> MEY- Organismo Coordinador de las Universidades para el Bienestar Benito Juárez García </t>
  </si>
  <si>
    <t xml:space="preserve"> Los estudiantes egresados de bachillerato con la aspiración de continuar sus estudios de nivel superior encuentran restricciones de acceso dadas por múltiples factores, tales como: condicionamientos académicos, altos costos de la educación, alejamiento de sus comunidades y pueblos de origen e inaccesibilidad a poblaciones que viven condiciones de rezago, vulnerabilidad e identidad social y cultural con pueblos originarios.    </t>
  </si>
  <si>
    <t>30400</t>
  </si>
  <si>
    <t>49600</t>
  </si>
  <si>
    <t>(Organismo Coordinador de las Universidades para el Bienestar Benito Juárez García)</t>
  </si>
  <si>
    <t>295.2</t>
  </si>
  <si>
    <t>Universidades para el Bienestar Benito Juárez García</t>
  </si>
  <si>
    <t>U083</t>
  </si>
  <si>
    <t>0.31</t>
  </si>
  <si>
    <t>UR: 160</t>
  </si>
  <si>
    <t>0.56</t>
  </si>
  <si>
    <t>UR: NDY</t>
  </si>
  <si>
    <t>4.26</t>
  </si>
  <si>
    <t>UR: NDE</t>
  </si>
  <si>
    <t>1.51</t>
  </si>
  <si>
    <t>1.83</t>
  </si>
  <si>
    <t>UR: NCE</t>
  </si>
  <si>
    <t>4.87</t>
  </si>
  <si>
    <t>UR: NBV</t>
  </si>
  <si>
    <t>29.40</t>
  </si>
  <si>
    <t>160</t>
  </si>
  <si>
    <t xml:space="preserve">Porcentaje de eficiencia terminal de mujeres médicos especialistas con formación en ginecoobstetricia y neonatología. </t>
  </si>
  <si>
    <t>NDY</t>
  </si>
  <si>
    <t>4. Porcentaje de alumnas capacitadas en el Programa de Educación Continua</t>
  </si>
  <si>
    <t>3. Porcentaje de directoras de tesis para formar recursos humanos especializados en salud.</t>
  </si>
  <si>
    <t>2. Porcentaje de alumnas graduadas en los Programas Académicos</t>
  </si>
  <si>
    <t>1. Porcentaje de aceptación de alumnas inscritas para la formación de recursos humanos en Programas Académicos.</t>
  </si>
  <si>
    <t>34.90</t>
  </si>
  <si>
    <t>36.70</t>
  </si>
  <si>
    <t>77.80</t>
  </si>
  <si>
    <t>NDE</t>
  </si>
  <si>
    <t>Porcentaje de mujeres profesionales que concluyeron cursos de educación continua</t>
  </si>
  <si>
    <t>46.22</t>
  </si>
  <si>
    <t>51.30</t>
  </si>
  <si>
    <t>70.00</t>
  </si>
  <si>
    <t xml:space="preserve">Porcentaje de mujeres que concluyen cursos de capacitación y sensibilización en materia de derechos humanos y perspectiva de género </t>
  </si>
  <si>
    <t>67.00</t>
  </si>
  <si>
    <t>NCE</t>
  </si>
  <si>
    <t>Porcentaje de mujeres capacitadas en estrategias de intervención al adulto mayor para favorecer un mayor empoderamiento de las mujeres</t>
  </si>
  <si>
    <t>NBV</t>
  </si>
  <si>
    <t>Porcentaje de centros que realizan estudios de mastografía evaluados para la verificación de procesos en la toma, interpretación y seguimiento de estudios de mastografía de detección</t>
  </si>
  <si>
    <t>Porcentaje de mujeres atendidas en programa de tamizaje para detección de cáncer de mama</t>
  </si>
  <si>
    <t>Porcentaje de Médicos Radiólogos (hombres y mujeres) aprobados con calificación aceptable en lectura de tamizaje</t>
  </si>
  <si>
    <t>Porcentaje de Técnicos Radiólogos (hombres y mujeres) capacitados en posicionamiento y control de calidad en mastografía</t>
  </si>
  <si>
    <t xml:space="preserve"> NBV- Instituto Nacional de Cancerología  NCE- Instituto Nacional de Geriatría  NDE- Instituto Nacional de Perinatología Isidro Espinosa de los Reyes  NDY- Instituto Nacional de Salud Pública  Secretaria de Salud </t>
  </si>
  <si>
    <t xml:space="preserve"> Contribuir al bienestar social e igualdad mediante el desarrollo de competencias técnico-médicas y de gestión de los profesionales de la salud de acuerdo con las necesidades de salud de la población  La población de personas adultas mayores (PAM) en México aumenta rápidamente con respecto a los otros grupos poblacionales -1:10 en 2012 era un adulto mayor; 1:4 lo será en el año 2050 (CONAPO) - y se caracteriza porque una proporción importante padece algún tipo de enfermedad crónica y sus complicaciones (ENSANUT 2012), por la insuficiencia económica para cubrir sus necesidades y por deficientes en las redes de apoyo.  Además, conforme se avanza en edad la salud empeora. La carga de la enfermedad, la dependencia para la vida y la insuficiencia de recursos humanos especializados agravan esta situación particularmente en las mujeres porque envejecen con una peor salud y peor calidad de vida.  La CV está determinada en buena medida por la salud física, la salud mental y los determinantes sociales. Así, la peor CV de las mujeres al envejecer se relaciona con condiciones adversas desde etapas previas del ciclo de vida   Si bien una proporción importante de PAM llegará a esta etapa con una o más enfermedades resulta indispensable favorecer una buena CV mediante la preservación de la independencia, la autonomía, la promoción de la salud, la prevención de enfermedades y sus complicaciones y la atención especializada a las enfermedades. 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Actualmente, el enfoque de los servicios de salud es curativo, perdiendo oportunidades para la promoción de la salud y la prevención de enfermedades y por tanto, para favorecer la calidad de vida de las mujeres adultas mayores.  Fortalecer la formación y capacitación de los recursos humanos del Instituto, mediante la especialización de los profesionales de la salud sexual, reproductiva y perinatal; así como la capacitación en materia de derechos humanos y perspectiva de género.  Formación de Recursos Humanos en Programas Académicos y Educación Continua ofertados por el Instituto Nacional de Salud Pública. Lograr equidad de género en la formación de recurso humanos en los programas académicos y de educación continua ofertados en el Instituto Nacional de Salud Pública, así como también lograr esta equidad de género en los Profesionistas que participan en la formación de recursos humanos.   Existen personal médico en formación que requieren los conocimientos y la práctica necesaria en el posgrado clínico en Ginecología, Obstetricia y Oncología, y en Neonatología para dar continuidad a su formación profesional. De esta manera, la unidad hospitalaria cumple con su misión de ser hospital escuela.  </t>
  </si>
  <si>
    <t>(Instituto Nacional de Salud Pública)</t>
  </si>
  <si>
    <t>(Instituto Nacional de Perinatología Isidro Espinosa de los Reyes)</t>
  </si>
  <si>
    <t>615</t>
  </si>
  <si>
    <t>1305</t>
  </si>
  <si>
    <t>2716</t>
  </si>
  <si>
    <t>3384</t>
  </si>
  <si>
    <t>(Instituto Nacional de Geriatría)</t>
  </si>
  <si>
    <t>(Instituto Nacional de Cancerología)</t>
  </si>
  <si>
    <t>(Comisión Coordinadora de Institutos Nacionales de Salud y Hospitales de Alta Especialidad)</t>
  </si>
  <si>
    <t>22.5</t>
  </si>
  <si>
    <t>Formación y capacitación de recursos humanos para la salud</t>
  </si>
  <si>
    <t>Salud</t>
  </si>
  <si>
    <t>40.16</t>
  </si>
  <si>
    <t>99.11</t>
  </si>
  <si>
    <t>99.14</t>
  </si>
  <si>
    <t>32.60</t>
  </si>
  <si>
    <t>32.63</t>
  </si>
  <si>
    <t>77.74</t>
  </si>
  <si>
    <t>84.18</t>
  </si>
  <si>
    <t>630 #7 Porcentaje de avance en otro tipo de acciones realizadas para la Prevención del Embarazo en la Adolescencia.</t>
  </si>
  <si>
    <t>630 #6 Porcentaje de  productos de colaboración en embarazo adolescente para la ENSANUT</t>
  </si>
  <si>
    <t xml:space="preserve">630 #5 Porcentaje de  materiales y acciones de difusión  para Curso SSR y comolehago.org </t>
  </si>
  <si>
    <t>630 #4 Porcentaje de avance en acciones de actualización y mantenimiento de herramientas digitales para la página web comolehago.</t>
  </si>
  <si>
    <t>630 #3 Porcentaje de avance en el número de productos de investigación y divulgación sobre embarazo en la adolescencia</t>
  </si>
  <si>
    <t>66.00</t>
  </si>
  <si>
    <t xml:space="preserve">630 #2 Porcentaje de mujeres que visitan la página comolehago.org. </t>
  </si>
  <si>
    <t>42.00</t>
  </si>
  <si>
    <t>630 #1 Porcentaje de mujeres que terminan el curso virtual Salud sexual y reproductiva y prevención del embarazo en la adolescencia</t>
  </si>
  <si>
    <t>128 #5 Porcentaje de avance en otro tipo de acciones que promuevan la igualdad de género entre mujeres y hombres</t>
  </si>
  <si>
    <t>128 #4 Porcentaje de avance en las acciones del Grupo de igualdad de género en el INSP.</t>
  </si>
  <si>
    <t>128 #3 Porcentaje de productos científicos con desagregación por sexo o que integran la perspectiva de género.</t>
  </si>
  <si>
    <t>128 #2 Porcentaje de Mujeres que terminan los cursos virtuales del INSP</t>
  </si>
  <si>
    <t>128#1 Porcentaje de avance en las acciones de diseño e implementación de la ENSANUT.</t>
  </si>
  <si>
    <t>44.90</t>
  </si>
  <si>
    <t>46.90</t>
  </si>
  <si>
    <t>Porcentaje de proyectos con enfoque de género vigentes en colaboración</t>
  </si>
  <si>
    <t>16.20</t>
  </si>
  <si>
    <t>12.10</t>
  </si>
  <si>
    <t>29.30</t>
  </si>
  <si>
    <t>Porcentaje de productos de la investigación con enfoque de género en colaboración</t>
  </si>
  <si>
    <t>62.71</t>
  </si>
  <si>
    <t>59.30</t>
  </si>
  <si>
    <t>Porcentaje de investigadoras del INPer, que obtienen o mantienen la acreditación como investigadoras nivel I, II y III en el SNI</t>
  </si>
  <si>
    <t xml:space="preserve"> NDE- Instituto Nacional de Perinatología Isidro Espinosa de los Reyes  NDY- Instituto Nacional de Salud Pública </t>
  </si>
  <si>
    <t xml:space="preserve"> Impulsar a los y las investigadoras institucionales en el desarrollo de proyectos, que incidan en la mejora de la salud reproductiva y perinatal de las mujeres  Se realizan acciones que fomentan la investigación en salud. En este año se planea realizar actividades relacionadas con el diseño e implementación de la ENSANUT, ya que es fundamental tener un monitoreo del estado de salud de las mujeres y visibilizar las brechas en salud entre hombre y mujeres. Además, se fomenta la participación de las mujeres en los cursos virtuales que oferta la institución, se fomenta la elaboración de productos científicos que evidencien las brechas de género entre hombre y mujeres en cuanto al bienestar y la salud, se tiene  un grupo igualdad laboral y no discriminación en el INSP que realizara recomendaciones para la igualdad entre mujeres y hombres al interior de la institución. </t>
  </si>
  <si>
    <t>6295</t>
  </si>
  <si>
    <t>15616</t>
  </si>
  <si>
    <t>30828</t>
  </si>
  <si>
    <t>55240</t>
  </si>
  <si>
    <t>183.3</t>
  </si>
  <si>
    <t>Investigación y desarrollo tecnológico en salud</t>
  </si>
  <si>
    <t>E022</t>
  </si>
  <si>
    <t>31.90</t>
  </si>
  <si>
    <t>32.45</t>
  </si>
  <si>
    <t>103.07</t>
  </si>
  <si>
    <t>104.3</t>
  </si>
  <si>
    <t>60.26</t>
  </si>
  <si>
    <t>60.52</t>
  </si>
  <si>
    <t>207.03</t>
  </si>
  <si>
    <t>209.18</t>
  </si>
  <si>
    <t>0.12</t>
  </si>
  <si>
    <t>25.36</t>
  </si>
  <si>
    <t>UR: NCK</t>
  </si>
  <si>
    <t>25.68</t>
  </si>
  <si>
    <t>25.88</t>
  </si>
  <si>
    <t>39.33</t>
  </si>
  <si>
    <t>UR: NCD</t>
  </si>
  <si>
    <t>24.74</t>
  </si>
  <si>
    <t>108.63</t>
  </si>
  <si>
    <t>108.90</t>
  </si>
  <si>
    <t>151.01</t>
  </si>
  <si>
    <t>313.39</t>
  </si>
  <si>
    <t>290.59</t>
  </si>
  <si>
    <t>290.73</t>
  </si>
  <si>
    <t>652.64</t>
  </si>
  <si>
    <t>UR: NBB</t>
  </si>
  <si>
    <t>618.35</t>
  </si>
  <si>
    <t>99.10</t>
  </si>
  <si>
    <t>99.00</t>
  </si>
  <si>
    <t>Porcentaje de mujeres con egreso hospitalario por mejoría en el Hospital de la Mujer que recibieron atención médica hospitalaria</t>
  </si>
  <si>
    <t>47.64</t>
  </si>
  <si>
    <t>40.20</t>
  </si>
  <si>
    <t>80.50</t>
  </si>
  <si>
    <t>Porcentaje de recetas surtidas completas a mujeres hospitalizadas</t>
  </si>
  <si>
    <t>29.25</t>
  </si>
  <si>
    <t>26.00</t>
  </si>
  <si>
    <t>55.60</t>
  </si>
  <si>
    <t>Porcentaje de mujeres aceptadas como pacientes en el INPer, durante el periodo.</t>
  </si>
  <si>
    <t>52.56</t>
  </si>
  <si>
    <t>46.70</t>
  </si>
  <si>
    <t>85.00</t>
  </si>
  <si>
    <t>Porcentaje de usuarias con perspectiva de satisfacción de la calidad a la atención médica ambulatoria recibida superior a 80 puntos</t>
  </si>
  <si>
    <t>19.80</t>
  </si>
  <si>
    <t>16.50</t>
  </si>
  <si>
    <t>37.50</t>
  </si>
  <si>
    <t>Porcentaje de pacientes mujeres con obesidad que generan un egreso hospitalario</t>
  </si>
  <si>
    <t>28.80</t>
  </si>
  <si>
    <t>26.20</t>
  </si>
  <si>
    <t>56.20</t>
  </si>
  <si>
    <t>Porcentaje de mujeres con cirugías de alta especialidad realizadas</t>
  </si>
  <si>
    <t>40.40</t>
  </si>
  <si>
    <t>37.00</t>
  </si>
  <si>
    <t>80.80</t>
  </si>
  <si>
    <t>Porcentaje de egresos hospitalarios de mujeres por mejoría y curación</t>
  </si>
  <si>
    <t>59.10</t>
  </si>
  <si>
    <t>NCK</t>
  </si>
  <si>
    <t>Porcentaje de tratamientos para esclerosis múltiple y padecimientos relacionados otorgados a mujeres en el Instituto Nacional de Neurologúa y Neurocirugía Manuel Velasco Suárez.</t>
  </si>
  <si>
    <t>NCD</t>
  </si>
  <si>
    <t>1-Porcentaje de espirometrías realizadas a mujeres con probable EPOC y cáncer pulmonar  por exposición a humo de leña en zonas rurales</t>
  </si>
  <si>
    <t>3.70</t>
  </si>
  <si>
    <t>31.00</t>
  </si>
  <si>
    <t>1- Porcentaje de consultas de primera vez y subsecuentes otorgadas a mujeres con diagnóstico de EPOC y cáncer pulmonar relacionado con el humo de leña</t>
  </si>
  <si>
    <t>27.90</t>
  </si>
  <si>
    <t>1.Porcentaje de egreso de mujeres con diagnóstico de enfermedades respiratorias de alta complejidad con atención médica especializada en los servicios de hospitalización</t>
  </si>
  <si>
    <t>97.70</t>
  </si>
  <si>
    <t>91.30</t>
  </si>
  <si>
    <t>90.80</t>
  </si>
  <si>
    <t>Porcentaje de recetas surtidas en forma completa a mujeres hospitalizadas con cáncer</t>
  </si>
  <si>
    <t>Porcentaje de Presupuesto Federal institucional ejercido en la adquisición de medicinas y productos farmacéuticos</t>
  </si>
  <si>
    <t>88.30</t>
  </si>
  <si>
    <t>87.60</t>
  </si>
  <si>
    <t>87.80</t>
  </si>
  <si>
    <t>Porcentaje de mujeres con diagnóstico de cáncer, con consultas subsecuentes en el Instituto Nacional de Cancerología</t>
  </si>
  <si>
    <t>27.45</t>
  </si>
  <si>
    <t>28.30</t>
  </si>
  <si>
    <t>56.00</t>
  </si>
  <si>
    <t>NBB</t>
  </si>
  <si>
    <t>Porcentaje de mujeres atendidas en Consulta Externa</t>
  </si>
  <si>
    <t>38.40</t>
  </si>
  <si>
    <t>27.60</t>
  </si>
  <si>
    <t xml:space="preserve">Porcentaje de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</si>
  <si>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</si>
  <si>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Debido a la prestación gratuita de servicios de salud, medicamentos y demás insumos asociados para las personas sin seguridad social; se espera que se incremente la demanda de los servicios de atención de salud de alta especialidad que brinda el Hospital General Dr. Manuel Gea González, esto aunado a una sobreocupación por reubicación de las áreas de la torre antigua de hospitalización, que actualmente se encuentra en construcción, atención de pacientes COVID y los recursos económicos limitados con los que opera este nosocomio, que podría ocasionar que los servicios se saturen, derivando en una atención de baja calidad a los usuarios, o que nos encontremos imposibilitados a cubrir la demanda de atención médica.  Contribuir al bienestar social e igualdad mediante la atención a la demanda de servicios especializados que se presentan a los Institutos Nacionales de Salud y Hospitales de Alta Especialidad en coordinación con la red de servicios  La EPOC es actualmente la 6ª causa de muerte a nivel nacional en mujeres; más importante que el cáncer de mama y el de cérvix y una de sus principales causas es cocinar con leña; asimismo, la mortalidad para las enfermedades asociadas con humo de leña, como es la EPOC y Cáncer Pulmonar y la morbilidad en consulta externa, urgencias y hospitalización figuran dentro de las 10 principales causas en México. Por tal motivo, el INER como centro de referencia para la atención de enfermedades respiratorias, tiene el compromiso de realizar la identificación y atención de las enfermedades pulmonares asociadas a inhalación de humo de leña al cocinar, abogando por la salud respiratoria de las mujeres que por vivir en zonas marginadas y en pobreza extrema, se exponen a altas concentraciones de humo de leña.  La esclerosis múltiple (EM) constituye una enfermedad degenerativa del sistema nervioso central (SNC) que aqueja aproximadamente a 1.1 millones de personas en el mundo. La prevalencia en zonas de Norteamérica, Europa, Australia y Nueva Zelanda es de 50 casos / 1000 hab. mientras que se considera una enfermedad rara en las zonas de Asia, India, África y Sudamérica. Las mujeres son más afectadas que los hombres en una proporción de 2-3:1. La enfermedad se manifiesta fundamentalmente entre los 20 y 45 años de edad. Cuando los síntomas aparecen a una edad superior a los 50 años, ésta se hace más crítica y la incidencia se iguala en ambos sexos. La etnia más frecuentemente afectada es la caucásica. En general, la mortalidad asociada a la EM resulta baja. Su etiología es desconocida y su curso es crónico. La EM constituye una enfermedad autoinmune inflamatorioa desmielinizante del SNC y se caracteriza anatomo - patológicamente por una destrucción de la sustancia blanca periaxional, con relativa indemnidad del axón, en lo que lo más llamativo es la pérdida de mielina (desmielinización) clínicamente se distingue por ataques de disfunción del SNC en estadios tempranos y por deterioro neurológico de empeoramiento progresivo en estadios tardíos. Las acciones realizadas en el Instituto van enfocadas a la confirmación diagnóstica de la enfermedad y a controlar el avance de la enfermedad mediante tratamiento farmacológico que frena la incidencia de discapacidad en el paciente.  Garantizar el derecho a las mujeres a la resolución de su embarazo por la vía más adecuada y que recibirán el tratamiento más adecuado para la resolución de su patología.   Existe población femenina que demanda los servicios de salud especializados en Ginecología, Obstetricia y Oncología, requerida para la mejoría en su salud. Así como, los servicios médicos en Neonatología para el recién nacido, en beneficio de la mujer y su neonato.  </t>
  </si>
  <si>
    <t>(Instituto Nacional de Neurología y Neurocirugía Manuel Velasco Suárez)</t>
  </si>
  <si>
    <t>(Instituto Nacional de Enfermedades Respiratorias Ismael Cosío Villegas)</t>
  </si>
  <si>
    <t>33139</t>
  </si>
  <si>
    <t>80767</t>
  </si>
  <si>
    <t>77573</t>
  </si>
  <si>
    <t>131656</t>
  </si>
  <si>
    <t>(Hospital General "Dr. Manuel Gea González")</t>
  </si>
  <si>
    <t>1295.6</t>
  </si>
  <si>
    <t>Atención a la Salud</t>
  </si>
  <si>
    <t>E023</t>
  </si>
  <si>
    <t>56.80</t>
  </si>
  <si>
    <t>56.8</t>
  </si>
  <si>
    <t>UR: X00</t>
  </si>
  <si>
    <t>58.14</t>
  </si>
  <si>
    <t>42.86</t>
  </si>
  <si>
    <t>X00</t>
  </si>
  <si>
    <t>Porcentaje de acciones de apoyo psicológico y social otorgadas a mujeres sobrevivientes de violencia y/o familias</t>
  </si>
  <si>
    <t>45.69</t>
  </si>
  <si>
    <t>43.01</t>
  </si>
  <si>
    <t>Porcentaje de personas atendidas de 6 años en adelante en acciones de prevención del consumo de sustancias psicoactivas y/o de salud mental</t>
  </si>
  <si>
    <t>51.82</t>
  </si>
  <si>
    <t>44.94</t>
  </si>
  <si>
    <t>Porcentaje de mujeres atendidas con problemas de consumo de sustancias psicoactivas y/o condiciones de salud mental.</t>
  </si>
  <si>
    <t xml:space="preserve"> X00- Comisión Nacional contra las Adicciones </t>
  </si>
  <si>
    <t xml:space="preserve"> La Encuesta Nacional de Consumo de Drogas, Alcohol y Tabaco 2016- 2017 (ENCODAT 2016 ? 2017) que se efectuó entre población de 12 a 65 años de edad, en hogares reporta que 14.9 millones de mexicanos son fumadores actuales: 3.8 millones de mujeres y 11.1 millones de hombres; de los cuales 5.4 millones fuman diariamente y 9.4 millones fuman de forma ocasional. La población de 12 a 65 años de edad, reporta que el 17.6% fuma tabaco ocasionalmente; lo cual representa a 14.9 millones de fumadores mexicanos; de los cuales, el 8.7% (3 millones 812 mil) son mujeres y el 27.1% (11 millones 78 mil) son hombres. En lo que respecta a Alcohol, 71% de la población de 12 a 65 años ha consumido alcohol alguna vez en la vida (80.1% hombres y 62.6% mujeres). La posible dependencia al alcohol fue de 2.2% (1.8 millones) (hombres 3.9% y mujeres 0.6%) En población adolescente, 12 a 17 años, el consumo excesivo al alcohol fue de 0.8 (115 mil) (0.9% hombres y 0.7% mujeres).  Los datos de la ENCODAT señalan la necesidad de reforzar las acciones desarrolladas para reducir la demanda de drogas. Dado los aumentos en el consumo de sustancias con respecto a años anteriores, resulta urgente ampliar la política de prevención y tratamiento; así como dirigir acciones de prevención en edades previas al consumo.  En lo que concierne a la población de mujeres, se observan incrementos significativos, especialmente entre población menor de 18 años.  </t>
  </si>
  <si>
    <t>877824</t>
  </si>
  <si>
    <t>1057650</t>
  </si>
  <si>
    <t>53241888</t>
  </si>
  <si>
    <t>55222015</t>
  </si>
  <si>
    <t>(Comisión Nacional contra las Adicciones)</t>
  </si>
  <si>
    <t>Prevención y atención contra las adicciones</t>
  </si>
  <si>
    <t>E025</t>
  </si>
  <si>
    <t>27.02</t>
  </si>
  <si>
    <t>834.0</t>
  </si>
  <si>
    <t>UR: R00</t>
  </si>
  <si>
    <t>15.36</t>
  </si>
  <si>
    <t>27.00</t>
  </si>
  <si>
    <t>R00</t>
  </si>
  <si>
    <t>Cobertura de vacunación contra la influenza en mujeres embarazadas</t>
  </si>
  <si>
    <t xml:space="preserve"> R00- Centro Nacional para la Salud de la Infancia y la Adolescencia </t>
  </si>
  <si>
    <t xml:space="preserve"> El embarazo se acompaña de un estado de inmunosupresión transitoria, lo que se asocia a mayor riesgo de enfermedad grave asociada a influenza. La vacunación provee protección contra el riesgo de infección y de complicaciones por este padecimiento en las mujeres gestantes. Diferentes estudios documentan que la vacuna vs influenza aplicada en cualquier trimestre del embarazo disminuye no solo el riesgo de neumonía en las mujeres embarazadas, sino también en sus hijos después del parto, durante los primeros 6 meses de vida. La vacunación es un procedimiento eficaz y seguro que puede salvar muchas vidas de las mujeres en este estado fisiológico. </t>
  </si>
  <si>
    <t>1021091</t>
  </si>
  <si>
    <t>(Centro Nacional para la Salud de la Infancia y la Adolescencia)</t>
  </si>
  <si>
    <t>Programa de vacunación</t>
  </si>
  <si>
    <t>E036</t>
  </si>
  <si>
    <t>0.30</t>
  </si>
  <si>
    <t>2.59</t>
  </si>
  <si>
    <t>4.33</t>
  </si>
  <si>
    <t>43.48</t>
  </si>
  <si>
    <t>43.41</t>
  </si>
  <si>
    <t>0.03</t>
  </si>
  <si>
    <t>2.12</t>
  </si>
  <si>
    <t>2.19</t>
  </si>
  <si>
    <t>0.63</t>
  </si>
  <si>
    <t>1.54</t>
  </si>
  <si>
    <t>UR: NBD</t>
  </si>
  <si>
    <t>127.05</t>
  </si>
  <si>
    <t>127.11</t>
  </si>
  <si>
    <t>382.82</t>
  </si>
  <si>
    <t>0.40</t>
  </si>
  <si>
    <t>1.10</t>
  </si>
  <si>
    <t>Porcentaje de mujeres con VIH con embarazo resuelto</t>
  </si>
  <si>
    <t>1.70</t>
  </si>
  <si>
    <t>3.40</t>
  </si>
  <si>
    <t>3.80</t>
  </si>
  <si>
    <t>7.Porcentaje de personas trans y de género diverso que viven con VIH que recibieron atención en alguno de los diferentes servicios que otorga el CIENI.</t>
  </si>
  <si>
    <t>15.90</t>
  </si>
  <si>
    <t>13.50</t>
  </si>
  <si>
    <t>14.40</t>
  </si>
  <si>
    <t>6.Porcentaje de mujeres quienes participan en los protocolos clave de investigación en VIH del CIENI en el periodo</t>
  </si>
  <si>
    <t>16.30</t>
  </si>
  <si>
    <t>56.30</t>
  </si>
  <si>
    <t>53.20</t>
  </si>
  <si>
    <t>5.Porcentaje de egresos por mejoría en mujeres que viven con VIH atendidas en hospitalización en el periodo</t>
  </si>
  <si>
    <t>71.60</t>
  </si>
  <si>
    <t>76.10</t>
  </si>
  <si>
    <t>72.20</t>
  </si>
  <si>
    <t>4.Porcentaje de mujeres a quienes se les proporcionó algún curso de educación para la salud en VIH en el periodo</t>
  </si>
  <si>
    <t>43.60</t>
  </si>
  <si>
    <t>56.10</t>
  </si>
  <si>
    <t>60.30</t>
  </si>
  <si>
    <t>3.Porcentaje de mujeres que recibieron una consejería en VIH en el periodo</t>
  </si>
  <si>
    <t>29.80</t>
  </si>
  <si>
    <t>30.50</t>
  </si>
  <si>
    <t>2.Porcentaje de mujeres que viven con VIH a quienes se les realizó al menos un estudio en el Laboratorio de Diagnóstico Virológico (LDV-CIENI) en el periodo</t>
  </si>
  <si>
    <t>20.30</t>
  </si>
  <si>
    <t>1.Porcentaje de mujeres que viven con VIH atendidas en consulta externa, teleconsulta y/o interconsultas en las diferentes especialidades que otorga el CIENI</t>
  </si>
  <si>
    <t>79.90</t>
  </si>
  <si>
    <t>80.30</t>
  </si>
  <si>
    <t>Porcentaje de Mujeres Tamizadas para VIH, atendidas en la Clínica de Displasias y en el Departamento de Hematología</t>
  </si>
  <si>
    <t>1.80</t>
  </si>
  <si>
    <t>1.50</t>
  </si>
  <si>
    <t>NBD</t>
  </si>
  <si>
    <t>Porcentaje de pacientes mujeres detectadas con VIH/SIDA</t>
  </si>
  <si>
    <t>98.30</t>
  </si>
  <si>
    <t>94.20</t>
  </si>
  <si>
    <t>92.40</t>
  </si>
  <si>
    <t>Porcentaje de mujeres que dijeron estar satisfechas con la atención médica recibida en el área de VIH/SIDA otras ITS</t>
  </si>
  <si>
    <t>1.00</t>
  </si>
  <si>
    <t>0.99</t>
  </si>
  <si>
    <t>0.90</t>
  </si>
  <si>
    <t>razón</t>
  </si>
  <si>
    <t>Razón mujer/hombre de indetectabilidad en personas con VIH en tratamiento en la Secretaría de Salud</t>
  </si>
  <si>
    <t>80.40</t>
  </si>
  <si>
    <t>85.60</t>
  </si>
  <si>
    <t>Porcentaje de mujeres en atención que se encuentran en tratamiento antirretroviral (TAR) en la Secretaría de Salud</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</si>
  <si>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</si>
  <si>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El reto es mantener el acceso universal a tratamiento antirretroviral para mujeres y hombres que viven con VIH y han sido diagnosticados con la infección, con el objetivo de incrementar su esperanza y calidad de vida. Es por ello que, se da seguimiento a la oportunidad en el acceso a tratamiento antirretroviral de las mujeres que ya fueron captadas por los servicios de salud y se monitorea que la razón mujer/hombre de indetectabilidad sea igual o mayor a 0.9, lo cual representa que no existen diferencias entre los sexos en el control de la infección por VIH.  Existe la necesidad de abatir la falta de información sobre educación sexual y reproductiva; de igual manera de las enfermedades de transmisión sexual, mediante temas enfocados a la prevención, orientación, detección y atención oportuna, que permita mantener informada a la población del género femenino que consideramos más vulnerable; así también actualizada sobre nuevas infecciones por VIH y otras ITS a la población en general, principalmente mujeres. La no aceptación por parte de las pacientes de la problemática de salud que tienen.  Mantener la prevalencia del VIH en población adulta, mediante el control de las nuevas infecciones por VIH y otras infecciones de transmisión sexual (ITS), a través de la prevención en los grupos más afectados; así como la disminución de la mortalidad a causa del sida, a través de la atención oportuna de las personas viviendo con VIH.  El Instituto Nacional de Enfermedades Respiratorias (INER), es uno de los Institutos Nacionales de Salud (INS) en México que atiende al mayor número de personas que viven con VIH/sida (PVVIH). El INER hospitaliza la mayor cantidad de PVVIH (250-400/año) y a los más graves, que requieren cuidados intensivos inmediatos para salvarles la vida. El tiempo de estancia hospitalaria es prolongado y de alto costo (mediana de 14 días). Por recibir a los pacientes más graves, el INER tiene una alta mortalidad hospitalaria por SIDA que, a pesar de haber logrado disminuirse en los últimos años, se mantiene elevada.  La proporción de mujeres que viven con VIH en nuestro país es muy alta, de acuerdo, a los informes oficiales de la SSA. Es importante considerar que las características de la epidemia muestran que habrá un aumento consistente en el número de mujeres con la infección, sin embargo; el número de mujeres afectadas porque sus parejas o familiares viven con VIH, es mucho mayor. El trabajo del CIENI se enfoca a ambas poblaciones. Más aún, es importante reconocer que la mayoría de las transmisiones provienen de hombres que viven con VIH. Por tanto, las intervenciones de tratamiento y consejería en hombres, tendrá implicaciones importantes en la tasa de incidencia de la infección por VIH en mujeres, ya que hoy se sabe que las personas bajo tratamiento antirretroviral con carga viral indetectable tienen mucho menores posibilidades de transmisión del virus.  Realizar las acciones de convencimiento para realizar la prueba rápida de VIH/SIDA en pacientes embarazadas, a fin de detectar a las posibles portadoras e iniciar el tratamiento oportuno para evitar la transmisión vertical a los productos.  </t>
  </si>
  <si>
    <t>1717</t>
  </si>
  <si>
    <t>48223</t>
  </si>
  <si>
    <t>3308</t>
  </si>
  <si>
    <t>72110</t>
  </si>
  <si>
    <t>(Hospital General de México "Dr. Eduardo Liceaga")</t>
  </si>
  <si>
    <t>(Centro Nacional para la Prevención y el Control del VIH/SIDA)</t>
  </si>
  <si>
    <t>432.4</t>
  </si>
  <si>
    <t>Prevención y atención de VIH/SIDA y otras ITS</t>
  </si>
  <si>
    <t>P016</t>
  </si>
  <si>
    <t>0.93</t>
  </si>
  <si>
    <t>3.26</t>
  </si>
  <si>
    <t>0.41</t>
  </si>
  <si>
    <t>3.18</t>
  </si>
  <si>
    <t>UR: NCG</t>
  </si>
  <si>
    <t>5.88</t>
  </si>
  <si>
    <t>9.58</t>
  </si>
  <si>
    <t>9.34</t>
  </si>
  <si>
    <t>UR: M7F</t>
  </si>
  <si>
    <t>73.58</t>
  </si>
  <si>
    <t>74.54</t>
  </si>
  <si>
    <t>1675.93</t>
  </si>
  <si>
    <t>UR: L00</t>
  </si>
  <si>
    <t>1898.47</t>
  </si>
  <si>
    <t>50.20</t>
  </si>
  <si>
    <t>44.10</t>
  </si>
  <si>
    <t>91.40</t>
  </si>
  <si>
    <t>Porcentaje de mujeres que reciben consultas de primera vez, subsecuente, urgencias y preconsultas</t>
  </si>
  <si>
    <t>42.55</t>
  </si>
  <si>
    <t>4.25</t>
  </si>
  <si>
    <t>NCG</t>
  </si>
  <si>
    <t xml:space="preserve">Porcentaje de mujeres capacitadas o actualizadas en materia de Salud materna, sexual y reproductiva que participa en el desarrollo de este programa en el INCMNSZ </t>
  </si>
  <si>
    <t>60.47</t>
  </si>
  <si>
    <t>Porcentaje de mastografía realizada en el INCMNSZ</t>
  </si>
  <si>
    <t>62.83</t>
  </si>
  <si>
    <t>Porcentaje de citología cervical realizado en el INCMNSZ</t>
  </si>
  <si>
    <t>25.20</t>
  </si>
  <si>
    <t>75.40</t>
  </si>
  <si>
    <t>68.70</t>
  </si>
  <si>
    <t>3.-Porcentaje de mujeres con diagnóstico de EPID a las que se les otorgó tratamiento gratuito</t>
  </si>
  <si>
    <t>16.90</t>
  </si>
  <si>
    <t>10.50</t>
  </si>
  <si>
    <t>2.-Porcentaje de mujeres a quienes se les realizaron estudios gratuitos para diagnóstico diferencial de EPID</t>
  </si>
  <si>
    <t>72.40</t>
  </si>
  <si>
    <t>72.50</t>
  </si>
  <si>
    <t>1.-Porcentaje de mujeres con EPID a quienes se les realizaron pruebas de función respiratoria de seguimiento gratuitas</t>
  </si>
  <si>
    <t>12.40</t>
  </si>
  <si>
    <t>25.50</t>
  </si>
  <si>
    <t>1-Porcentaje de mujeres con diagnóstico de Asma a las que se les otorgó consulta y tratamiento gratuito</t>
  </si>
  <si>
    <t>70.50</t>
  </si>
  <si>
    <t>23.10</t>
  </si>
  <si>
    <t>33.30</t>
  </si>
  <si>
    <t xml:space="preserve">2.Porcentaje de mujeres que superan la media de sobrevida por recibir tratamiento </t>
  </si>
  <si>
    <t>120.00</t>
  </si>
  <si>
    <t>83.30</t>
  </si>
  <si>
    <t>88.90</t>
  </si>
  <si>
    <t>1.Porcentaje de mujeres a las que se les otorga tratamiento dirigido por presentar mutación del gen EGFR</t>
  </si>
  <si>
    <t>M7F</t>
  </si>
  <si>
    <t>Porcentaje de mujeres capacitadas en intervenciones en violencia, salud mental y adicciones con perspectiva de género durante 2023</t>
  </si>
  <si>
    <t>11.60</t>
  </si>
  <si>
    <t>tasa</t>
  </si>
  <si>
    <t>L00</t>
  </si>
  <si>
    <t>Tasa de vasectomías en hombres de 20 a 64 años de edad en la Secretaría de Salud</t>
  </si>
  <si>
    <t>47.10</t>
  </si>
  <si>
    <t>49.30</t>
  </si>
  <si>
    <t>53.10</t>
  </si>
  <si>
    <t>Cobertura de usuarias activas de métodos anticonceptivos modernos proporcionados o aplicados en la Secretaría de Salud</t>
  </si>
  <si>
    <t>71.00</t>
  </si>
  <si>
    <t>76.00</t>
  </si>
  <si>
    <t>Cobertura de Anticoncepción Post Evento Obstétrico en la Secretaría de Salud</t>
  </si>
  <si>
    <t>Porcentaje de unidades de salud que cuentan con mecanismos incluyentes dirigidos a población en condición de vulnerabilidad.</t>
  </si>
  <si>
    <t>Porcentaje de Servicios Estatales de Salud con mecanismos implementados para la prevención, atención y seguimiento de casos de Hostigamiento y Acoso Sexual (HAS)</t>
  </si>
  <si>
    <t>54.13</t>
  </si>
  <si>
    <t>10.01</t>
  </si>
  <si>
    <t>Porcentaje de mujeres y hombres profesionales de la salud de las entidades federativas con capacitación en materia de igualdad, no discriminación e inclusión en salud.</t>
  </si>
  <si>
    <t>99.20</t>
  </si>
  <si>
    <t>98.00</t>
  </si>
  <si>
    <t>Servicios amigables para adolescentes operando del programa de Salud Sexual y Reproductiva</t>
  </si>
  <si>
    <t>61.80</t>
  </si>
  <si>
    <t>68.20</t>
  </si>
  <si>
    <t>Cobertura de Adolescentes usuarias activas de métodos anticonceptivos modernos proporcionados o aplicados en la Secretaría de Salud</t>
  </si>
  <si>
    <t>74.00</t>
  </si>
  <si>
    <t>72.30</t>
  </si>
  <si>
    <t>Cobertura de Anticoncepción Post Evento Obstétrico en Adolescentes en la Secretaría de Salud</t>
  </si>
  <si>
    <t>18.30</t>
  </si>
  <si>
    <t>19.00</t>
  </si>
  <si>
    <t>Cobertura de tamizaje de cáncer de cuello uterino en mujeres de 25 a 64 años de edad sin seguridad social</t>
  </si>
  <si>
    <t>8.50</t>
  </si>
  <si>
    <t>6.50</t>
  </si>
  <si>
    <t>13.00</t>
  </si>
  <si>
    <t>Cobertura de detección de cáncer de mama con mastografía en mujeres de 40 a 69 años sin seguridad social</t>
  </si>
  <si>
    <t>10.70</t>
  </si>
  <si>
    <t>12.50</t>
  </si>
  <si>
    <t>Porcentaje de mujeres de 15 años y más en situación de violencia severa que fueron atendidas por primera vez por los Servicios Especializados</t>
  </si>
  <si>
    <t>36.50</t>
  </si>
  <si>
    <t>30.70</t>
  </si>
  <si>
    <t>Proporción de mujeres embarazadas por violencia sexual que solicitan y reciben atención de aborto seguro</t>
  </si>
  <si>
    <t>13.80</t>
  </si>
  <si>
    <t>25.60</t>
  </si>
  <si>
    <t>Porcentaje de mujeres de 15 años y más a las que se les aplicó la herramienta de detección y resultó positiva</t>
  </si>
  <si>
    <t>71.15</t>
  </si>
  <si>
    <t>Personas recién nacidas con prueba de tamiz metabólico neonatal</t>
  </si>
  <si>
    <t>39.98</t>
  </si>
  <si>
    <t>38.50</t>
  </si>
  <si>
    <t>Porcentaje de embarazadas atendidas por primera vez en el primer trimestre gestacional en la Secretaría de Salud</t>
  </si>
  <si>
    <t xml:space="preserve"> L00- Centro Nacional de Equidad de Género y Salud Reproductiva  M7F- Instituto Nacional de Psiquiatría Ramón de la Fuente Muñiz  NCD- Instituto Nacional de Enfermedades Respiratorias Ismael Cosío Villegas  NCG- Instituto Nacional de Ciencias Médicas y Nutrición Salvador Zubirán  NDE- Instituto Nacional de Perinatología Isidro Espinosa de los Reyes </t>
  </si>
  <si>
    <t xml:space="preserve"> El problema central que se pretende abordar a través de la implementación y ejercicio del programa presupuestario P020, es: Los Servicios Estatales de Salud tienen capacidad limitada para garantizar a la población el acceso universal a los servicios de salud sexual y reproductiva (SSR)  Existe la necesidad de capacitar a mujeres profesionales de la salud en temas de género, salud mental, adicciones y violencia.  En la actualidad, las mujeres presentan una mayor frecuencia a desarrollar adenocarcinoma pulmonar que los hombres; esto tiene relación directa con la exposición al humo de tabaco, así como al humo de biocombustible, ya que cada vez más mujeres se exponen al humo de tabaco a edad más temprana, por lo que se espera un incremento en el desarrollo de cáncer pulmonar, situación que pone en desventaja a las mujeres por la desigualdad económica que existe en nuestro país, lo que origina que busquen atención médica en estadios avanzados o tardíos. El asma es una de las enfermedades respiratorias crónicas que no se cura pero que se puede controlar, en el INER es la primera causa de demanda de atención en los servicios de urgencias, consulta externa y hospitalización; en la infancia es más común en los niños, mientras que en la etapa adulta es más frecuente en mujeres entre los 25-55 años de edad. Es una enfermedad crónica con varios niveles de gravedad, incurable pero que se puede controlar en el 80% de los pacientes. El 5% de los pacientes presentan los niveles más graves de la enfermedad, así como asma de difícil control, condición médica que complica más lograr el control de la enfermedad, sin dejar de mencionar que son pacientes con mayor riesgo de requerir atención más frecuente en los servicios de urgencias y terapia intensiva en caso de crisis o exacerbaciones asmáticas graves. Las EPID representan a un grupo heterogéneo de enfermedades crónicas y graves que afectan diferentes grupos etarios y ambos géneros, aunque varias de ellas son significativamente más frecuentes en mujeres. Entre estas últimas se encuentran la neumonitis por hipersensibilidad (NH) que afecta predominantemente a mujeres (las que constituyen el 80% de los casos que se atienden en el INER).  Problemática a atender: La mortalidad y morbilidad por los cánceres mamario y cérvico-uterino, que son las primeras causas de muerte por cáncer en la mujer. Estos tipos de cáncer son especialmente importantes para la población que atiende el Instituto ya que la inmunosupresión causada por diversas enfermedades o tratamientos aumenta el riesgo de padecer cáncer cérvico-uterino, y la obesidad aumenta el riesgo de cáncer mamario. Por ello es importante brindar servicios de información, prevención, detección, diagnóstico y tratamiento oportunos de los cánceres mencionados. Los estudios de tamizaje para cáncer cérvico-uterino (citologías cervicales y detección del virus del papiloma humano), y para cáncer mamario (mastografías) que regularmente se brindan a las personas beneficiarias atendidas en el Instituto requieren recursos que garanticen su continuidad, al igual que la infraestructura e insumos necesarios para el diagnóstico y tratamiento. El advenimiento de nuevas tecnologías y el recambio de personal a cargo de los procedimientos diagnósticos o terapéuticos del cáncer de la mujer demandan capacitación y/o actualizaciones permanentes, para lo cual también se requieren recursos. Brecha de Género: La inequidad existe porque las mujeres que viven en condiciones socio-económicas precarias tienen menor posibilidad de acceder a información, detección, diagnóstico y tratamiento oportunos de los cánceres cérvico-uterino y mamario. Más aún, si ellas padecen enfermedades crónicas (como las que se atienden en el Instituto) que limitan su independencia, productividad y disponibilidad de recursos.  La provisión de servicios de salud reproductiva dentro del Instituto contribuye a reducir las brechas de género, a facilitar el acceso a la salud sexual y reproductiva y, en general, a avanzar en la igualdad entre mujeres y hombres y entre mujeres que viven con distintas condiciones socio-económicas y de salud.  Otorgar servicios de salud materna, sexual y reproductiva, a las mujeres y sus neonatos, así como a sus parejas en el caso de esterilidad, para atender sus patologías en la materia.  </t>
  </si>
  <si>
    <t>2604</t>
  </si>
  <si>
    <t>6694844</t>
  </si>
  <si>
    <t>9007</t>
  </si>
  <si>
    <t>9059400</t>
  </si>
  <si>
    <t>(Instituto Nacional de Psiquiatría Ramón de la Fuente Muñiz)</t>
  </si>
  <si>
    <t>(Centro Nacional de Equidad de Género y Salud Reproductiva)</t>
  </si>
  <si>
    <t>2115.9</t>
  </si>
  <si>
    <t>Salud materna, sexual y reproductiva</t>
  </si>
  <si>
    <t>P020</t>
  </si>
  <si>
    <t>0.32</t>
  </si>
  <si>
    <t>187.56</t>
  </si>
  <si>
    <t>187.51</t>
  </si>
  <si>
    <t>242.03</t>
  </si>
  <si>
    <t>32.50</t>
  </si>
  <si>
    <t>Porcentaje de población estatal que recibió servicios de promoción de la salud para mejoría de sus estilos de vida y entornos clave de desarrollo</t>
  </si>
  <si>
    <t>44.51</t>
  </si>
  <si>
    <t>Porcentaje de mujeres de 20 años y más de edad, a quienes se les realizó una detección integral de Enfermedades Cardiometabólicas (ECM), particularmente Obesidad (OB), Diabetes Mellitus (DM), e Hipertensión Arterial (HTA)</t>
  </si>
  <si>
    <t xml:space="preserve"> O00- Centro Nacional de Programas Preventivos y Control de Enfermedades  Secretaria de Salud </t>
  </si>
  <si>
    <t xml:space="preserve"> Uno de los principales factores de riesgo que explica el aumento de las enfermedades crónicas es el incremento acelerado que México ha presentado en la prevalencia de sobrepeso y obesidad, México ha documentado las tasas más altas de sobrepeso y obesidad a nivel mundial, posicionándose incluso en la segunda nación con más personas obesas, solo por debajo de los Estados Unidos. Lo anterior es caracterizado por un incremento acelerado de la epidemia de obesidad y sus consecuencias (diabetes, riesgo cardiovascular, algunos tipos de cáncer, entre otras), el estancamiento en el combate a la desnutrición tanto calórico como de micronutrientes esenciales, esto radica precisamente en un sistema alimentario que promueve, por un lado, el consumo excesivo de alimentos procesados y de mala calidad, y por otro lado, el consumo limitado de productos de origen vegetal. Por lo anterior, el sobrepeso, la obesidad y la diabetes son problemas complejos y multifactoriales, cuya naturaleza involucra a los sectores público, privado y social, así como al individuo.   En México se ha documentado desde hace varias décadas una transformación de su escenario epidemiológico, la Encuesta Nacional de Salud y Nutrición (ENSANUT)  2020 muestra que en nuestro país las prevalencias de sobrepeso y obesidad en todos los grupos de edad, son un grave problema de salud pública, aunado a la inseguridad alimentaria y a un alto consumo de alimentos no recomendables (alimentos de alta densidad energética y bajo valor nutricional), bajo consumo de alimentos recomendables para consumo cotidiano como verduras, frutas, leguminosas, semillas, cereales integrales, agua sola; así como bajos niveles de actividad física. Siendo la alimentación uno de los factores y determinantes que más tienen influencia en la nutrición, salud y bienestar de las personas, es de importancia la identificación de los patrones de alimentación y las características de la dieta de una población, pues una dieta correcta y saludable contribuye a disminuir y controlar las diferentes formas de mala nutrición, ya sea por exceso o deficiencia, así como las enfermedades no transmisibles. Los hábitos de alimentación de las personas se desarrollan y pueden modificarse a lo largo de la vida, la práctica de una lactancia materna adecuada favorece el sano crecimiento y desarrollo.  </t>
  </si>
  <si>
    <t>2578984</t>
  </si>
  <si>
    <t>5766704</t>
  </si>
  <si>
    <t>5471364</t>
  </si>
  <si>
    <t>13890715</t>
  </si>
  <si>
    <t>(Centro Nacional de Programas Preventivos y Control de Enfermedades)</t>
  </si>
  <si>
    <t>(Dirección General de Promoción de la Salud)</t>
  </si>
  <si>
    <t>429.5</t>
  </si>
  <si>
    <t>Prevención y Control de Sobrepeso, Obesidad y Diabetes</t>
  </si>
  <si>
    <t>U008</t>
  </si>
  <si>
    <t>6.86</t>
  </si>
  <si>
    <t>UR: 114</t>
  </si>
  <si>
    <t>114</t>
  </si>
  <si>
    <t>Porcentaje de personal de mujeres y hombres sensibilizados en materia de igualdad de g¨¦nero a trav¨¦s de una campa ntilde;a integral en  materia de inclusi¨®n, no violencia contra las mujeres y ni ntilde;as.</t>
  </si>
  <si>
    <t>Porcentaje de material informativo relativo a la igualdad de g¨¦nero e inclusi¨®n en la SEMAR, adquirido y distribuido a personal naval (mujeres y hombres) como refuerzo de la sensibilizaci¨®n en el tema.</t>
  </si>
  <si>
    <t>Porcentaje de personal naval (mujeres y hombres), capacitado y sensibilizado en materia de igualdad de g¨¦nero e inclusi¨®n de forma presencial para el cumplimiento de sus funciones como servidores (as) p¨²blicos.</t>
  </si>
  <si>
    <t xml:space="preserve"> Secretaria de Marina </t>
  </si>
  <si>
    <t xml:space="preserve"> Reducir la brecha de desigualdad de oportunidades entre mujeres y hombres al interior y exterior de la Institución y empoderar a las mujeres navales en temas relacionados de: sistema de cuidados, interculturalidad y perspectiva de género, lenguaje incluyente, accesible y no sexista, clima laboral libre de violencia desde la perspectiva de género.   </t>
  </si>
  <si>
    <t>21220</t>
  </si>
  <si>
    <t>25650</t>
  </si>
  <si>
    <t>(Unidad de Promoción y Protección de los Derechos Humanos)</t>
  </si>
  <si>
    <t>6.8</t>
  </si>
  <si>
    <t>Sistema Educativo naval y programa de becas</t>
  </si>
  <si>
    <t>A006</t>
  </si>
  <si>
    <t>Marina</t>
  </si>
  <si>
    <t>13</t>
  </si>
  <si>
    <t>16.26</t>
  </si>
  <si>
    <t>40.0</t>
  </si>
  <si>
    <t>89.41</t>
  </si>
  <si>
    <t>47.06</t>
  </si>
  <si>
    <t>315 Porcentaje de personas servidoras públicas que recibieron capacitación y sensibilización para brindar servicios que fomenten la inclusión y la no discriminación en la PROFEDET</t>
  </si>
  <si>
    <t>56.90</t>
  </si>
  <si>
    <t>53.25</t>
  </si>
  <si>
    <t>315 Porcentaje de Servicios Otorgados a Mujeres</t>
  </si>
  <si>
    <t xml:space="preserve"> A00- Procuraduría Federal de la Defensa del Trabajo </t>
  </si>
  <si>
    <t xml:space="preserve"> Las personas trabajadoras en el sector formal de las ramas económicas de competencia federal, sus beneficiarios y sindicatos no ven protegidos sus derechos laborales. </t>
  </si>
  <si>
    <t>91554</t>
  </si>
  <si>
    <t>72902</t>
  </si>
  <si>
    <t>146079</t>
  </si>
  <si>
    <t>128122</t>
  </si>
  <si>
    <t>(Procuraduría Federal de la Defensa del Trabajo)</t>
  </si>
  <si>
    <t>Procuración de justicia laboral</t>
  </si>
  <si>
    <t>Trabajo y Previsión Social</t>
  </si>
  <si>
    <t>14</t>
  </si>
  <si>
    <t>19.28</t>
  </si>
  <si>
    <t>19.89</t>
  </si>
  <si>
    <t>27.41</t>
  </si>
  <si>
    <t>UR: 222</t>
  </si>
  <si>
    <t>222</t>
  </si>
  <si>
    <t>212 Porcentaje de eventos para fomentar el trabajo digno de las personas trabajadoras del hogar</t>
  </si>
  <si>
    <t>206 Porcentaje de reuniones de grupos de trabajo para promover el trabajo digno de las personas trabajadoras del hogar</t>
  </si>
  <si>
    <t>155 Porcentaje de centros de trabajo beneficiados por acciones de promoción y asesoría del Distintivo en Responsabilidad Laboral</t>
  </si>
  <si>
    <t>72.00</t>
  </si>
  <si>
    <t>44.80</t>
  </si>
  <si>
    <t>155 Porcentaje de acciones de promoción, asesoría y sensibilización en la Norma Mexicana NMX-R-025-SCFI-2015 en Igualdad Laboral y No Discriminación</t>
  </si>
  <si>
    <t>27.42</t>
  </si>
  <si>
    <t>46.43</t>
  </si>
  <si>
    <t>93.00</t>
  </si>
  <si>
    <t>155 Porcentaje de mujeres y hombres beneficiados a través de acciones de promoción, asesoría y sensibilización en la Norma Mexicana NMX-R-025-SCFI-2015 en Igualdad Laboral y No Discriminación</t>
  </si>
  <si>
    <t>154 Porcentaje de centros de trabajo beneficiados por acciones de promoción y asesoría del Distintivo en Responsabilidad Laboral</t>
  </si>
  <si>
    <t>154 Porcentaje de sesiones de red de vinculación laboral</t>
  </si>
  <si>
    <t>153 Porcentaje de centros de trabajo beneficiados por acciones de promoción y asesoría del Distintivo en Responsabilidad Laboral</t>
  </si>
  <si>
    <t xml:space="preserve"> Secretaria de Trabajo y Previsión Social </t>
  </si>
  <si>
    <t xml:space="preserve"> Los centros de trabajo atendidos no cuentan con condiciones de trabajo digno o decente </t>
  </si>
  <si>
    <t>43782</t>
  </si>
  <si>
    <t>31267</t>
  </si>
  <si>
    <t>(Dirección General de Previsión Social)</t>
  </si>
  <si>
    <t>27.4</t>
  </si>
  <si>
    <t>Ejecuciónde los programas y acciones de la Política Laboral</t>
  </si>
  <si>
    <t>E003</t>
  </si>
  <si>
    <t>4,405.92</t>
  </si>
  <si>
    <t>5,024.66</t>
  </si>
  <si>
    <t>11143.77</t>
  </si>
  <si>
    <t>UR: 320</t>
  </si>
  <si>
    <t>57.70</t>
  </si>
  <si>
    <t>320</t>
  </si>
  <si>
    <t>Porcentaje de mujeres beneficiarias respecto del total de beneficiarios</t>
  </si>
  <si>
    <t xml:space="preserve"> Los jóvenes de 18 a 29 años que no estudian y no trabajan y que habitan primordialmente en municipios de alta y muy alta marginación, con altos índices de violencia o que pertenecen a grupos históricamente discriminados no cuentan con oportunidades para desarrollar actividades productivas </t>
  </si>
  <si>
    <t>122891</t>
  </si>
  <si>
    <t>188361</t>
  </si>
  <si>
    <t>253998</t>
  </si>
  <si>
    <t>346034</t>
  </si>
  <si>
    <t>(Unidad del Programa Jóvenes Construyendo el Futuro)</t>
  </si>
  <si>
    <t>11143.7</t>
  </si>
  <si>
    <t>Jóvenes Construyendo el Futuro</t>
  </si>
  <si>
    <t>S280</t>
  </si>
  <si>
    <t>5.36</t>
  </si>
  <si>
    <t>5.50</t>
  </si>
  <si>
    <t>11.91</t>
  </si>
  <si>
    <t>UR: 113</t>
  </si>
  <si>
    <t>12.63</t>
  </si>
  <si>
    <t>87.00</t>
  </si>
  <si>
    <t>31.03</t>
  </si>
  <si>
    <t>113</t>
  </si>
  <si>
    <t>Porcentaje de cumplimiento de acciones para la no discriminación hacia las mujeres</t>
  </si>
  <si>
    <t>Porcentaje de cumplimiento de acciones para la Prevención y Eliminación de la Violencia contra las Mujeres</t>
  </si>
  <si>
    <t>Porcentaje de cumplimiento de acciones para la Igualdad Sustantiva entre Mujeres y Hombres para mejora de entornos urbanos y rurales.</t>
  </si>
  <si>
    <t xml:space="preserve"> Secretaria de Desarrollo Agrario, Territorial y Urbano </t>
  </si>
  <si>
    <t xml:space="preserve"> Históricamente las ciudades han sido construidas por los hombres, diseñadas de acuerdo a sus necesidades, sin considerar la perspectiva de las mujeres. Lo masculino, históricamente, era el valor predeterminado y la medida para todas las cosas. Esta exclusión se manifiesta en la percepción de inseguridad experimentada por las mujeres en el uso del espacio público. El género constituye una construcción cultural incluida en la historia de las ciudades donde las mujeres han sido relegadas de la toma de decisión y restringidas a las labores reproductivas y de cuidado. Actualmente, 23.11% de las mujeres mexicanas  reportan haber sufrido violencia en el espacio público (ENDIREH 2016), restringiendo sus necesidades de movilidad y habitabilidad en muchas de las zonas habitacionales.   La falta de tenencia segura respecto a la vivienda y el suelo afecta a millones de personas en todo el mundo, pero las mujeres enfrentan privaciones más grandes dado que algunas tradiciones y costumbres les niegan directamente el derecho a la propiedad. Hay consecuencias negativas como resultado de la falta de poder de las mujeres sobre el suelo y la vivienda; ellas son las más afectadas por los desalojos y por la inseguridad en la tenencia causada por desastres naturales o producidos por el ser humano, conflictos armados y disturbios.   Por otro lado, aproximadamente la mitad del territorio nacional está bajo el régimen de propiedad social entre ejidos y comunidades agrarias, las cuales en junio de 2021, se distribuían en 32, 208 núcleos agrarios repartidos en 29, 798 ejidos y 2,410 comunidades. Sobre estas tierras tienen derecho un total de 5,014,053 personas, de las cuales 1,331,916 son mujeres, lo que equivale al 26%, lo que revela un desigual acceso a la tierra.  </t>
  </si>
  <si>
    <t>369</t>
  </si>
  <si>
    <t>891</t>
  </si>
  <si>
    <t>1000</t>
  </si>
  <si>
    <t>(Unidad de Planeación y Desarrollo Institucional)</t>
  </si>
  <si>
    <t>12.6</t>
  </si>
  <si>
    <t>Política de Desarrollo Urbano y Ordenamiento del Territorio</t>
  </si>
  <si>
    <t>Desarrollo Agrario, Territorial y Urbano</t>
  </si>
  <si>
    <t>15</t>
  </si>
  <si>
    <t>1,984.80</t>
  </si>
  <si>
    <t>1,989.00</t>
  </si>
  <si>
    <t>2097.43</t>
  </si>
  <si>
    <t>UR: QCW</t>
  </si>
  <si>
    <t>2097.0</t>
  </si>
  <si>
    <t>QCW</t>
  </si>
  <si>
    <t>Porcentaje de mujeres que recibieron subsidio respecto a la población total atendida por el Programa acumulado al cierre del semestre correspondiente del ejercicio fiscal en curso.</t>
  </si>
  <si>
    <t xml:space="preserve"> QCW- Comisión Nacional de Vivienda </t>
  </si>
  <si>
    <t xml:space="preserve"> El Programa de Vivienda Social tiene por población objetivo a los hogares de bajos ingresos que habitan una vivienda en condición de rezago habitacional o necesitan una vivienda, y dentro de este conjunto de población se identifica a población prioritaria a aquellos hogares con mujeres jefas de hogar. De acuerdo con el Programa Nacional de Vivienda 2021-2024 , se identificó que las mujeres representan 51.4% de la población total del país. De acuerdo con el Instituto Nacional de Mujeres, en 2015 sólo 35.3% de las mujeres eran propietarias de una vivienda en México, comparado con 56.0% de los hombres. En el ámbito rural, el porcentaje de titularidad femenina desciende a 30%. En este sentido, puede observarse que una de las principales brechas que existe entre hombres y mujeres corresponde a la propiedad en la vivienda.  Por otro lado,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</si>
  <si>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32139</t>
  </si>
  <si>
    <t>(Comisión Nacional de Vivienda)</t>
  </si>
  <si>
    <t>Programa de Vivienda Social</t>
  </si>
  <si>
    <t>S177</t>
  </si>
  <si>
    <t>4,409.23</t>
  </si>
  <si>
    <t>4,410.14</t>
  </si>
  <si>
    <t>9747.83</t>
  </si>
  <si>
    <t>UR: 510</t>
  </si>
  <si>
    <t>6350.7</t>
  </si>
  <si>
    <t>97.13</t>
  </si>
  <si>
    <t>54.50</t>
  </si>
  <si>
    <t>510</t>
  </si>
  <si>
    <t>Tasa de variación de los proyectos realizados por la Vertiente Mejoramiento Integral de Barrios de las modalidades Infraestructura Urbana, Equipamiento Urbano y Espacio Público, Proyectos Integrales y Movilidad que promueven la igualdad entre mujeres y hombres.</t>
  </si>
  <si>
    <t xml:space="preserve"> Las personas que habitan en AGEB´S Urbanas de Grados de Medio a Muy Alto Rezago Social o Marginación en municipios y las demarcaciones territoriales de la Ciudad de México de las ciudades de 15,000 habitantes o más que forman parte del Sistema Urbano Nacional (SUN) 2018, y municipios en los que se implementan proyectos prioritarios o estratégicos del Gobierno de México tienen acceso limitado a bienes, servicios y oportunidades. </t>
  </si>
  <si>
    <t>(Unidad de Apoyo a Programas de Infraestructura y Espacios Públicos)</t>
  </si>
  <si>
    <t>Programa de Mejoramiento Urbano (PMU)</t>
  </si>
  <si>
    <t>S273</t>
  </si>
  <si>
    <t>292.53</t>
  </si>
  <si>
    <t>307.77</t>
  </si>
  <si>
    <t>Porcentaje de mujeres que recibieron un subsidio para la reconstrucción o reubicación de vivienda.</t>
  </si>
  <si>
    <t xml:space="preserve"> El Programa Nacional de Reconstrucción para el ejercicio fiscal 2023 tiene por población objetivo la atención de los municipios afectados por los SISMOS, para atender la reconstrucción de viviendas e inmuebles de infraestructura de salud, educación y bienes muebles e inmuebles culturales, en beneficio de los habitantes y comunidades que no hayan sido atendidos en su totalidad, o no dispongan de recursos asignados, incluidos los que no estén contemplados en las declaratorias de desastre natural, siempre y cuando cumplan con los requisitos de elegibilidad previstos en las Reglas de operación vigentes. En este sentido, si bien la definición de la población objetivo es por municipio, es en la operación de programa donde, a través de los criterios de elegibilidad, se dará preferencia en la titularidad de los mismos a las mujeres, porque de acuerdo con el Programa Nacional de Vivienda 2021-2024 ,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</si>
  <si>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1167</t>
  </si>
  <si>
    <t>1168</t>
  </si>
  <si>
    <t>292.5</t>
  </si>
  <si>
    <t>Programa Nacional de Reconstrucción</t>
  </si>
  <si>
    <t>S281</t>
  </si>
  <si>
    <t>0.04</t>
  </si>
  <si>
    <t>0.54</t>
  </si>
  <si>
    <t>0.36</t>
  </si>
  <si>
    <t>27.30</t>
  </si>
  <si>
    <t>Porcentaje de acciones realizadas para transversalizar la perspectiva de género, la igualdad laboral y la no</t>
  </si>
  <si>
    <t xml:space="preserve"> Secretaria de Medio Ambiente y Recursos Naturales </t>
  </si>
  <si>
    <t xml:space="preserve"> El personal de la SEMARNAT y de sus órganos sectorizados y descentralizados tienen a su cargo la planeación, la programación y la implementación de políticas públicas y acciones dirigidas a combatir la degradación ambiental y sus efectos en hombres y mujeres de manera diferenciada y de acuerdo a la relación que por su rol social y de género mantienen cada uno con el ambiente y los recursos naturales. La sobreexplotación, el comercio ilegal y la contaminación de los ecosistemas, el cambio climático y los desastres naturales tienen altos costos para la vida económica y la calidad de vida de la población. Este deterioro se relaciona con la falta de oportunidades para amplios sectores de la población entre ellos las mujeres, que en su diversidad y roles sociales, económicos, culturales y ambientales contribuyen a disminuir los efectos de la presión ambiental sobre los ecosistemas y son agentes de cambio mediante la conservación y aprovechamiento sustentable de los recursos naturales, sin embargo, aún es limitada su participación en la toma de decisiones y en la construcción de políticas públicas ambientales. Ante esta problemática, la SEMARNAT vincula la conservación y el aprovechamiento de los recursos naturales con la justicia social, la igualdad y equidad de género, a fin de impulsar la participación de las mujeres en la construcción del desarrollo sustentable, alineado a la política nacional de no dejar a nadie fuera y no dejar a nadie atrás. Por ello es indispensable  capacitar y sensibilizar al personal del sector ambiental en la construcción de criterios de igualdad en su actuar (cultura institucional) y en las políticas públicas, en los programas, proyectos y acciones que desempeñen. En este contexto para crear políticas sensibles al género, se requiere de acciones permanentes de sensibilización y capacitación dirigidas al personal de la SEMARNAT y sus Órganos sectorizados y descentralizados   </t>
  </si>
  <si>
    <t>(Unidad Coordinadora de Vinculación Social, Derechos Humanos y Transparencia)</t>
  </si>
  <si>
    <t>0.3</t>
  </si>
  <si>
    <t>Planeación, Seguimiento y Evaluación de la Política Ambiental y de Recursos Naturales</t>
  </si>
  <si>
    <t>P002</t>
  </si>
  <si>
    <t>Medio Ambiente y Recursos Naturales</t>
  </si>
  <si>
    <t>16</t>
  </si>
  <si>
    <t>73.92</t>
  </si>
  <si>
    <t>UR: F00</t>
  </si>
  <si>
    <t>20.10</t>
  </si>
  <si>
    <t>18.00</t>
  </si>
  <si>
    <t>F00</t>
  </si>
  <si>
    <t>4.Porcentaje de mujeres que participan en la estructura de los Comités de Seguimiento del Programa de Conservación para el Desarrollo Sostenible.</t>
  </si>
  <si>
    <t>32.71</t>
  </si>
  <si>
    <t>24.34</t>
  </si>
  <si>
    <t>68.90</t>
  </si>
  <si>
    <t>3.- Porcentaje de inversión del Programa de Conservación para el Desarrollo Sostenible en proyectos, cursos de capacitación y estudios técnicos, con participación de mujeres.</t>
  </si>
  <si>
    <t>35.60</t>
  </si>
  <si>
    <t>37.60</t>
  </si>
  <si>
    <t>55.20</t>
  </si>
  <si>
    <t>2.- Porcentaje de mujeres que participan en proyectos</t>
  </si>
  <si>
    <t>13.48</t>
  </si>
  <si>
    <t>9.21</t>
  </si>
  <si>
    <t>51.50</t>
  </si>
  <si>
    <t>1.- Porcentaje de mujeres que participan en cursos de capacitación que contribuyen a la conservación de los ecosistemas y su biodiversidad.</t>
  </si>
  <si>
    <t xml:space="preserve"> F00- Comisión Nacional de Áreas Naturales Protegidas </t>
  </si>
  <si>
    <t xml:space="preserve"> La problemática actual en las Áreas Naturales Protegidas (ANP) es la pérdida y degradación de los ecosistemas acuáticos y terrestres, debido a actividades agropecuarias, tala clandestina, el tráfico de especies, el cambio de uso del suelo y la sobreexplotación de recursos, calentamiento global, así como condiciones de pobreza y marginación que afecta a las comunidades asentadas en ellas. Principalmente, las comunidades que habitan las ANP, han interactuado con los recursos naturales por muchas generaciones, y junto con la Comisión Nacional de Áreas Naturales Protegidas, participan mayormente en la conservación de los recursos naturales y la biodiversidad, no obstante, existen personas que por escases de oportunidades económicas se ven obligados a no aprovechar de manera sustentable los recursos naturales. El problema en específico que atiende con el Programa de Conservación para el desarrollo Sostenible (PROCODES) es: Los habitantes de las Áreas Naturales Protegidas de carácter federal y de sus zonas de influencia no aprovechan de manera sustentable los beneficios y oportunidades de los recursos naturales. En este contexto, a través del PROCODES se busca fortalecer la participación social en el aprovechamiento sostenible de las ANP, a fin de que sea esta participación, el eje principal en su ejecución. Para garantizar que mujeres, hombres y la población indígena y/o afromexicanas tengan conocimiento de la convocatoria para acceder a los apoyos del PROCODES, el personal de las Direcciones Regionales o Direcciones de ANP, según corresponda, deberá difundirla en lugares públicos, como presidencias municipales, escuelas, centros de salud y/o las casas comunales o ejidales, a través de los medios de comunicación que estén su alcance.  </t>
  </si>
  <si>
    <t>(Comisión Nacional de Áreas Naturales Protegidas)</t>
  </si>
  <si>
    <t>73.9</t>
  </si>
  <si>
    <t>Programa de Conservación para el Desarrollo Sostenible</t>
  </si>
  <si>
    <t>S046</t>
  </si>
  <si>
    <t>55.48</t>
  </si>
  <si>
    <t>63.31</t>
  </si>
  <si>
    <t>UR: RHQ</t>
  </si>
  <si>
    <t>63.68</t>
  </si>
  <si>
    <t>35.15</t>
  </si>
  <si>
    <t>26.26</t>
  </si>
  <si>
    <t>RHQ</t>
  </si>
  <si>
    <t>Porcentaje de apoyos otorgados a mujeres</t>
  </si>
  <si>
    <t xml:space="preserve"> RHQ- Comisión Nacional Forestal </t>
  </si>
  <si>
    <t xml:space="preserve"> Las mujeres que viven en los ecosistemas forestales son rurales e indígenas que dependen de los recursos de su entorno; muchas de las actividades que realizan son de subsistencia, asociadas a los roles tradicionales de género, determinados por la distribución sexual del trabajo, ellas invierten gran parte de su tiempo en su realización y, son las principales responsables de actividades reproductivas. En nuestro país 42.4% de las personas que viven en pobreza extrema son mujeres, según señala el ?Informe de la Evolución de la Pobreza 2008-2018? realizado por el CONEVAL. A demás los derechos legales, reconocen generalmente a los hombres derechos de tenencia y propiedad de los recursos naturales y productivos. En México existen 5,909,805 mujeres y 5,766,165 hombres que viven en y de los ecosistemas forestales, pero según datos del RAN solo 18.5% de los integrantes de órganos de representación de núcleos agrarios son mujeres y 34.8% de las personas sujetas de derechos que reciben documentos agrarios y que ocupan espacios de toma de decisiones en los núcleos agrarios, son mujeres? que han tenido acceso a la tierra a través de cesión de derechos o herencia familiar. Esta situación limita en el goce pleno de sus derechos en relación con los recursos forestales y abre varias barreras y brechas de género de tipo estructural, cultural y conductual significativas para las mujeres. La falta de tenencia de la tierra limita la participación de las mujeres en las actividades forestales, sobre todo cuando este es un requisito indispensable para participar en la mayoría de los programas de incentivos o subsidios; así como en la representatividad social en las asambleas. </t>
  </si>
  <si>
    <t>287</t>
  </si>
  <si>
    <t>257</t>
  </si>
  <si>
    <t>(Comisión Nacional Forestal)</t>
  </si>
  <si>
    <t>63.6</t>
  </si>
  <si>
    <t>Desarrollo Forestal Sustentable para el Bienestar</t>
  </si>
  <si>
    <t>S219</t>
  </si>
  <si>
    <t>0.13</t>
  </si>
  <si>
    <t>UR: TOM</t>
  </si>
  <si>
    <t>TOM</t>
  </si>
  <si>
    <t xml:space="preserve">Porcentaje de buenas prácticas laborales realizadas en el CENACE en materia de igualdad de género, combate a la </t>
  </si>
  <si>
    <t>Porcentaje de mujeres participantes en la capacitación exclusiva para mujeres sobre desarrollo de habilidades de liderazgo.</t>
  </si>
  <si>
    <t xml:space="preserve">Porcentaje de participaciones alcanzadas en las actividades de capacitación y sensibilización en temas de igualdad </t>
  </si>
  <si>
    <t xml:space="preserve"> TOM- Centro Nacional de Control de Energía </t>
  </si>
  <si>
    <t xml:space="preserve"> La promoción de la igualdad entre mujeres y hombres conlleva la implementación de diversas acciones, con la finalidad de informar y modificar aquellas causas históricas y estructurales que impiden y obstaculizan el desarrollo, segregan, discriminan o excluyen a mujeres y a hombres en diversos ámbitos. Lo anterior, en consonancia con el Principio Rector ?No dejar a nadie atrás, no dejar a nadie afuera? del Plan Nacional de Desarrollo 2019-2024, a través del cual el Gobierno de México propugna la igualdad sustantiva entre mujeres y hombres y rechaza toda forma de discriminación. En el Centro Nacional de Control de Energía (CENACE), como organismo público descentralizado y, en apego a sus objetivos y atribuciones, se pretende realizar diversas acciones para la promoción y el fortalecimiento de una cultura institucional a favor de la igualdad de género y la no discriminación y libre de violencia.  </t>
  </si>
  <si>
    <t>271</t>
  </si>
  <si>
    <t>317</t>
  </si>
  <si>
    <t>312</t>
  </si>
  <si>
    <t>242</t>
  </si>
  <si>
    <t>(Centro Nacional de Control de Energía)</t>
  </si>
  <si>
    <t>0.1</t>
  </si>
  <si>
    <t>Dirección, coordinación y control de la operación del Sistema Eléctrico Nacional</t>
  </si>
  <si>
    <t>E568</t>
  </si>
  <si>
    <t>Energía</t>
  </si>
  <si>
    <t>18</t>
  </si>
  <si>
    <t>Porcentaje del personal de la CNSNS capacitado en materia de igualdad entre mujeres y hombres, no discriminación, hostigamiento y acoso sexual</t>
  </si>
  <si>
    <t xml:space="preserve"> A00- Comisión Nacional de Seguridad Nuclear y Salvaguardias </t>
  </si>
  <si>
    <t xml:space="preserve"> La falta de recurso humano en la Comisión Nacional de Seguridad Nuclear y Salvaguardias, que se pueda dedicar exclusivamente a la atención del programa de igualdad entre mujeres y hombres, no permite que se realicen actividades de manera constante, no obstante, la Comisión tiene interés de continuar sensibilizando el personal y promoviendo la igualdad de género y no discriminación. </t>
  </si>
  <si>
    <t>104</t>
  </si>
  <si>
    <t>75</t>
  </si>
  <si>
    <t>(Comisión Nacional de Seguridad Nuclear y Salvaguardias)</t>
  </si>
  <si>
    <t>Regulación y supervisión de actividades nucleares y radiológicas</t>
  </si>
  <si>
    <t>G003</t>
  </si>
  <si>
    <t>2.10</t>
  </si>
  <si>
    <t>5.18</t>
  </si>
  <si>
    <t>UR: 413</t>
  </si>
  <si>
    <t>4.93</t>
  </si>
  <si>
    <t>74.40</t>
  </si>
  <si>
    <t>2.31</t>
  </si>
  <si>
    <t>413</t>
  </si>
  <si>
    <t>606. Porcentaje de personas Capacitadas de la Secretaría de Energía.</t>
  </si>
  <si>
    <t>604.- Porcentaje de difusiones de las propuestas de la mesa de trabajo Construyendo la igualdad</t>
  </si>
  <si>
    <t>Cuatrimestral</t>
  </si>
  <si>
    <t>606.- Porcentaje de avance en la realización de la campaña integral Sí o Sí.</t>
  </si>
  <si>
    <t>604.- Porcentaje de sesiones informativas sobre Acoso y Hostigamiento Sexual realizadas en el año.</t>
  </si>
  <si>
    <t>231.- Porcentaje de sesiones de capacitación y sensibilización sobre Perspectiva de Género</t>
  </si>
  <si>
    <t>231.- Porcentaje de avance en las acciones programadas para la verificación del cumplimiento de la Norma Mexicana</t>
  </si>
  <si>
    <t>102.- Porcentaje de avance en las actividades relacionadas con formación de la Red de Mujeres del sector energético</t>
  </si>
  <si>
    <t>116.00</t>
  </si>
  <si>
    <t>324.- Porcentaje de avance en acciones de difusión llevadas acabo en materia de igualdad de género y no discriminación.</t>
  </si>
  <si>
    <t>11.79</t>
  </si>
  <si>
    <t>Porcentaje de personal que recibió alguna acción de capacitación en materia de igualdad de género y no</t>
  </si>
  <si>
    <t xml:space="preserve"> Secretaria de Energía </t>
  </si>
  <si>
    <t xml:space="preserve"> El marco normativo internacional vigente en materia de derechos humanos que obliga al Estado mexicano a garantizar la protección y pleno ejercicio de estos derechos para las mujeres. y en correspondencia con la Ley General para la Igualdad entre Mujeres y Hombres y el PROIGUALDAD es que se sensibilizará y capacitará a las y los funcionarios públicos de la SENER en temas de igualdad, no violencia y no discriminación a fin de que conozcan sus obligaciones en el ejercicio de su trabajo, así como continuar con el cambio de actitudes que permita avanzar hacia la igualdad entre mujeres y hombres.     El marco normativo internacional vigente en materia de derechos humanos obliga al Estado mexicano a garantizar  a través de sus servidoras y servidores públicos, que las mujeres que trabajen en la Administración Púbica Federal, se desenvuelvan en un ambiente sin ningún tipo de discriminación de género, esto en apego a la Ley General de Acceso de las Mujeres a una Vida Libre de Violencia y en alineación al PROIGUALDAD, por lo que la Secretaría de Energía llevará a cabo acciones que promuevan la igualdad entre mujeres y hombres, que abonen a la erradicación de cualquier forma discriminación de género así como prevenir y en su caso sancionar las violencias. </t>
  </si>
  <si>
    <t>415</t>
  </si>
  <si>
    <t>388</t>
  </si>
  <si>
    <t>409</t>
  </si>
  <si>
    <t>371</t>
  </si>
  <si>
    <t>(Unidad de Enlace, Mejora Regulatoria y Programas Transversales)</t>
  </si>
  <si>
    <t>(Dirección General de Recursos Humanos, Materiales y Servicios Generales)</t>
  </si>
  <si>
    <t>4.9</t>
  </si>
  <si>
    <t>0.15</t>
  </si>
  <si>
    <t>UR: E00</t>
  </si>
  <si>
    <t>E00</t>
  </si>
  <si>
    <t xml:space="preserve">Porcentaje de material de Difusión en materia de Igualdad entre mujeres y hombres </t>
  </si>
  <si>
    <t>7.00</t>
  </si>
  <si>
    <t>Porcentaje del personal de la CONUEE Capacitado en materia de Igualdad entre Mujeres y Hombres</t>
  </si>
  <si>
    <t>Porcentaje de Instrumentos actualizados</t>
  </si>
  <si>
    <t>Porcentaje del personal de la CONUEE que participó en la Detección de Necesidad de Capacitación (DNC) en materia de Igualdad entre Mujeres y Hombres</t>
  </si>
  <si>
    <t xml:space="preserve"> E00- Comisión Nacional para el Uso Eficiente de la Energía </t>
  </si>
  <si>
    <t xml:space="preserve"> Fomentar la participación en la sensibilización y capacitación de las mujeres y hombres de la Comisión Nacional para el Uso Eficiente de la Energía (CONUEE). </t>
  </si>
  <si>
    <t>66</t>
  </si>
  <si>
    <t>49</t>
  </si>
  <si>
    <t>(Comisión Nacional para el Uso Eficiente de la Energía)</t>
  </si>
  <si>
    <t>Gestión, promoción, supervisión y evaluación del aprovechamiento sustentable de la energía</t>
  </si>
  <si>
    <t>P008</t>
  </si>
  <si>
    <t>0.24</t>
  </si>
  <si>
    <t>UR: 411</t>
  </si>
  <si>
    <t>15.00</t>
  </si>
  <si>
    <t>Apoyo</t>
  </si>
  <si>
    <t>411</t>
  </si>
  <si>
    <t>Numero de apoyos semestrales a viudas de veteranos de la revolución mexicana</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</si>
  <si>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</si>
  <si>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a disminuir. Es necesario continuar proporcionando en tiempo y forma los apoyos a la población objetivo, pues dependen del mismo para subsistir.  Al inicio del 2023, las beneficiarias de este programa, se distribuyen en 8 estados de la República Mexicana, concentrándose fundamentalmente en Veracruz, Morelos y Michoacán. En las cinco entidades federativas restantes: Guerrero, Puebla, Tlaxcala, Tamaulipas, y Estado de México, sólo existe una viuda respectivamente.  </t>
  </si>
  <si>
    <t>30</t>
  </si>
  <si>
    <t>(Unidad de Política y Control Presupuestario)</t>
  </si>
  <si>
    <t>Apoyo Económico a Viudas de Veteranos de la Revolución Mexicana</t>
  </si>
  <si>
    <t>J014</t>
  </si>
  <si>
    <t>Aportaciones a Seguridad Social</t>
  </si>
  <si>
    <t>19</t>
  </si>
  <si>
    <t>1.8</t>
  </si>
  <si>
    <t>UR: VUY</t>
  </si>
  <si>
    <t>23.59</t>
  </si>
  <si>
    <t>VUY</t>
  </si>
  <si>
    <t>Proporción de mujeres jóvenes que acceden al servicio de Laboratorio de Habilidades</t>
  </si>
  <si>
    <t>52.00</t>
  </si>
  <si>
    <t>Porcentaje de Eventos de Promoción de la Salud, Cultura de paz y Reconstrucción del Tejido Social</t>
  </si>
  <si>
    <t>2.53</t>
  </si>
  <si>
    <t>Proporción de mujeres jóvenes que acceden al servicio de Contacto Joven</t>
  </si>
  <si>
    <t>5.00</t>
  </si>
  <si>
    <t>Porcentaje de eventos de Mercadita joven desarrollados en el año</t>
  </si>
  <si>
    <t>Proporción de mujeres jóvenes involucradas en procesos de comercio joven</t>
  </si>
  <si>
    <t>1.36</t>
  </si>
  <si>
    <t>Proporción de mujeres jóvenes involucradas en apoyo a la participación y ejercicio de derechos impulsados por el Imjuve</t>
  </si>
  <si>
    <t xml:space="preserve"> VUY- Instituto Mexicano de la Juventud </t>
  </si>
  <si>
    <t xml:space="preserve"> Las personas jóvenes enfrentan altos niveles de desigualdad social y vulnerabilidad que limitan o impiden el ejercicio efectivo de sus derechos. </t>
  </si>
  <si>
    <t>40825</t>
  </si>
  <si>
    <t>(Instituto Mexicano de la Juventud)</t>
  </si>
  <si>
    <t>23.5</t>
  </si>
  <si>
    <t>Articulación de Políticas Integrales de Juventud</t>
  </si>
  <si>
    <t>E016</t>
  </si>
  <si>
    <t>Bienestar</t>
  </si>
  <si>
    <t>20</t>
  </si>
  <si>
    <t>1,253.75</t>
  </si>
  <si>
    <t>1,739.82</t>
  </si>
  <si>
    <t>2692.37</t>
  </si>
  <si>
    <t>UR: 211</t>
  </si>
  <si>
    <t>92.20</t>
  </si>
  <si>
    <t>211</t>
  </si>
  <si>
    <t>Porcentaje de mujeres madres o tutoras, de niñas y niños beneficiarios de la modalidad A,respecto al total de personas madres, padres o tutores de niñas y niños beneficiarios de la Modalidad A.</t>
  </si>
  <si>
    <t>Porcentaje de niñas, adolescentes y jóvenes beneficiarias que reciben apoyos económicos en la modalidad B</t>
  </si>
  <si>
    <t>49.20</t>
  </si>
  <si>
    <t>50.12</t>
  </si>
  <si>
    <t>Porcentaje de niñas que reciben apoyos económicos en la modalidad A respecto al total de beneficiarios del programa</t>
  </si>
  <si>
    <t xml:space="preserve"> Secretaria de Bienestar </t>
  </si>
  <si>
    <t xml:space="preserve"> Las niñas, niños, adolescentes y jóvenes de hasta 23 años de edad en situación de vulnerabilidad por la ausencia de uno o ambos padres, presentan dificultades para su cuidado infantil y educación. </t>
  </si>
  <si>
    <t>131430</t>
  </si>
  <si>
    <t>128128</t>
  </si>
  <si>
    <t>778841</t>
  </si>
  <si>
    <t>784833</t>
  </si>
  <si>
    <t>(Dirección General para el Bienestar de las Niñas, Niños y Adolescentes)</t>
  </si>
  <si>
    <t>2692.3</t>
  </si>
  <si>
    <t xml:space="preserve">Programa de Apoyo para el Bienestar de las Niñas y Niños, Hijos de Madres Trabajadoras </t>
  </si>
  <si>
    <t>S174</t>
  </si>
  <si>
    <t>96,914.73</t>
  </si>
  <si>
    <t>128,507.46</t>
  </si>
  <si>
    <t>193233.8</t>
  </si>
  <si>
    <t>UR: 213</t>
  </si>
  <si>
    <t>193424.57</t>
  </si>
  <si>
    <t>1.24</t>
  </si>
  <si>
    <t>1.20</t>
  </si>
  <si>
    <t>213</t>
  </si>
  <si>
    <t>Razón por sexo de personas adultas mayores derechohabientes</t>
  </si>
  <si>
    <t xml:space="preserve"> En México las personas adultas mayores de 65 años tienen un acceso limitado y deficiente a la protección social, esto en función de la negación de sus derechos para obtener ingresos adecuados. Combatir las desventajas en el ejercicio de los derechos de las personas adultas mayores es un imperativo de las administración 2018-2024 por lo que en 2019 el Gobierno de México rediseñó la política pública enfocada la bienestar de las personas adultas mayores, reconociéndolas como titulares de derechos y contribuyendo a que tengan un piso mínimo solidario de protección social, a través de la entrega de una pensión no contributiva de tendencia universal.  </t>
  </si>
  <si>
    <t>5049907</t>
  </si>
  <si>
    <t>6262471</t>
  </si>
  <si>
    <t>4746020</t>
  </si>
  <si>
    <t>5575894</t>
  </si>
  <si>
    <t>(Dirección General para el Bienestar de las Personas Adultas Mayores)</t>
  </si>
  <si>
    <t>193424.5</t>
  </si>
  <si>
    <t>Pensión para el Bienestar de las Personas Adultas Mayores</t>
  </si>
  <si>
    <t>S176</t>
  </si>
  <si>
    <t>4,600.75</t>
  </si>
  <si>
    <t>5,083.08</t>
  </si>
  <si>
    <t>11861.12</t>
  </si>
  <si>
    <t>11883.69</t>
  </si>
  <si>
    <t>77.00</t>
  </si>
  <si>
    <t>Porcentaje de apoyos económicos destinados a mujeres respecto de los planeados.</t>
  </si>
  <si>
    <t>Porcentaje de mujeres que reciben asistencia técnica respecto de lo planeado.</t>
  </si>
  <si>
    <t xml:space="preserve"> Se reconoce que las mujeres campesinas aportan de forma sustantiva a la producción de alimentos, a la transformación, el resguardo de semillas criollas, el manejo ambiental, la comercialización, la preparación y conservación de alimentos, por lo que prestará especial atención para que a través de las acciones y servicios, se busque acelerar la igualdad de género y el empoderamiento social y económico de las mujeres campesinas, como un aspecto crucial para erradicar la pobreza rural, eliminar el hambre y mejorar el bienestar de las poblaciones rurales. </t>
  </si>
  <si>
    <t>613413</t>
  </si>
  <si>
    <t>284274</t>
  </si>
  <si>
    <t>364599</t>
  </si>
  <si>
    <t>91150</t>
  </si>
  <si>
    <t>(Dirección General de Seguimiento y Logística para el Desarrollo Rural y Productivo)</t>
  </si>
  <si>
    <t>11883.6</t>
  </si>
  <si>
    <t>Sembrando Vida</t>
  </si>
  <si>
    <t>S287</t>
  </si>
  <si>
    <t>5.5</t>
  </si>
  <si>
    <t>UR: 800</t>
  </si>
  <si>
    <t>800</t>
  </si>
  <si>
    <t>Porcentaje de mujeres que culminan los cursos y talleres del Programa de Desarrollo Comunitario para Mujeres en</t>
  </si>
  <si>
    <t>Porcentaje de personas que califican satisfactoriamente las acciones de sensibilización y capacitación de la</t>
  </si>
  <si>
    <t>Porcentaje de personas que calificaron las acciones de Cultura Organizacional con PEG favorablemente</t>
  </si>
  <si>
    <t>Porcentaje de cumplimiento de las acciones comprometidas por la Unidad de Igualdad de Género e integrantes del</t>
  </si>
  <si>
    <t xml:space="preserve"> Secretaria de Turismo </t>
  </si>
  <si>
    <t xml:space="preserve"> Si bien se ha avanzado en la promoción de la igualdad entre mujeres y hombres, para construir y fortalecer una  Cultura Institucional con perspectiva de género y derechos humanos, se requiere de la capacitación constante de las personas servidoras públicas, aportando la información, conocimientos, técnicas y herramientas para desarrollar habilidades, cambios de actitudes y comportamientos. Es un proceso continuo y de largo plazo que requiere la voluntad política y el compromiso de todas las partes, con el fin de crear una sociedad inclusiva, consciente y competente para promover la igualdad de género.  Por otra parte niñas, niños y adolescentes corren el riesgo de ser enganchados y explotados sexualmente y laboralmente en el sector turístico por la presencia de los delitos  de trata y explotación sexual y laboral de niñas, niños y adolescentes  Miles de víctimas de este delito, son captadas trasladadas, vendidas y compradas con fines de explotación. Hoy en día este negocio se considera el segundo negocio ilícito más lucrativo del mundo, sólo superado por el tráfico de drogas. Asimismo para desarrollar la economía local de destinos con vocación turística para mejorar la calidad de vida de las mujeres, las familias y las comunidades, es fundamental empoderar a las mujeres para que participen plenamente en la vida económica, en todos sus sectores. El empoderamiento es una estrategia válida para alcanzar el poder y convertirse en personas que ejercen su individualidad desde la autonomía y la ciudadanía plena  </t>
  </si>
  <si>
    <t>925</t>
  </si>
  <si>
    <t>463</t>
  </si>
  <si>
    <t>(Unidad de Innovación y Política Turística)</t>
  </si>
  <si>
    <t>Planeación y conducción de la política de turismo</t>
  </si>
  <si>
    <t>Turismo</t>
  </si>
  <si>
    <t>21</t>
  </si>
  <si>
    <t>Porcentaje de personal de mandos medios y superiores de la rama administrativa del INE que recibió al menos una acción de capacitación en materia de Igualdad y No Discriminación que promueva una nueva cultura laboral libre de violencia.</t>
  </si>
  <si>
    <t>Porcentaje del personal de la rama administrativa con al menos una acción de capacitación en materia de Igualdad de género y No Discriminación del programa de la DEA.</t>
  </si>
  <si>
    <t xml:space="preserve"> Secretaria de Instituto Nacional Electoral </t>
  </si>
  <si>
    <t xml:space="preserve"> Minimizar la desigualdad y superar los estereotipos discriminatorios sobre las funciones y responsabilidades de las mujeres y hombres en su ámbito laboral, así como prevenir, sancionar y erradicar la violencia en cualquiera de sus manifestaciones y ámbitos, el Hostigamiento y Acoso sexual y laboral en la Institución. A partir del segundo trimestre del 2023 se capacitará al personal de la Rama Administrativa en materia de Igualdad de género y No Discriminación. Se consideran cursos, talleres o conferencia en temas los cuales son enunciativos más no limitativos: Derechos humanos, Derechos laborales, Violencia de género, Espacios laborales libres de violencia y discriminación -Masculinidad positiva -Lenguaje inclusivo -Transversalización de la perspectiva de género -Violencia política en razón de género contra las mujeres -Políticas públicas en materia de igualdad de género y no discriminación- Liderazgo Femenino. La capacitación se considera en modalidad sincrónica (en línea con tutor en vivo) y virtual (autogestiva). </t>
  </si>
  <si>
    <t>2159</t>
  </si>
  <si>
    <t>2246</t>
  </si>
  <si>
    <t>(Dirección Ejecutiva de Administración)</t>
  </si>
  <si>
    <t>Gestión Administrativa</t>
  </si>
  <si>
    <t>Instituto Nacional Electoral</t>
  </si>
  <si>
    <t>22</t>
  </si>
  <si>
    <t>6.08</t>
  </si>
  <si>
    <t>7.73</t>
  </si>
  <si>
    <t>28.81</t>
  </si>
  <si>
    <t>UR: 115</t>
  </si>
  <si>
    <t>28.78</t>
  </si>
  <si>
    <t>216.00</t>
  </si>
  <si>
    <t>Porcentaje de visitas de verificación in situ donde se supervisa el ejercicio de actividades por parte de las OSC que perciben recursos.</t>
  </si>
  <si>
    <t>115</t>
  </si>
  <si>
    <t>Iniciativas impulsadas para fomentar la igualdad y paridad de género.</t>
  </si>
  <si>
    <t>121.20</t>
  </si>
  <si>
    <t>Población que participa en iniciativas que fomentan la igualdad y paridad de género.</t>
  </si>
  <si>
    <t xml:space="preserve">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En tal virtud, se debe impulsar la implementación de proyectos en colaboración con organizaciones de la sociedad civil, instituciones académicas, organismos internacionales o ciudadanía en general, para promover la participación y el ejercicio de los derechos políticos de las mujeres en condiciones de igualdad y sin discriminación e impulsar sus liderazgos, considerando la participación de mujeres indígenas, afrodescendientes y jóvenes. Se considera celebrar alianzas entre el INE y OSC, institución académica u organismo internacional para la implementación de iniciativas que promuevan la participación de las mujeres en el ámbito público en condiciones de igualdad y su participación en espacios de toma de decisiones. Con esto se busca impactar a un mínimo de 12,855 participantes durante 2023, con la finalidad de contribuir al desarrollo de la vida democrática y asegurar a la ciudadanía el ejercicio de sus derechos político-electorales, de conformidad con los fines institucionales y lo establecido en la Estrategia Nacional de Cultura Cívica (ENCCÍVICA) 2017-2023.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Por lo anterior, se requiere documentar si las OSC promueven la participación y el ejercicio de los derechos políticos de las mujeres en condiciones de igualdad y sin discriminación e impulsar sus liderazgos. En el marco del Programa Nacional de Impulso a la Participación Política de Mujeres a través de Organizaciones de la Sociedad Civil, se implementará un mecanismo de supervisión de las actividades realizadas por las OSC que desarrollan sus proyectos en distintas entidades del país con el propósito de verificar  que éstas se realicen en los términos y con la población objetivo comprometida. </t>
  </si>
  <si>
    <t>5550</t>
  </si>
  <si>
    <t>10031</t>
  </si>
  <si>
    <t>3214</t>
  </si>
  <si>
    <t>9641</t>
  </si>
  <si>
    <t>(Juntas Locales Ejecutivas)</t>
  </si>
  <si>
    <t>(Dirección Ejecutiva de Capacitación Electoral y Educación Cívica)</t>
  </si>
  <si>
    <t>28.9</t>
  </si>
  <si>
    <t>Capacitación y educación para el ejercicio democrático de la ciudadanía</t>
  </si>
  <si>
    <t>R003</t>
  </si>
  <si>
    <t>2.0</t>
  </si>
  <si>
    <t>Variación porcentual de la ciudadanía en situación de vulnerabilidad que obtuvo su Credencial para Votar en 2023 con respecto al año anterior.</t>
  </si>
  <si>
    <t xml:space="preserve"> De acuerdo con la Guía de Levantamiento Estadístico del INE 2023, en el último Censo Nacional de Población, en México se identificaron a 5,000,000 millones de personas como población LGBTTTIQ+, a 7,168,178 millones de personas con discapacidad, 5,788 personas en situación de calle. Atención incluyente y sin discriminación para atender las solicitudes de trámite de la Credencial para Votar de la ciudadanía que se encuentra en situación de vulnerabilidad. Se realizará la difusión en medios digitales de las acciones y protocolos para medir el incremento de trámites realizados en el año 2023 con respecto al año anterior. Para ello, se toman como base un total de 4,683 registros identificados en la Padrón electoral al cierre del 2022 de los cuales 17 son personas en situación de calle, 2,701 personas con cambio de nombre y sexo genérico y 1,965 personas atendidas en su domicilio por no poder acudir a un Módulo de Atención Ciudadana. </t>
  </si>
  <si>
    <t>914</t>
  </si>
  <si>
    <t>1804</t>
  </si>
  <si>
    <t>(Dirección Ejecutiva del Registro Federal de Electores)</t>
  </si>
  <si>
    <t>Actualización del padrón electoral y expedición dela credencial para votar</t>
  </si>
  <si>
    <t>R005</t>
  </si>
  <si>
    <t>1.82</t>
  </si>
  <si>
    <t>4.41</t>
  </si>
  <si>
    <t>UR: 123</t>
  </si>
  <si>
    <t>0.09</t>
  </si>
  <si>
    <t>1.77</t>
  </si>
  <si>
    <t>5.08</t>
  </si>
  <si>
    <t>UR: 122</t>
  </si>
  <si>
    <t>123</t>
  </si>
  <si>
    <t>Porcentaje de mujeres que ocupan el cargo de consejeras de los Consejos Generales de los Organismos Públicos Locales a nivel nacional.</t>
  </si>
  <si>
    <t>Porcentaje de mujeres designadas en el cargo de consejeras de los Consejos Generales de los Organismos Públicos Locales.</t>
  </si>
  <si>
    <t>122</t>
  </si>
  <si>
    <t>Incremento de Mujeres que participen en las actividades de la Red de Coaching de Mujeres del SPEN en 2023.</t>
  </si>
  <si>
    <t>Porcentaje de personas sensibilizadas mediante acciones de difusión sobre la igualdad de género y no discriminación en el ejercicio de los derechos político-electorales.</t>
  </si>
  <si>
    <t>Porcentaje de personas alcanzadas mediante acciones para la institucionalización y transversalización de la igualdad de género, no discriminación y prevención de la violencia en el ámbito laboral.</t>
  </si>
  <si>
    <t xml:space="preserve"> La Unidad de Igualdad de Género y No Discriminación es la encargada de dirigir en coordinación con las unidades administrativas y la Secretaría Ejecutiva, la aplicación de la política institucional en la materia, así como las disposiciones en materia de derechos humanos del Instituto mediante proyectos y programas de difusión, vinculación, formación e investigación con el propósito de transversalizar la perspectiva de igualdad de género y no discriminación. Prioridad de continuar con los esfuerzos que cierren la brecha de género entre mujeres y hombres tanto en la Rama Administrativa, como en el SPEN, para garantizar las mismas posibilidades y oportunidades para mujeres y hombres para ocupar los cargos del INE, por medio de acciones para la igualdad sustantiva en el INE y Acciones para la igualdad y no discriminación en el ejercicio de los derechos político-electorales. Las actividades que se realizarán en el marco de los mismos son: 1. Programa de Capacitación para el personal del INE en Igualdad y No Discriminación 2023; 2. Acciones para la promoción de espacios laborales incluyentes; 3. Certificación del INE en la norma NMX-R-025-SCFI-2015; 4. Análisis cuantitativo y cualitativo de análisis estadístico y evaluación de actividades de transversalización; entre otras.  El artículo 33 del Reglamento para la Designación y Remoción de las y los Consejeros Presidentes y las y los Consejeros Electorales de los Organismos Públicos Locales Electorales, dispone que en todos los casos en los que se genere una vacante en el cargo de consejerías de OPL, la Comisión de Vinculación con los OPL (CVOPL), a través de la UTVOPL, deberá iniciar los trabajos para llevar a cabo un nuevo procedimiento de selección y designación. En el desarrollo de dichos trabajos se deberá observar y cumplir, entre otros aspectos, lo siguiente:1) En cada etapa del proceso habrá de garantizarse el principio de paridad de género y que se otorgue igualdad de oportunidades a todas las personas; 2) En la integración del órgano superior de dirección de los OPL se procurará una conformación de por lo menos tres personas del mismo género; y 3) En el conjunto de las designaciones que se realicen en un año calendario, al menos, la mitad serán para mujeres. Lo anterior, para garantizar la igualdad de género en cada una de las etapas referidas en el Reglamento para la Designación y Remoción de las y los Consejeros Presidentes y Consejeras y Consejeros Electorales de los Organismos Públicos Locales Electorales. Se tiene programada la renovación de dos cargos de consejerías de Organismos Públicos Locales (OPL), por un lado, la presidencia del Instituto de Elecciones y Participación Ciudadana de Chiapas y por otro, una consejería electoral del Instituto Estatal Electoral y de Participación Ciudadana de Nuevo León, esto en virtud de que el 31 de mayo de 2023 concluye el periodo de 7 años por el que fueron designadas las personas que actualmente ocupan dichos puestos. Para el caso concreto de la presidencia del OPL de Chiapas, el Consejo General determinó emitir una convocatoria exclusiva para mujeres y para el caso de la consejería del OPL de Nuevo León la convocatoria será mixta. </t>
  </si>
  <si>
    <t>316</t>
  </si>
  <si>
    <t>6501</t>
  </si>
  <si>
    <t>(Unidad Técnica de Vinculación con los Organismos Públicos Locales)</t>
  </si>
  <si>
    <t>(Unidad Técnica de Igualdad de Género y No Discriminación)</t>
  </si>
  <si>
    <t>9.4</t>
  </si>
  <si>
    <t>Dirección, soporte jurídico electoral y apoyo logístico</t>
  </si>
  <si>
    <t>R008</t>
  </si>
  <si>
    <t>3.61</t>
  </si>
  <si>
    <t>3.91</t>
  </si>
  <si>
    <t>9.24</t>
  </si>
  <si>
    <t>UR: 120</t>
  </si>
  <si>
    <t>120</t>
  </si>
  <si>
    <t>Porcentaje de visitas de verificación del gasto programado realizadas.</t>
  </si>
  <si>
    <t>Porcentaje del grado de cumplimiento en la rendición de cuentas del gasto programado.</t>
  </si>
  <si>
    <t xml:space="preserve">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se debe fortalecer la fiscalización del gasto programado en los rubros de actividades específicas, del liderazgo político de las mujeres y liderazgos juveniles por medio de la realización del análisis cualitativo y cuantitativo de la información contenida en los Programas Anuales de Trabajo del gasto programado, presentados por los partidos políticos en el ejercicio 2023, con el objeto de que coadyuven con la inclusión y participación política de las mujeres y los jóvenes. </t>
  </si>
  <si>
    <t>165</t>
  </si>
  <si>
    <t>266</t>
  </si>
  <si>
    <t>482</t>
  </si>
  <si>
    <t>773</t>
  </si>
  <si>
    <t>(UnidadTécnica de Fiscalización)</t>
  </si>
  <si>
    <t>9.2</t>
  </si>
  <si>
    <t>Otorgamiento de prerrogativas a partidos políticos, fiscalización de sus recursos y administración de los tiempos del estado en radio y televisión</t>
  </si>
  <si>
    <t>R009</t>
  </si>
  <si>
    <t>0.73</t>
  </si>
  <si>
    <t>UR: 104</t>
  </si>
  <si>
    <t>Porcentaje de documentos de análisis con perspectivas de género e interseccional realizados.</t>
  </si>
  <si>
    <t xml:space="preserve"> Conocer los alcances de la discriminación y violencia hacia las mujeres y grupos de atención prioritaria en medios convencionales analizando con perspectivas de género e interseccional la cobertura de los procesos electorales 2022- 2023. Se realizará un análisis de las elecciones de Coahuila y el Estado de México sobre la violencia mediática en la conversación pública dirigida a las personas candidatas en la red social Twitter. </t>
  </si>
  <si>
    <t>(Coordinación Nacional de Comunicación Social)</t>
  </si>
  <si>
    <t>0.7</t>
  </si>
  <si>
    <t>Vinculación con la sociedad</t>
  </si>
  <si>
    <t>R010</t>
  </si>
  <si>
    <t>1.15</t>
  </si>
  <si>
    <t>1.16</t>
  </si>
  <si>
    <t>2.65</t>
  </si>
  <si>
    <t>0.01</t>
  </si>
  <si>
    <t>Porcentaje de las actividades realizadas para la capacitación y formación a mujeres respecto del total de actividades reportadas en los Programas Anuales de Trabajo.</t>
  </si>
  <si>
    <t>Porcentaje de registros de prensa convencional y redes sociales clasificados con Violencia Política en contra de las Mujeres en Razón de Género (VPMRG).</t>
  </si>
  <si>
    <t xml:space="preserve"> Conocer los alcances de la discriminación y violencia hacia las mujeres y grupos de atención prioritaria en medios convencionales. Se realizará un análisis de las elecciones de Coahuila y el Estado de México sobre la violencia mediática en la conversación pública dirigida a las personas candidatas en la red social Twitter, analizando con perspectiva de género e interseccional la cobertura de los procesos electorales 2022- 2023.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es necesario eficientar el análisis de acceso a la información del gasto programado de capacitación, promoción y desarrollo de liderazgos políticos de las mujeres, reportada por los partidos políticos, dando mantenimiento y seguimiento al sistema tecnológico del Módulo del Gasto Programado en el Sistema Integral de Fiscalización y la Plataforma de capacitación (difusión y desarrollo de contenidos). </t>
  </si>
  <si>
    <t>2.6</t>
  </si>
  <si>
    <t>Tecnologías de información y comunicaciones</t>
  </si>
  <si>
    <t>R011</t>
  </si>
  <si>
    <t>13.07</t>
  </si>
  <si>
    <t>16.56</t>
  </si>
  <si>
    <t>37.33</t>
  </si>
  <si>
    <t>33.25</t>
  </si>
  <si>
    <t>64.59</t>
  </si>
  <si>
    <t>81.41</t>
  </si>
  <si>
    <t>94.70</t>
  </si>
  <si>
    <t>13. AC1. Porcentaje de escritos por presuntas violaciones a los derechos humanos atendidos con respecto a los solicitados.</t>
  </si>
  <si>
    <t>12. AB3. Porcentaje de vinculaciones con los entes obligados para los servicios de promoción sobre los derechos humanos de las mujeres para la igualdad sustantiva y para una cultura de paz, elaboradas, con relación a las solicitadas.</t>
  </si>
  <si>
    <t>11. AB2. Porcentaje de herramientas didácticas y propuestas para el diseño de materiales para la promoción sobre los derechos humanos de las mujeres para la igualdad sustantiva y para una cultura de paz, elaboradas, con relación a los programadas.</t>
  </si>
  <si>
    <t>10. AB1. Porcentaje de servicios de promoción sobre los derechos humanos de las mujeres para la igualdad sustantiva  y para una cultura de paz evaluados con respecto al total de los servicios de promoción requeridos.</t>
  </si>
  <si>
    <t>9. AA4. Porcentaje de mesas de diálogo y de acompañamiento con las instituciones  recomendadas en el instrumento General 43/2020, a fin del que el PAMIMH coadyuve en la facilitación de la ejecución e implementación de los puntos recomendatorios realizadas con respecto a las programadas .</t>
  </si>
  <si>
    <t>8. AA3. Porcentaje de reportes para el fortalecimiento de los indicadores del Atlas de Igualdad y Derechos Humanos para la observancia en el seguimiento a las brechas de género y desigualdades elaborados con  relación a los programados.</t>
  </si>
  <si>
    <t>7. AA2. Porcentaje de informes sobre la participación de la CNDH en los procedimientos de Alerta de Violencia de Género contra las mujeres elaborados en relación con los programados.</t>
  </si>
  <si>
    <t>6. AA1.  Porcentaje de informes de análisis trimestrales de la observancia en el monitoreo de la política de igualdad, la no discriminación y la no violencia contra las mujeres enviados anualmente a los entes obligados  con relación a los programados.</t>
  </si>
  <si>
    <t>81.40</t>
  </si>
  <si>
    <t xml:space="preserve">5. CC. Porcentaje de expedientes de queja, inconformidad, orientaciones directas y remisiones en materia de derechos humanos en razón de género concluidos respecto a los expedientes registrados y en trámite. </t>
  </si>
  <si>
    <t>4. CB. Porcentaje de servicios de promoción sobre los derechos humanos de las mujeres para la igualdad sustantiva  y para una cultura de paz proporcionados con relación a los requeridos.</t>
  </si>
  <si>
    <t>3. CA. Porcentaje de estudios, documentos de investigación, recomendaciones generales, informes técnicos, diagnósticos y/o plataformas para la observancia, seguimiento y evaluación de la Política Nacional en Materia de Igualdad entre Mujeres y Hombres elaborados con relación a los programados.</t>
  </si>
  <si>
    <t>2. Porcentaje de autoridades del Estado obligadas al cumplimiento de la Política Nacional en Materia de Igualdad entre Mujeres y Hombres y de la promoción y la protección de los derechos humanos de las mujeres observadas para el fortalecimiento de dicho cumplimiento con respecto a los entes obligados en la materia.</t>
  </si>
  <si>
    <t>1. Porcentaje del cumplimiento de los entes obligados a la PNMIMH a partir de la contribución del PAMIMH en la observancia, promoción y protección de los derechos humanos de las mujeres del año actual con respecto al anterior</t>
  </si>
  <si>
    <t xml:space="preserve"> 104- Cuarta Visitaduría General </t>
  </si>
  <si>
    <t xml:space="preserve"> En la sociedad mexicana, siguen persistiendo estereotipos de género que discriminan, violentan e impiden el derecho de las mujeres a una vida libre de violencia, lo que genera violaciones a los derechos humanos de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En este sentido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de la Cuarta Visitaduría General.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 </t>
  </si>
  <si>
    <t>4089</t>
  </si>
  <si>
    <t>2676</t>
  </si>
  <si>
    <t>(Cuarta Visitaduría General)</t>
  </si>
  <si>
    <t>33.2</t>
  </si>
  <si>
    <t>Realizar la promoción y observancia en el monitoreo, seguimiento y evaluación del impacto de la política nacional en materia de igualdad entre mujeres y hombres</t>
  </si>
  <si>
    <t>E013</t>
  </si>
  <si>
    <t>Comisión Nacional de los Derechos Humanos</t>
  </si>
  <si>
    <t>35</t>
  </si>
  <si>
    <t>1.39</t>
  </si>
  <si>
    <t>2.36</t>
  </si>
  <si>
    <t>5.2</t>
  </si>
  <si>
    <t>UR: 126</t>
  </si>
  <si>
    <t>5.09</t>
  </si>
  <si>
    <t>Mensual</t>
  </si>
  <si>
    <t>126</t>
  </si>
  <si>
    <t>7. AB1. Porcentaje de actividades de difusión de las campañas de sensibilización para la implementación de la política de igualdad y no discriminación</t>
  </si>
  <si>
    <t>6. AA1. Porcentaje de insumos elaborados para la impartición de talleres de capacitación para la implementación de la política de igualdad y no discriminación</t>
  </si>
  <si>
    <t>5. CB. Porcentaje de campañas de sensibilización para la implementación de la política de igualdad y no discriminación</t>
  </si>
  <si>
    <t>4. CA. Porcentaje de talleres de capacitación para la implementación de la política de igualdad y no discriminación impartidos</t>
  </si>
  <si>
    <t>3. Porcentaje de informes sobre la implementación de la política de igualdad y no discriminación</t>
  </si>
  <si>
    <t>2. Porcentaje de personas que pertenecen a la CNDH cuenta con servicios de sensibilización y capacitación relacionados con la implementación de la política de igualdad y no discriminación</t>
  </si>
  <si>
    <t>1.  Porcentaje de cumplimiento de la Comisión Nacional de los Derechos Humanos de los 14 requisitos de la Norma Mexicana NMX-R-025-SCFI-2015 en igualdad laboral y no discriminación</t>
  </si>
  <si>
    <t xml:space="preserve"> 126- Unidad Técnica para la Igualdad de Género </t>
  </si>
  <si>
    <t xml:space="preserve"> Es importante que el personal de la CNDH incorpore la perspectiva de género en su quehacer institucional, así como en los programas, proyectos que cada una de las Unidades Responsables llevan a cabo de conformidad con sus competencias y atribuciones, para ello, se requiere implementar acciones para que los mecanismos internos ponga en marcha de manera inmediata un Plan de Acción con políticas públicas con perspectiva de género, aunado a la necesidad constante del personal, para que dicha incorporación se lleve a cabo. Por lo anterior, es necesario continuar potenciando las capacidades del personal de la CNDH en el conocimiento sobre los conceptos básicos de género, el lenguaje incluyente y no sexista y la no discriminación, a efecto de generar un ambiente laboral sin discriminación y libre de violencia de cualquier tipo de violencia, incluyendo por supuesto la de aquellos grupos históricamente excluidos. </t>
  </si>
  <si>
    <t>437</t>
  </si>
  <si>
    <t>591</t>
  </si>
  <si>
    <t>843</t>
  </si>
  <si>
    <t>890</t>
  </si>
  <si>
    <t>(Unidad Técnica para la Igualdad de Género)</t>
  </si>
  <si>
    <t>5.0</t>
  </si>
  <si>
    <t>Actividades relacionadas a la Igualdad de Género Institucional.</t>
  </si>
  <si>
    <t>M002</t>
  </si>
  <si>
    <t>1.74</t>
  </si>
  <si>
    <t>2.11</t>
  </si>
  <si>
    <t>UR: 221</t>
  </si>
  <si>
    <t>Porcentaje de grupos policiales capacitados en temas de igualdad.</t>
  </si>
  <si>
    <t>Promedio</t>
  </si>
  <si>
    <t>221</t>
  </si>
  <si>
    <t>Promedio de escáner de mama realizados al año al total de mujeres Privadas de su Libertad en el centro</t>
  </si>
  <si>
    <t>Porcentaje de escáner de mama realizados durante un año a Mujeres PPL , respecto de la demanda real</t>
  </si>
  <si>
    <t xml:space="preserve"> Secretaria de Seguridad y Protección Ciudadana </t>
  </si>
  <si>
    <t xml:space="preserve"> Información remitida por el OADPRS advierte que a enero de 2023, se cuenta con una población de 1,140 mujeres privadas de la libertad, las cuales requieren atención médica especializada, entre otros, estudios para la atención de esquema de salud, específicamente para la prevención de cáncer de mama, diagnóstico necesario mínimo una vez al año. Los exámenes y estudios diagnóstico para la prevención y detección de cáncer de mama a favor de las mujeres privadas de la libertad, implican una complejidad y erogación económica importante para el Centro Penitenciario en virtud de que deben ser realizados en hospitales del sector salud de la región, con limitaciones de personal y equipo y especializado, lo que implica un egreso, traslado y custodia de las mujeres privadas de la libertad. En ese orden de ideas, es recomendable realizar un tamizaje para la prevención y detección de cáncer de mama a la población recluida en el CEFERESO No. 16 ?CPS-Femenil Morelos?, con la finalidad de detectar oportunamente posibles anomalías en la salud de las mujeres privadas de la libertad. Las oportunidades para tener acceso a un examen de diagnóstico de detección de cáncer de mama se ven comprometidas y en exceso limitadas derivado de la condición de internamiento de las mujeres privadas de la libertad, lo que evidentemente representa una condición de desigualdad social que repercute directamente en la condición de salud de las mujeres.   Con el objeto de dar cumplimiento a la Ley General de Acceso de las Mujeres a una Vida Libre de Violencia artículo 44, fracciones I, II y VIII, la Secretaría de Seguridad y Protección Ciudadana, sus Unidades Administrativas y Órganos Administrativos Desconcentrados, promueven y realizan acciones para impulsar la igualdad entre mujeres y hombres, respetar los derechos humanos, eliminar la violencia de género y cualquier tipo de discriminación. En este sentido, la Secretaría de Seguridad y Protección Ciudadana (SSPC), se coordinará con instancias policiales en los tres órdenes de gobierno, para conjuntar acciones en la atención integral de todas las formas de violencia contra las mujeres incluida la violencia Feminicida, así mismo se crearán grupos policiales especializados que se dotaran de herramientas conceptuales y de un procedimiento técnico-metodológico, homologado para que su actuación se efectúe en el marco de respeto de los derechos humanos de las mujeres con enfoque interseccional e intercultural.  </t>
  </si>
  <si>
    <t>127</t>
  </si>
  <si>
    <t>112</t>
  </si>
  <si>
    <t>1217</t>
  </si>
  <si>
    <t>(Dirección General de Política y Desarrollo Policial)</t>
  </si>
  <si>
    <t>(Dirección General de Política y Desarrollo Penitenciario)</t>
  </si>
  <si>
    <t>3.8</t>
  </si>
  <si>
    <t>Implementar las políticas, programas y acciones tendientes a garantizar la seguridad pública de la Nación y sus habitantes</t>
  </si>
  <si>
    <t>Seguridad y Protección Ciudadana</t>
  </si>
  <si>
    <t>36</t>
  </si>
  <si>
    <t>3,189.51</t>
  </si>
  <si>
    <t>3,305.97</t>
  </si>
  <si>
    <t>6511.5</t>
  </si>
  <si>
    <t>UR: 90X</t>
  </si>
  <si>
    <t>6511.18</t>
  </si>
  <si>
    <t>45.70</t>
  </si>
  <si>
    <t>47.00</t>
  </si>
  <si>
    <t>90X</t>
  </si>
  <si>
    <t>339.Porcentaje de Mujeres Beneficiadas con una beca para realizar estudios de doctorado</t>
  </si>
  <si>
    <t>67.90</t>
  </si>
  <si>
    <t>64.60</t>
  </si>
  <si>
    <t>339.Porcentaje de Mujeres Beneficiadas con una Beca Nueva para cursar Estudios de Especialidad</t>
  </si>
  <si>
    <t>52.50</t>
  </si>
  <si>
    <t>51.40</t>
  </si>
  <si>
    <t>339.Porcentaje de Mujeres Beneficiadas con una Beca Nueva para cursar Estudios de Maestría</t>
  </si>
  <si>
    <t>194. Número de Apoyos Complementarios otorgados a mujeres indígenas a nivel de maestría</t>
  </si>
  <si>
    <t>194. Porcentaje de apoyos complementarios otorgados a mujeres indígenas por área de conocimiento</t>
  </si>
  <si>
    <t xml:space="preserve">194. Porcentaje de apoyos complementarios otorgados a mujeres indígenas que estudian un posgrado en las entidades </t>
  </si>
  <si>
    <t xml:space="preserve">193. BC2023= Número de madres mexicanas jefas de familia a quienes se les asignó una beca a partir de 2020 y </t>
  </si>
  <si>
    <t>86.00</t>
  </si>
  <si>
    <t>193. Porcentaje de Madres Mexicanas Jefas de Familia que recibieron beca y concluyen sus estudios en 2023</t>
  </si>
  <si>
    <t xml:space="preserve"> Secretaria de Consejo Nacional de Ciencia y Tecnología </t>
  </si>
  <si>
    <t xml:space="preserve"> Uno de los desafíos más importantes que enfrenta el sistema educativo es abatir las brechas de participación escolar entre mujeres y hombres en los diferentes niveles educativos. Las mujeres corren el riesgo de abandonar sus estudios y no lograr una progresión escolar hacia los niveles educativos más avanzados. Estas condiciones de riesgo no son restrictivas del nivel de educación básica, sino que también pueden extrapolarse a niveles educativos como el posgrado debido a la desigualdad de oportunidades al que se enfrentan las mujeres para acceder a este nivel educativo. El posgrado, como último nivel educativo permite el fortalecimiento de la comunidad científica. Sin embargo, la proporción de mujeres que tienen un posgrado en México son bajas. Ante ese escenario, el Consejo Nacional de Ciencia y Tecnología (Conacyt), a través de Pp. S190, impulsa a las mujeres para que realicen sus estudios de posgrado, se consoliden como investigadoras y se incorporen de manera exitosa al mercado laboral. </t>
  </si>
  <si>
    <t>2605</t>
  </si>
  <si>
    <t>9800</t>
  </si>
  <si>
    <t>14200</t>
  </si>
  <si>
    <t>(Consejo Nacional de Ciencia y Tecnología)</t>
  </si>
  <si>
    <t>6511.1</t>
  </si>
  <si>
    <t>Becas de posgrado y apoyos a la calidad</t>
  </si>
  <si>
    <t>S190</t>
  </si>
  <si>
    <t>Consejo Nacional de Ciencia y Tecnología</t>
  </si>
  <si>
    <t>38</t>
  </si>
  <si>
    <t>27.13</t>
  </si>
  <si>
    <t>55.19</t>
  </si>
  <si>
    <t>UR: 100</t>
  </si>
  <si>
    <t>100</t>
  </si>
  <si>
    <t>Porcentaje de informes trimestrales sobre el avance de las actividades programadas para el Sistema Integrado de Estadísticas sobre Violencia contra las Mujeres (SIESVIM)</t>
  </si>
  <si>
    <t>Porcentaje de avance trimestral de las actividades programadas para realizar los Estudios sobre violencias de género, orientados a apoyar la definición de proyectos estadísticos.</t>
  </si>
  <si>
    <t>Porcentaje de avance trimestral de las actividades programadas para el desarrollo de diagnósticos de registros sobre violencia contra las mujeres</t>
  </si>
  <si>
    <t>Porcentaje de informes trimestrales sobre el avance de las actividades programadas para el Desarrollo y análisis de información sobre violencia contra niñas y mujeres, transversalización de la perspectiva de género.</t>
  </si>
  <si>
    <t>Porcentaje de informes que reporta trimestralmente el avance de las actividades programadas para el procesamiento de la información de la encuesta.</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</si>
  <si>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</si>
  <si>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</si>
  <si>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</si>
  <si>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</si>
  <si>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</si>
  <si>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61888783</t>
  </si>
  <si>
    <t>66696404</t>
  </si>
  <si>
    <t>(Instituto Nacional de Estadística y Geografía)</t>
  </si>
  <si>
    <t>55.1</t>
  </si>
  <si>
    <t>Producción y difusión de información estadística y geográfica</t>
  </si>
  <si>
    <t>Información Nacional Estadística y Geográfica</t>
  </si>
  <si>
    <t>40</t>
  </si>
  <si>
    <t>2.57</t>
  </si>
  <si>
    <t>UR: 240</t>
  </si>
  <si>
    <t>240</t>
  </si>
  <si>
    <t>Porcentaje de cumplimiento en la realización de los eventos conmemorativos en materia de igualdad y no</t>
  </si>
  <si>
    <t>49.46</t>
  </si>
  <si>
    <t>Porcentaje del personal del IFT, desagregado por sexo, que cumplió con un mínimo de 4 horas de capacitación en</t>
  </si>
  <si>
    <t>48.43</t>
  </si>
  <si>
    <t>Porcentaje de cumplimiento de las líneas de acción del Programa para la Promoción de la Igualdad de Género,</t>
  </si>
  <si>
    <t xml:space="preserve"> Secretaria de Instituto Federal de Telecomunicaciones </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</si>
  <si>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desde el terreno de las Telecomunicaciones y la Radiodifusión que es atribución y competencia del IFT. </t>
  </si>
  <si>
    <t>670</t>
  </si>
  <si>
    <t>1033</t>
  </si>
  <si>
    <t>734</t>
  </si>
  <si>
    <t>580</t>
  </si>
  <si>
    <t>(Unidad de Administración)</t>
  </si>
  <si>
    <t>2.5</t>
  </si>
  <si>
    <t>Fortalecimiento e innovación institucional para el desarrollo de los sectores de Telecomunicaciones y Radiodifusión</t>
  </si>
  <si>
    <t>E001</t>
  </si>
  <si>
    <t>Instituto Federal de Telecomunicaciones</t>
  </si>
  <si>
    <t>43</t>
  </si>
  <si>
    <t>0.07</t>
  </si>
  <si>
    <t>UR: 224</t>
  </si>
  <si>
    <t>224</t>
  </si>
  <si>
    <t>Porcentaje de eventos de presentación de estudios de contenidos audiovisuales con perspectiva de género.</t>
  </si>
  <si>
    <t xml:space="preserve"> En 1995 la Plataforma de Acción de Beijing reconoció como elemento crucial a los medios de comunicación pues estos contribuyen en la promulgación de estereotipos de género, los cuales pueden llegar a influir en nuestra forma de pensar y actuar; ante esto, se consideró que las mujeres en los medios debían ser una de las esferas de acción de la Plataforma, la cual instó de manera global a los medios de comunicación a que intensificaran su apoyo a la promoción de las mujeres  Por ello se considera llevar a cabo las acciones necesarias para igualar la participación de las mujeres en los medios y contenidos audiovisuales, así como eliminar la reproducción de estereotipos </t>
  </si>
  <si>
    <t>727</t>
  </si>
  <si>
    <t>569</t>
  </si>
  <si>
    <t>(Unidad de Medios y Contenidos Audiovisuales)</t>
  </si>
  <si>
    <t>Regulación de los servicios de Telecomunicaciones y Radiodifusión y fortalecimiento de los derechos de sus usuarios y audiencias</t>
  </si>
  <si>
    <t>G010</t>
  </si>
  <si>
    <t>2.70</t>
  </si>
  <si>
    <t>2.84</t>
  </si>
  <si>
    <t>6.42</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</si>
  <si>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t>
  </si>
  <si>
    <t>6.4</t>
  </si>
  <si>
    <t>UR: 220</t>
  </si>
  <si>
    <t>220</t>
  </si>
  <si>
    <t>Porcentaje de Servidores públicos que participaron en las pláticas y/o recibieron un artículo promocional referente a los temas de igualdad, equidad y no violencia</t>
  </si>
  <si>
    <t>Porcentaje de servidores Públicos sensibilizados con la difusión de la información la LGIMH, Por igualdad y LGAMVLV</t>
  </si>
  <si>
    <t xml:space="preserve"> Secretaria de Comisión Reguladora de Energía </t>
  </si>
  <si>
    <t xml:space="preserve"> Elaborar, desarrollar y ejecutar una campaña de sensibilización mediante pláticas y entrega de artículos promocionales, que ayuden a generar conciencia sobre los temas relevantes pro igualdad entre mujeres y hombres  </t>
  </si>
  <si>
    <t>284</t>
  </si>
  <si>
    <t>(Unidad de Planeación y Vinculación)</t>
  </si>
  <si>
    <t>Regulación y permisos de electricidad</t>
  </si>
  <si>
    <t>G001</t>
  </si>
  <si>
    <t>Comisión Reguladora de Energía</t>
  </si>
  <si>
    <t>45</t>
  </si>
  <si>
    <t xml:space="preserve">Porcentaje de Servidores públicos que participaron en las pláticas y/o recibieron un artículo promocional referente a los temas de igualdad, equidad y no violencia.+ </t>
  </si>
  <si>
    <t>Regulación y permisos de Hidrocarburos</t>
  </si>
  <si>
    <t>G002</t>
  </si>
  <si>
    <t>UR: 500</t>
  </si>
  <si>
    <t>500</t>
  </si>
  <si>
    <t>Porcentaje de servidoras/es públicos de mando medio o superior capacitados en mateia de género, comunicación incluyente y sin sexismo; de igualdad y masculinidades</t>
  </si>
  <si>
    <t>Porcentaje de personas servidoras públicas capacitadas en temas de género, comunicación incluyente y sin sexismo; de igualdad y masculinidades</t>
  </si>
  <si>
    <t xml:space="preserve"> Se impartirán cursos, talleres y conferencias en tema de igualdad de género, con la finalidad de promover la igualdad de oportunidades entre mujeres y hombres. Asimismo, se trabajará en la capacitación y difusión del protocolo de prevención, atención y sanción del hostigamiento sexual y acoso sexual. Al igual que en temas de Comunicación incluyente, de igualdad y masculinidades. Con ello se pretende reforzar los valores institucionales de las personas servidoras públicas de la CRE en todos los niveles Disminuir la problemáticas en temas de género, que actualmente aún se presenta. En ese sentido, se pretende reforzar entre la Comunidad CRE la importancia y respeto de los derechos humanos y la igualdad entre todas y todos, para crear con ello, un buen clima laboral  Es relevante poder realizar la capacitación en temas de género, comunicación incluyente y sin sexismo; igualdad y masculinidades, con el objetivo de que las personas servidoras públicas puedan concientizarse de la importancia de tratar a los demás con una comunicación verbal y escrita que demuestre el respeto a su persona y a su género; además, fortalecemos uno de los valores institucionales de la CRE, el respecto. Incluso, indirectamente las personas servidoras públicas lo implementarían con las personas que interactúan con la institución, de manera externa. En este mismo sentido, consideramos que el papel del lenguaje es relevante para tener relaciones interpersonales con igualdad, pudiendo externar opiniones con respecto a las demás personas, ocasionando un buen clima laboral. Cuando una persona se capacita en un tema, está actualizando sus conocimientos, al momento de realizar las cosas de manera diferente se cree que se está dando el cambio, ese cambio lo refleja en su desarrollo personal y profesional, lo que pudiera brindar una aportación en el cambio de la transformación de pensamiento de la comunidad. </t>
  </si>
  <si>
    <t>34</t>
  </si>
  <si>
    <t>28.64</t>
  </si>
  <si>
    <t>47.95</t>
  </si>
  <si>
    <t>UR: AYJ</t>
  </si>
  <si>
    <t>AYJ</t>
  </si>
  <si>
    <t>Porcentaje de erogación de los recursos económicos del Anexo 13 para el cumplimiento de medidas de</t>
  </si>
  <si>
    <t>47.30</t>
  </si>
  <si>
    <t>Porcentaje de resoluciones de reparaciones y/o compensaciones de mujeres víctimas de delitos y/o violaciones a</t>
  </si>
  <si>
    <t>Porcentaje de personas servidoras públicas de la CEAV capacitadas en materia de atención psicosocial con</t>
  </si>
  <si>
    <t>Porcentaje de personas servidoras públicas de la CEAV capacitadas en materia de atención jurídica con perspectiva</t>
  </si>
  <si>
    <t>Porcentaje de avance en la elaboración del documento Guía de estrategia de litigio con perspectiva de género en</t>
  </si>
  <si>
    <t>Porcentaje de avance en la elaboración del documento Herramientas para la compensación subsidiaria administrativa a víctimas de violaciones graves a los derechos humanos cometidas de 1965 a 1990</t>
  </si>
  <si>
    <t xml:space="preserve"> AYJ- Comisión Ejecutiva de Atención a Víctimas </t>
  </si>
  <si>
    <t xml:space="preserve"> Programa orientado a la asistencia, atención y reparación integral del daño a víctimas de delitos federales y/o violaciones a derechos humanos </t>
  </si>
  <si>
    <t>229</t>
  </si>
  <si>
    <t>336</t>
  </si>
  <si>
    <t>(Comisión Ejecutiva de Atención a Víctimas)</t>
  </si>
  <si>
    <t>47.9</t>
  </si>
  <si>
    <t>Atención a Víctimas</t>
  </si>
  <si>
    <t>E033</t>
  </si>
  <si>
    <t>Entidades no Sectorizadas</t>
  </si>
  <si>
    <t>47</t>
  </si>
  <si>
    <t>105.48</t>
  </si>
  <si>
    <t>107.94</t>
  </si>
  <si>
    <t>214.36</t>
  </si>
  <si>
    <t>UR: AYB</t>
  </si>
  <si>
    <t>183.44</t>
  </si>
  <si>
    <t>41.08</t>
  </si>
  <si>
    <t>34.00</t>
  </si>
  <si>
    <t>AYB</t>
  </si>
  <si>
    <t>261. Acciones que promuevan el Ejercicio de los Derechos de las Mujeres Indígenas</t>
  </si>
  <si>
    <t>207. Porcentaje de mujeres indígenas y afromexicanas apoyadas por la Acción para el Bienestar de Fortalecimiento de las Economías Indígenas y Medio Ambiente</t>
  </si>
  <si>
    <t xml:space="preserve"> AYB- Instituto Nacional de los Pueblos Indígenas </t>
  </si>
  <si>
    <t xml:space="preserve"> El Programa para el Bienestar Integral de los Pueblos Indígenas busca fortalecer las capacidades de los pueblos y las comunidades indígenas y afromexicanas, en el ejercicio de sus derechos y su desarrollo integral, en coordinación con las autoridades e instancias representativas de dichos pueblos y comunidades.  Que los componentes del Programa no solo buscan responder a las condiciones de pobreza, marginación y exclusión de los pueblos y las comunidades indígenas y afromexicanas, sino proponen hacerlo con un enfoque de derechos, lo que implica que se debe superar la visión asistencialista dando cauce a la generación de capacidades, la ampliación de libertades y el fortalecimiento del sujeto social. En otros términos, el ejercicio pleno de derechos nos llevará a superar las condiciones estructurales de pobreza en las que han vivido dichos pueblos.   Asimismo, y en cumplimiento a recomendaciones realizadas por organismos especializados en la defensa de los derechos humanos nacionales e internacionales, el Instituto apoya el ejercicio de los derechos de las mujeres indígenas y afromexicanas en sus diferentes etapas de vida y condiciones de vulnerabilidad, promoviendo su participación en todos los ámbitos; así como la prevención de las violencias de género.  </t>
  </si>
  <si>
    <t>25376</t>
  </si>
  <si>
    <t>46443</t>
  </si>
  <si>
    <t>2590909</t>
  </si>
  <si>
    <t>2707806</t>
  </si>
  <si>
    <t>(Instituto Nacional de los Pueblos Indígenas)</t>
  </si>
  <si>
    <t>183.4</t>
  </si>
  <si>
    <t>Programa para el Bienestar Integral de los Pueblos Indígenas</t>
  </si>
  <si>
    <t>S249</t>
  </si>
  <si>
    <t>3.45</t>
  </si>
  <si>
    <t>UR: 210</t>
  </si>
  <si>
    <t>8.97</t>
  </si>
  <si>
    <t>5.56</t>
  </si>
  <si>
    <t>17.3</t>
  </si>
  <si>
    <t>19.0</t>
  </si>
  <si>
    <t>210</t>
  </si>
  <si>
    <t>Porcentaje de niñas y jóvenes que forman parte de las agrupaciones musicales comunitarias</t>
  </si>
  <si>
    <t>37.10</t>
  </si>
  <si>
    <t>Porcentaje de actividades cuyo contenido toca o gira en torno a la igualdad de género, sus derivaciones y problemáticas</t>
  </si>
  <si>
    <t xml:space="preserve"> E00- Instituto Nacional de Bellas Artes y Literatura  Secretaria de Cultura </t>
  </si>
  <si>
    <t xml:space="preserve"> Históricamente el arte ha sido el espacio donde se expresan con mayor fuerza las más grandes transformaciones del mundo. Por ello, la programación de acciones o actividades en torno a la igualdad de género, sus problemáticas y derivaciones es necesaria para repensarnos como sociedad, de cara al presente y al futuro. Se trata, por un lado, de estimular desde el mundo simbólico de la música, la danza, el teatro, la literatura, la ópera y las artes visuales reflexiones para lograr deconstruir las bases sobre las cuales las desigualdades entre hombres y mujeres existen, y por otro lado, de visibilizar el trabajo hecho e interpretado por mujeres es espacios libres de violencia, acoso y hostigamiento.  Desde la Subdirección General de Bellas Artes y la Subdirección General del Patrimonio Artístico Inmueble del INBAL, se suscribe que las actividades y acciones que se programan abarcan la amplia gama que integra la identidad y expresión de género con la que los asistentes se auto identifican: hombre, mujer, no-binario, transgénero, cisgénero, queer, genderqueer, non conforming, entre otros. El propósito sigue siendo el mismo: la deconstrucción de masculinidades, repensar las implicaciones y problemáticas derivadas de las desigualdades históricas de género y de los machismos introyectados en las personas independientemente de su identidad de género.  En términos generales, la programación de las coordinaciones nacionales, grupos artísticos y museos no solamente contempla que haya paridad de género en los proyectos programados, sino que se enfatiza un absoluto rechazo a discursos misóginos o discriminatorios en las propuestas. Los centros de trabajo adscritos a las dos Subdirecciones promueven cada vez más actividades que contribuyen a reflexionar sobre la desigualdad de género, los problemas a los que las mujeres deben enfrentarse en diversos contextos, y los posibles escenarios futuros a los que deseablemente como sociedad se puede aspirar y llegar.   El programa Movimiento Nacional de Agrupaciones Musicales Comunitarias tiene dentro de sus propósitos el otorgar una opción de esparcimiento integral que no sólo brinde educación musical, también un desarrollo social y humano, en el que las y los niños y jóvenes (mujeres y hombres) fortalezcan su identidad y sentido de pertenencia, que hagan comunidad, se desenvuelvan y consoliden valores como la responsabilidad, la disciplina y el trabajo en equipo, los cuales coadyuvarán en su formación futura y en la construcción de sus proyectos de vida;   El programa ?Movimiento Nacional de Agrupaciones Musicales Comunitarias? en esta administración, entre sus principales objetivos se planteó tener un mayor número de niñas y jóvenes (mujeres), entre los integrantes de estas.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o el uso tradicional entre hombres.   Nuestros programas son incluyentes, no tenemos la posibilidad de controlar o sesgar el ingreso de un género específico dentro de las agrupaciones, todas y todos los niños que deseen formar parte de este programa son bienvenidas y bienvenidos, nuestra matrícula puede despuntar o decrecer dependiendo del entorno y las problemáticas sociales y económicas que viven los integrantes, así como, la región del país en donde estamos presentes.  Los registros de control escolar de las Agrupaciones Musicales Comunitarias hasta el día de hoy reportan 2,474 niñas y jóvenes (mujeres) beneficiadas directamente con las actividades desarrolladas, de un total de 4,821 integrantes, incentivando siempre que se sumen a este gran proyecto nuevos integrantes. </t>
  </si>
  <si>
    <t>2347</t>
  </si>
  <si>
    <t>2474</t>
  </si>
  <si>
    <t>10939049</t>
  </si>
  <si>
    <t>10562857</t>
  </si>
  <si>
    <t>(Instituto Nacional de Bellas Artes y Literatura)</t>
  </si>
  <si>
    <t>(Dirección General del Centro Nacional de las Artes)</t>
  </si>
  <si>
    <t>27.9</t>
  </si>
  <si>
    <t>Desarrollo Cultural</t>
  </si>
  <si>
    <t>E011</t>
  </si>
  <si>
    <t>Cultura</t>
  </si>
  <si>
    <t>48</t>
  </si>
  <si>
    <t>3.96</t>
  </si>
  <si>
    <t>3.52</t>
  </si>
  <si>
    <t>5.86</t>
  </si>
  <si>
    <t>Porcentaje de becas otorgadas a mujeres estudiantes o recién egresadas de los niveles Técnico y Superior (Licenciatura)</t>
  </si>
  <si>
    <t xml:space="preserve"> E00- Instituto Nacional de Bellas Artes y Literatura </t>
  </si>
  <si>
    <t xml:space="preserve"> Las becas representan para las y los estudiantes, un apoyo que les permite dar continuidad a sus estudios, motivar el mejoramiento en la eficiencia académica, así como coadyuvar en la culminación del proceso de titulación; sin embargo, los montos de estos apoyos y el número de estos resultan insuficientes.  </t>
  </si>
  <si>
    <t>1755</t>
  </si>
  <si>
    <t>2488</t>
  </si>
  <si>
    <t>3.9</t>
  </si>
  <si>
    <t>Programa Nacional de Becas Artísticas y Culturales</t>
  </si>
  <si>
    <t>S303</t>
  </si>
  <si>
    <t>28.88</t>
  </si>
  <si>
    <t>66.01</t>
  </si>
  <si>
    <t>UR: 601</t>
  </si>
  <si>
    <t>65.52</t>
  </si>
  <si>
    <t>0.10</t>
  </si>
  <si>
    <t>1.89</t>
  </si>
  <si>
    <t>53.33</t>
  </si>
  <si>
    <t>69.57</t>
  </si>
  <si>
    <t>69.80</t>
  </si>
  <si>
    <t>601</t>
  </si>
  <si>
    <t>Porcentaje de niñas, niños y adolescentes localizados respecto del total de niñas, niños y adolescentes cuya desaparición fue difundida mediante alertas y prealertas AMBER México.</t>
  </si>
  <si>
    <t>85.28</t>
  </si>
  <si>
    <t>Porcentaje de evaluaciones aprobadas respecto del total de evaluaciones aplicadas en las actividades de capacitación y orientación proporcionadas.</t>
  </si>
  <si>
    <t>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t>
  </si>
  <si>
    <t>Porcentaje de servicios otorgados por la FEVIMTRA a mujeres, niñas, niños y adolescentes víctimas de violencia de género y/o trata de personas respecto a los servicios requeridos.</t>
  </si>
  <si>
    <t>10.37</t>
  </si>
  <si>
    <t>6.13</t>
  </si>
  <si>
    <t>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t>
  </si>
  <si>
    <t>Porcentaje de personas indígenas y afromexicanas que asistieron a pláticas en lengua materna en temas de derechos humanos y violencia de género.</t>
  </si>
  <si>
    <t>54.55</t>
  </si>
  <si>
    <t>49.09</t>
  </si>
  <si>
    <t>Porcentaje de acciones de difusión en derechos humanos y prevención de violencia de género en lengua materna y español, dirigidas a personas indígenas, afromexicanas y público en general.</t>
  </si>
  <si>
    <t>Porcentaje de aprobación de personas indígenas, afromexicanas y público en general que asistieron a cursos de derechos humanos y violencia de género.</t>
  </si>
  <si>
    <t>Porcentaje de aprobación de personas servidoras públicas de los tres niveles de gobierno que asistieron a cursos de derechos humanos de las personas indígenas y afromexicanas y/o antropología social con perspectiva de género.</t>
  </si>
  <si>
    <t>Porcentaje de lactarios que cuentan con insumos para su operación, respecto al total de lactarios disponibles en la FGR.</t>
  </si>
  <si>
    <t>Porcentaje de avance en las acciones para ejecución de un Programa de ayuda económica destinada a la capacitación para el trabajo de mujeres y de hombres trans víctimas de delitos atendidas en la Fiscalía General de la República y/o ex residentes del Refugio.</t>
  </si>
  <si>
    <t>Porcentaje de avance en las acciones para ejecución de un Programa focalizado de Salud Psicoemocional con Perspectiva de Género, para personal de la FGR, respecto de las acciones programadas.</t>
  </si>
  <si>
    <t>94.31</t>
  </si>
  <si>
    <t>Grado de satisfacción de las personas participantes en las actividades de difusión organizadas por la UIG, para promover el conocimiento y la reflexión sobre temas de su competencia.</t>
  </si>
  <si>
    <t>Porcentaje de capacitaciones realizadas o coordinadas por la Unidad de Igualdad de Género (UIG), respecto del total de capacitaciones solicitadas.</t>
  </si>
  <si>
    <t>Porcentaje de personas servidoras públicas que aprobaron el curso de argumentación jurídica con perspectiva de género, respecto del total de personas servidoras públicas que asistieron.</t>
  </si>
  <si>
    <t xml:space="preserve"> Secretaria de Fiscalía General de la República </t>
  </si>
  <si>
    <t xml:space="preserve"> Los pueblos indígenas históricamente han sido sometidos y excluidos, mientras que las mujeres están subordinadas a normas culturales patriarcales y androcentristas que atentan contra sus derechos fundamentales. Es decir, además de la exclusión del Estado, sufren violencia por las formas de organización comunitaria, bajo la figura de los usos y costumbres, las mujeres quedan invisibilizadas y excluidas de su propio entorno, sometidas por sus pares varones. En este sentido, en la Unidad Especializada para la Atención de Asuntos Indígenas de la Fiscalía General de la República (FGR) están conscientes de que las personas indígenas constituyen uno de los sectores de la sociedad mexicana que requiere mayor atención para su desarrollo económico, político, social y cultural, por lo cual es necesario construir en el país una cultura de respeto, tanto a sus derechos individuales como a los que adquieren como integrantes de una comunidad. Por otra parte, la Unidad de Igualdad de Género es la instancia facultada para incorporar la perspectiva de género y el enfoque de igualdad en la FGR; entre las problemáticas que atiende están las definidas en función de las observaciones del CoCEDAW, por ejemplo: la obligación del Estado mexicano de velar que se capacite a fiscales, agentes de policía y personas servidoras públicas encargadas de hacer cumplir la ley, en cuanto a los derechos de la mujer y la igualdad de género. Respecto de la capacitación, la proporción de personal que no ha recibido capacitación en temas de género en la FGR oscila entre el 45% y 50% del total; además, de acuerdo con los resultados de la evaluación hecha por la UIG en 2019, se presenta un bajo nivel de conocimientos en la materia de quienes ya han tomado alguna capacitación.  Los delitos relativos a hechos de violencia contra las mujeres por su condición de género, los cometidos contra niñas, niños y adolescentes y en materia de trata de personas, competencia de la Fiscalía Especializada en Delitos de Violencia contra las Mujeres y Trata de Personas. (FEVIMTRA), tienen su origen en la discriminación contra las mujeres y las desigualdades de género. La FEVIMTRA investiga y persigue la comisión de estos delitos, proporciona atención integral a las víctimas y ejecuta acciones de política pública para la capacitación a servidoras y servidores públicos, así como para orientar a la población a fin de alentar la denuncia de estos delitos. </t>
  </si>
  <si>
    <t>1147</t>
  </si>
  <si>
    <t>1553</t>
  </si>
  <si>
    <t>1489</t>
  </si>
  <si>
    <t>1866</t>
  </si>
  <si>
    <t>(Fiscalía Especializada en Delitos de Violencia Contra las Mujeres y Trata de Personas)</t>
  </si>
  <si>
    <t>(Fiscalía Especializada en materia de Derechos Humanos)</t>
  </si>
  <si>
    <t>67.4</t>
  </si>
  <si>
    <t>Investigar y perseguir los delitos cometidos en materia de derechos humanos</t>
  </si>
  <si>
    <t>E009</t>
  </si>
  <si>
    <t>Fiscalía General de la República</t>
  </si>
  <si>
    <t>0.20</t>
  </si>
  <si>
    <t>0.5</t>
  </si>
  <si>
    <t>UR: SKC</t>
  </si>
  <si>
    <t>SKC</t>
  </si>
  <si>
    <t>Tasa de variación de los documentos difundidos en el micrositio Género y Derecho Penal.</t>
  </si>
  <si>
    <t xml:space="preserve">Porcentaje de servidoras públicas capacitadas, respecto del total de personal del Instituto Nacional de Ciencias Penales capacitado. </t>
  </si>
  <si>
    <t>91.67</t>
  </si>
  <si>
    <t>94.60</t>
  </si>
  <si>
    <t>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t>
  </si>
  <si>
    <t>Porcentaje de avance en el desarrollo de la investigación titulada La criminología ambiental del feminicidio y otras muertes de mujeres, respecto del avance programado.</t>
  </si>
  <si>
    <t xml:space="preserve"> SKC- Instituto Nacional de Ciencias Penales </t>
  </si>
  <si>
    <t xml:space="preserve"> Las personas servidoras públicas en las áreas de seguridad pública, procuración y administración de justicia y en ejecución de sanciones, carecen de elementos en temas sobre la desigualdad de género con un enfoque circunscrito en las Ciencias Penales, por lo que el INACIPE contempla la formación y profesionalización altamente especializada de personas servidoras públicas mediante la vinculación de las ciencias penales con la igualdad sustantiva entre mujeres y hombres, los derechos humanos de mujeres, niñas y adolescentes, y la violencia de género. En materia de feminicidio y homicidios dolosos de mujer existen registros de carpetas de investigación, datos que maneja  el Secretariado Ejecutivo del Sistema Nacional de Seguridad Pública, donde se aprecia la existencia de determinados ambientes y espacios que proporcionan ventaja al sujeto activo en la comisión de esos delitos, así como de otras muertes de mujeres.  El INACIPE a traves de sus investigaciones busca obtener como resultado una referencia en las ciencias penales, específicamente en la criminología, con la publicación de investigaciones que sean de utilidad en el esclarecimiento de los hechos delictivos, que sirvan para explicar, entender y comprender el problema de feminicidio y otras muertes de mujeres en México. </t>
  </si>
  <si>
    <t>148</t>
  </si>
  <si>
    <t>140</t>
  </si>
  <si>
    <t>171</t>
  </si>
  <si>
    <t>(Instituto Nacional de Ciencias Penales)</t>
  </si>
  <si>
    <t>Realizar investigación académica en el marco de las ciencias penales</t>
  </si>
  <si>
    <t>2.00</t>
  </si>
  <si>
    <t>Porcentaje del avance realizado en el diseño e integración de contenidos de cursos sobre violencia política contra las mujeres en razón de género, respecto del avance programado.</t>
  </si>
  <si>
    <t xml:space="preserve"> La Fiscalía Especializada en materia de Delitos Electorales (FISEL) visibiliza la violencia política contra las mujeres como un tema prioritario sumado a que la falta de difusión en esta materia atenta contra los derechos político-electorales de las mujeres y contra la democracia, provocando que menos mujeres estén en posibilidades de participar en la vida pública y política de nuestro país. En este contexto, a través de actividades de difusión y capacitación se busca cumplir el objetivo de sensibilizar y formar al personal sustantivo de la Fiscalía Electoral en la debida atención a las víctimas de violencia política por razón de género, también se considerará como un referente a la ciudadanía en general, así como a personas servidoras públicas, con la finalidad de fomentar la cultura de la denuncia, prevenir y erradicar este tipo de violencia hacia las mujeres en México. </t>
  </si>
  <si>
    <t>(Fiscalía Especializada en materia de Delitos Electorales)</t>
  </si>
  <si>
    <t>Investigar, perseguir y prevenir delitos del orden electoral</t>
  </si>
  <si>
    <t>1.30</t>
  </si>
  <si>
    <t>1.3</t>
  </si>
  <si>
    <t>UR: 133</t>
  </si>
  <si>
    <t>95.01</t>
  </si>
  <si>
    <t>93.43</t>
  </si>
  <si>
    <t>95.80</t>
  </si>
  <si>
    <t>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t>
  </si>
  <si>
    <t xml:space="preserve"> Las personas servidoras públicas que integran la Fiscalía General de la República (FGR) deben garantizar en toda investigación y proceso penal la perspectiva de género; bajo este supuesto, la falta de conocimiento en materia de derechos humanos de las mujeres, así como en la atención y protección a mujeres víctimas de violencia y sus hijos e hijas, repercute de manera significativa en los casos de desigualdad y discriminación en el ámbito de las competencias del personal sustantivo de la FGR; por lo que, la Dirección General de Formación Profesional tiene como uno de sus objetivos, proporcionar al personal de la Institución las herramientas necesarias para la correcta aplicación de los protocolos de atención para la investigación de delitos relacionados con casos de violencia contra las mujeres que les permitan desarrollar sus funciones incorporando la perspectiva de género y los derechos humanos de las mujeres para una efectiva procuración de justicia. </t>
  </si>
  <si>
    <t>143</t>
  </si>
  <si>
    <t>181</t>
  </si>
  <si>
    <t>432</t>
  </si>
  <si>
    <t>(Dirección General de Formación Profesional)</t>
  </si>
  <si>
    <t>Promover la formación profesional y capacitación del capital humano</t>
  </si>
  <si>
    <t>1.17</t>
  </si>
  <si>
    <t>2.30</t>
  </si>
  <si>
    <t>4.65</t>
  </si>
  <si>
    <t>UR: 811</t>
  </si>
  <si>
    <t>90.53</t>
  </si>
  <si>
    <t>811</t>
  </si>
  <si>
    <t>Porcentaje de reembolso del pago de Inscripción y de colegiaturas a las y los hijos de servidoras y/o servidores públicos de la FGR, que hayan fallecido desempeñando funciones de policía o apoyo directo a las tareas de combate a la delincuencia.</t>
  </si>
  <si>
    <t xml:space="preserve"> El personal con funciones de policía o apoyo directo al combate a la delincuencia adscrito a la Fiscalía General de la República desarrolla actividades que ponen en peligro su vida. Comúnmente, estas personas servidoras públicas  son el principal sostén económico de sus familias. Ante su deceso sus familias resienten un grave deterioro en sus ingresos económicos; y entre los gastos más recurrentes se encuentra el pago por concepto de inscripción y colegiaturas de hijas e hijos. Por lo anterior, es necesario otorgar la ayuda económica extraordinaria para el pago de colegiaturas e inscripciones de las hijas y los hijos del personal sustantivo que haya desempeñado funciones de policía o de apoyo directo a las tareas de combate a la delincuencia y que haya fallecido en el desempeño de esas funciones, tal como lo establece el Acuerdo A/054/02 del Procurador General de la República. Dado que la mayor parte de los servidores públicos fallecidos son hombres, sus parejas, hijos e hijas quedan colocados en un estado emocional y económico inestable derivado de la pérdida, por lo que, con la ayuda económica otorgada se coadyuva a que las familias afectadas tengan este tipo de apoyo por la pérdida de la madre, padre o tutor/a  en el desempeño de esas funciones. </t>
  </si>
  <si>
    <t>(Dirección General de Recursos Humanos y Organización)</t>
  </si>
  <si>
    <t>4.6</t>
  </si>
  <si>
    <t>UR: GYR</t>
  </si>
  <si>
    <t>8.30</t>
  </si>
  <si>
    <t>16.80</t>
  </si>
  <si>
    <t>GYR</t>
  </si>
  <si>
    <t>Cobertura de detección de primera vez de Diabetes Mellitus en población derechohabiente de 20 años y más</t>
  </si>
  <si>
    <t>5.20</t>
  </si>
  <si>
    <t>5.32</t>
  </si>
  <si>
    <t>14.90</t>
  </si>
  <si>
    <t>Cobertura de mastografía de tamizaje de primera vez en mujeres entre 50 a 69 años</t>
  </si>
  <si>
    <t>7.50</t>
  </si>
  <si>
    <t>18.80</t>
  </si>
  <si>
    <t>Cobertura de tamizaje de primera vez de Cáncer Cérvico en mujeres entre 25 a 64 años</t>
  </si>
  <si>
    <t xml:space="preserve">  Proporción</t>
  </si>
  <si>
    <t>Proporción de Adolescentes Embarazadas de 10 a 19 años</t>
  </si>
  <si>
    <t>78.40</t>
  </si>
  <si>
    <t>Porcentaje de entrevistas de consejería anticonceptiva</t>
  </si>
  <si>
    <t xml:space="preserve"> GYR- Instituto Mexicano del Seguro Social </t>
  </si>
  <si>
    <t xml:space="preserve"> En México, el embarazo en adolescentes es un problema de Salud Pública, que conlleva a rezago en su educación con afectación en su desarrollo sociocultural y pérdida de oportunidades para lograr proyectos de vida, además de poner en riesgo a su salud e incluso la muerte de ella o su producto. Tiene el propósito de medir el impacto de acciones en relación a la Salud Reproductiva específicamente la planeación de un embarazo en mejores condiciones. Desde el punto de vista biomédico el embarazo adolescente incrementa el riesgo de morbilidad y mortalidad materna, perinatal y neonatal. Por lo anterior y con la finalidad de postergar el primer embarazo en la adolescente y retrasar un siguiente, se debe fortalecer la entrega oportuna a la población sea o no derechohabiente de los servicios de planificación familiar y anticoncepción, de comunicación educativa personalizada en un marco de información personalizada respetando los derechos humanos, sexuales y reproductivos y el derecho a la libre decisión informada y voluntaria, identificando expectativas, necesidades personales y riesgos reproductivos. Realizar el fortalecimiento técnico del personal médico, de enfermería y trabajo social, para garantizar la prestación del servicio en forma oportuna y de calidad dirigida a la mujer y al hombre en edad reproductiva, además de realizar la detección de VIH mediante prueba rápida voluntaria en adolescentes y mujeres embarazadas para evitar la transmisión perinatal. La detección oportuna de padecimientos crónicos como la diabetes mellitus tipo 2 y cánceres en la mujer, representa una oportunidad para modificar favorablemente la historia natural de la enfermedad, con ello se pretende instituir el tratamiento oportuno para evitar complicaciones que afectan la calidad de vida o aceleran la muerte prematura.  </t>
  </si>
  <si>
    <t>5563432</t>
  </si>
  <si>
    <t>53234805</t>
  </si>
  <si>
    <t>(Instituto Mexicano del Seguro Social)</t>
  </si>
  <si>
    <t>Prevención y control de enfermedades</t>
  </si>
  <si>
    <t>Instituto Mexicano del Seguro Social</t>
  </si>
  <si>
    <t>50</t>
  </si>
  <si>
    <t>68.62</t>
  </si>
  <si>
    <t>68.09</t>
  </si>
  <si>
    <t>71.40</t>
  </si>
  <si>
    <t xml:space="preserve">Porcentaje de madres trabajadoras beneficiarias mediante el servicio de guardería </t>
  </si>
  <si>
    <t>79.12</t>
  </si>
  <si>
    <t>76.47</t>
  </si>
  <si>
    <t>70.10</t>
  </si>
  <si>
    <t>Porcentaje de ocupación en guarderías</t>
  </si>
  <si>
    <t>12.01</t>
  </si>
  <si>
    <t>11.93</t>
  </si>
  <si>
    <t>Porcentaje de cobertura de la demanda del servicio de guarderías</t>
  </si>
  <si>
    <t xml:space="preserve"> El problema que da origen a la intervención gubernamental, a través del Programa Presupuestario E007 ?Servicios de Guardería? se percibe como ?La persona  trabajadora con hijos menores de 4 años no puede permanecer en el mercado laboral formal?, por lo que el objetivo del programa se enfoca en contribuir a promover el acceso de las personas al trabajo remunerado, empleo decente y recursos productivos, en un marco de igualdad, mediante el otorgamiento de los servicios de guardería, entendido este último como un derecho laboral y se complementa con el derecho social que tienen los hijos de las personas trabajadoras a acceder a los servicios de cuidado y atención que se ofrecen en las guarderías </t>
  </si>
  <si>
    <t>96225</t>
  </si>
  <si>
    <t>88381</t>
  </si>
  <si>
    <t>233337</t>
  </si>
  <si>
    <t>Servicios de guardería</t>
  </si>
  <si>
    <t>5.80</t>
  </si>
  <si>
    <t>6.00</t>
  </si>
  <si>
    <t>Promedio de atenciones prenatales por embarazada</t>
  </si>
  <si>
    <t>52.90</t>
  </si>
  <si>
    <t>53.00</t>
  </si>
  <si>
    <t>Oportunidad de inicio de la vigilancia prenatal</t>
  </si>
  <si>
    <t xml:space="preserve"> No todas las mujeres embarazadas acuden dentro de las primeras 13 semanas y 6 días de gestación a la vigilancia prenatal para identificar tempranamente factores d riesgo y/o complicaciones en el binomio madre-hijo. No siempre la mujer embarazada acude a su consulta prenatal para favorecer la oportunidad de brindarle acciones preventivas, educativas y asistenciales para el autocuidado de la salud del binomio. </t>
  </si>
  <si>
    <t>156256</t>
  </si>
  <si>
    <t>13820686</t>
  </si>
  <si>
    <t>0.02</t>
  </si>
  <si>
    <t>UR: GYN</t>
  </si>
  <si>
    <t>90.90</t>
  </si>
  <si>
    <t>GYN</t>
  </si>
  <si>
    <t xml:space="preserve">Porcentaje de estrategias implementadas de forma transversales en materia de equidad de género instrumentadas en las Unidades Administrativas del Instituto </t>
  </si>
  <si>
    <t>59.57</t>
  </si>
  <si>
    <t>35.71</t>
  </si>
  <si>
    <t>Porcentaje de pláticas de sensibilización realizadas por los Enlaces de Equidad en las Unidades Administrativas y Médicas en materia de igualdad, no discriminación y de acceso a las mujeres a una vida libre de violencia</t>
  </si>
  <si>
    <t>52.27</t>
  </si>
  <si>
    <t>56.82</t>
  </si>
  <si>
    <t xml:space="preserve">Porcentaje de Enlaces de Equidad del Instituto capacitados que sensibilizan y orientan al personal de su área de trabajo </t>
  </si>
  <si>
    <t>Porcentaje de materiales de difusión elaborados y distribuidos sobre el tema de igualdad, no discriminación y de acceso a las mujeres a una vida libre de violencia.</t>
  </si>
  <si>
    <t>91.85</t>
  </si>
  <si>
    <t>Porcentaje de trabajadores que recibieron información en materia de igualdad, no discriminación y de acceso a las mujeres a una vida libre de violencia realizadas en las Unidades Médicas y Administrativas del Instituto</t>
  </si>
  <si>
    <t>Porcentaje de Unidades Administrativas del Instituto que incorporan estrategias transversales en materia de equidad de género en sus actividades.</t>
  </si>
  <si>
    <t xml:space="preserve"> GYN- Instituto de Seguridad y Servicios Sociales de los Trabajadores del Estado </t>
  </si>
  <si>
    <t xml:space="preserve"> Continuar con la promoción de una cultura institucional sin discriminación por razones de género y de acceso de las mujeres a una vida libre de violencia. La violencia se considera un problema de salud pública; y reconociendo el papel fundamental que juega el personal del Instituto de Seguridad y Servicios Sociales de los Trabajadores del Estado ISSSTE, en el cumplimiento de los servicios de salud, es necesario brindarles a las personas trabajadoras del instituto herramientas y competencias para prevenir, identificar y atender la violencia. </t>
  </si>
  <si>
    <t>2205</t>
  </si>
  <si>
    <t>5982</t>
  </si>
  <si>
    <t>6000</t>
  </si>
  <si>
    <t>10000</t>
  </si>
  <si>
    <t>(Instituto de Seguridad y Servicios Sociales de los Trabajadores del Estado)</t>
  </si>
  <si>
    <t>Equidad de Género</t>
  </si>
  <si>
    <t>Instituto de Seguridad y Servicios Sociales de los Trabajadores del Estado</t>
  </si>
  <si>
    <t>51</t>
  </si>
  <si>
    <t>326.57</t>
  </si>
  <si>
    <t>1,896.25</t>
  </si>
  <si>
    <t>3461.05</t>
  </si>
  <si>
    <t>2.74</t>
  </si>
  <si>
    <t>Consulta</t>
  </si>
  <si>
    <t>Promedio de consultas por mujer embarazada</t>
  </si>
  <si>
    <t xml:space="preserve"> Prevención de enfermedades, promoción de la salud y rehabilitación en las embarazadas afectada debido a la falta de asistencia a consultas programadas. </t>
  </si>
  <si>
    <t>44710</t>
  </si>
  <si>
    <t>50759</t>
  </si>
  <si>
    <t>3461.0</t>
  </si>
  <si>
    <t>Prevención y Control de Enfermedades</t>
  </si>
  <si>
    <t>E043</t>
  </si>
  <si>
    <t>1.95</t>
  </si>
  <si>
    <t>12.7</t>
  </si>
  <si>
    <t>UR: T9N</t>
  </si>
  <si>
    <t>T9N</t>
  </si>
  <si>
    <t>I4. Porcentaje de servicios acompañamiento psicosocial integral otorgados en el Centro de Atención y Bienestar Laboral y de Género</t>
  </si>
  <si>
    <t>I3.  Porcentaje de trabajadoras y trabajadores que recibieron servicios de atención inmediata en el Centro de Atención y Bienestar Laboral y de Género</t>
  </si>
  <si>
    <t>8.00</t>
  </si>
  <si>
    <t>I2.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t>
  </si>
  <si>
    <t>I1.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t>
  </si>
  <si>
    <t xml:space="preserve"> T9N- Pemex Corporativo </t>
  </si>
  <si>
    <t xml:space="preserve"> Derivado de los diversos diagnósticos llevados a cabo en 2020 y 2021 se mencionan algunos de los principales hallazgos: 1. Existe una suerte de invisibilización en los mecanismos de producción de las desigualdades de oportunidades para hombres y mujeres dentro de Pemex.  2. Al interior de Pemex existe un mecanismo fuertemente legitimado en la masculinización del rol laboral el cual se expresa, entre otras cosas, por los altos niveles de competitividad, la segregación ocupacional, el bajo porcentaje de mujeres en puestos directivos, la estereotipación del rol laboral que marca los 'empleos femeninos' y los 'empleos masculinos'.  3. Hay una tendencia a la naturalización de la violencia, sobre todo en los hombres entrevistados, mientras que las mujeres si identifican los casos en los ya sea ellas o alguna compañera sufrieron algún episodio de violencia.   Derivado de lo anterior, se llevarán a cabo acciones conforme al Plan de Trabajo de la Gerencia de inclusión (GI), el cual se compone de 4 ejes estratégicos, con perspectiva de género, enfoque de derechos humanos, transversalidad, interseccionalidad y cultura de paz, que son:  1. Sensibilización y capacitación para el bienestar de las trabajadoras y los trabajadores, en inclusión, igualdad y no discriminación; 2. Prevención, orientación y acompañamiento psicosocial integral a los casos de discriminación, violencia laboral y de género, hostigamiento y acoso sexual;  3. Cultura, recreación y actividades cívicas éticas con perspectiva de género y enfoque de derechos humanos;  4. Fortalecimiento de la economía e identidad comunitaria para el bienestar de las trabajadoras y los trabajadores de Pemex y sus familias, con perspectiva de género.  </t>
  </si>
  <si>
    <t>4514</t>
  </si>
  <si>
    <t>8363</t>
  </si>
  <si>
    <t>9447</t>
  </si>
  <si>
    <t>14171</t>
  </si>
  <si>
    <t>(Pemex Corporativo)</t>
  </si>
  <si>
    <t>Petróleos Mexicanos</t>
  </si>
  <si>
    <t>52</t>
  </si>
  <si>
    <t>1.34</t>
  </si>
  <si>
    <t>2.68</t>
  </si>
  <si>
    <t>UR: TVV</t>
  </si>
  <si>
    <t>TVV</t>
  </si>
  <si>
    <t xml:space="preserve">Porcentaje del personal adscrito a Generación VI alcanzado por la campaña de difusión en temas de igualdad de género, erradicación de la violencia y no discriminación por género         </t>
  </si>
  <si>
    <t xml:space="preserve">Porcentaje del personal adscrito a la EPS CFE Generación VI alcanzado por la campaña de difusión en temas de igualdad de género, erradicación de la violencia y no discriminación por género         </t>
  </si>
  <si>
    <t>Porcentaje de mujeres adscritas a Generación V capacitadas en procesos sustantivos o técnicos.</t>
  </si>
  <si>
    <t>Porcentaje de las hijas e hijos del personal que trabaja en la EPS CFE Generación V que asistirá a las actividades organizadas por esta EPS</t>
  </si>
  <si>
    <t>Porcentaje de lactarios instalados en el ámbito de la EPS CFE Generación IV</t>
  </si>
  <si>
    <t>Porcentaje de mujeres adscritas a la EPS CFE Generación IV, capacitadas en procesos sustantivos o técnicos.</t>
  </si>
  <si>
    <t>Porcentaje del personal adscrito a la EPS CFE  Generación II  alcanzado por la campaña de difusión en temas de igualdad de género, erradicación de la violencia y no discriminación por género    </t>
  </si>
  <si>
    <t xml:space="preserve"> TVV- CFE Consolidado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</si>
  <si>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Como parte de la implementación de este Programa, a partir de un censo realizado al interior de la CFE, en 2022 se realizó un análisis sobre la situación actual en lo que respecta a los centros de trabajo que cuentan con salas de lactancia. Esto derivó en conocer que diversos centros de trabajo no tenían un espacio exclusivo destinado como sala de lactancia.  </t>
  </si>
  <si>
    <t>1846</t>
  </si>
  <si>
    <t>698</t>
  </si>
  <si>
    <t>1478</t>
  </si>
  <si>
    <t>684</t>
  </si>
  <si>
    <t>(CFE Consolidado)</t>
  </si>
  <si>
    <t>Operación y mantenimiento de las centrales generadoras de energía eléctrica</t>
  </si>
  <si>
    <t>E561</t>
  </si>
  <si>
    <t>Comisión Federal de Electricidad</t>
  </si>
  <si>
    <t>53</t>
  </si>
  <si>
    <t>0.11</t>
  </si>
  <si>
    <t>Porcentaje de mujeres adscritas a la EPS CFE Transmisión capacitadas en procesos sustantivos o técnicos.</t>
  </si>
  <si>
    <t xml:space="preserve">Porcentaje del personal adscrito a la EPS CFE Transmisión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</si>
  <si>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tal virtud, resulta indispensable continuar con procesos de capacitación como una estrategia que permita a las mujeres de la CFE adquirir conocimientos y habilidades que les permitan profesionalizarse, lo cual coadyuva a que puedan ingresar, permanecer o ascender en áreas que continúan siendo altamente masculinizadas.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</si>
  <si>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256</t>
  </si>
  <si>
    <t>2000</t>
  </si>
  <si>
    <t>561</t>
  </si>
  <si>
    <t>Operación y mantenimiento de la Red Nacional de Transmisión</t>
  </si>
  <si>
    <t>E579</t>
  </si>
  <si>
    <t>0.61</t>
  </si>
  <si>
    <t>1.2</t>
  </si>
  <si>
    <t>2.40</t>
  </si>
  <si>
    <t>Porcentaje de mujeres adscritas a la EPS CFE Distribución,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</si>
  <si>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</si>
  <si>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205</t>
  </si>
  <si>
    <t>Operación y mantenimiento de la infraestructura del proceso de distribución de energía eléctrica</t>
  </si>
  <si>
    <t>E580</t>
  </si>
  <si>
    <t>0.52</t>
  </si>
  <si>
    <t xml:space="preserve">Porcentaje del personal adscrito a la EPS CFE Suministrador de Servicios Básicos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</si>
  <si>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</si>
  <si>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1600</t>
  </si>
  <si>
    <t>4500</t>
  </si>
  <si>
    <t>Comercialización de energía eléctrica y productos asociados</t>
  </si>
  <si>
    <t>E581</t>
  </si>
  <si>
    <t>0.27</t>
  </si>
  <si>
    <t xml:space="preserve">Porcentaje del personal adscrito a la Dirección Corporativa de Operaciones alcanzado por la campaña de difusión en temas de igualdad de género, erradicación de la violencia y no discriminación por género         </t>
  </si>
  <si>
    <t>Porcentaje del personal adscrito a la Dirección Corporativa de Operaciones alcanzado por la campaña de difusión en temas que promuevan la igualdad entre mujeres y hombres</t>
  </si>
  <si>
    <t>Porcentaje de publicaciones  en materia de derechos humanos  de las mujeres al interior de la Oficina del Abogado General</t>
  </si>
  <si>
    <t xml:space="preserve">Porcentaje del personal adscrito a la Coordinación de Comunicación Corporativa  capacitado  en temas de igualdad de género, erradicación de la violencia y no discriminación por género         </t>
  </si>
  <si>
    <t>Porcentaje del personal adscrito a la Dirección Corporativa de Ingeniería y Proyectos de Infraestructura alcanzado por la campaña de difusión en temas de igualdad de género, erradicación de la violencia y no discriminación por género.        </t>
  </si>
  <si>
    <t>Porcentaje de mujeres adscritas a la Dirección Corporativa de Ingeniería y Proyectos de Infraestructura capacitadas en procesos sustantivos o técnicos.</t>
  </si>
  <si>
    <t>Porcentaje de personal de Auditoría Interna a la que se le difundió material en materia de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</si>
  <si>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</si>
  <si>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491</t>
  </si>
  <si>
    <t>389</t>
  </si>
  <si>
    <t>2444</t>
  </si>
  <si>
    <t>1657</t>
  </si>
  <si>
    <t>Prestación de servicios corporativos</t>
  </si>
  <si>
    <t>E582</t>
  </si>
  <si>
    <t>Porcentaje de mujeres adscritas a la Dirección Corporativa de Negocios Comerciales,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</si>
  <si>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</si>
  <si>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Funciones en relación con Estrategias de Negocios Comerciales, así como potenciales nuevos negocios</t>
  </si>
  <si>
    <t>E585</t>
  </si>
  <si>
    <t>Porcentaje de ejemplares del libro Mujeres en la Industria Eléctrica Mexicana difundidos</t>
  </si>
  <si>
    <t>Porcentaje del personal adscrito a la Dirección Corporativa de Finanzas alcanzado por la campaña de difusión en temas que promuevan la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</si>
  <si>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</si>
  <si>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790</t>
  </si>
  <si>
    <t>1316</t>
  </si>
  <si>
    <t>263</t>
  </si>
  <si>
    <t>279</t>
  </si>
  <si>
    <t>0.06</t>
  </si>
  <si>
    <t xml:space="preserve">Porcentaje del personal adscrito  a la Dirección Corporativa de Planeación Estratégica alcanzado por la campaña de difusión en temas de igualdad de género, erradicación de la violencia y no discriminación por género         </t>
  </si>
  <si>
    <t>Planeación Estratégica de la Comisión Federal de Electricidad</t>
  </si>
  <si>
    <t>P552</t>
  </si>
  <si>
    <r>
      <t xml:space="preserve">Monto Aprobado </t>
    </r>
    <r>
      <rPr>
        <sz val="10"/>
        <rFont val="Montserrat"/>
      </rPr>
      <t xml:space="preserve">
(millones de pesos)</t>
    </r>
  </si>
  <si>
    <r>
      <t>Acciones realizadas en el periodo
UR:</t>
    </r>
    <r>
      <rPr>
        <sz val="10"/>
        <rFont val="Montserrat"/>
      </rPr>
      <t xml:space="preserve"> 200
La Unidad Técnica para la Igualdad de Género del Senado de la República llevó a cabo acciones para institucionalizar la perspectiva de género y generar una cultura de igualdad y no discriminación entre ellas: CAPACITACIÓN EN MATERIA DE IGUALDAD ENTRE MUJERES Y HOMBRES, Se difundió información con las titulares de las Unidades de Género en los Congresos Estatales relativas a lo siguiente: 9 Eventos, Conversatorios, Conferencias, Documentos especializados, Reuniones de Trabajo, SEGUIMIENTO E IMPLEMENTACIÓN DE LA CERTIFICACIÓN EN IGUALDAD LABORAL Y NO DISCRIMINACIÓN, SEGUIMIENTO AL PLAN DE ACCIÓN PARA LA IGUALDAD LABORAL Y NO DISCRIMINACIÓN, Difusión de materiales relacionados con el uso de lenguaje no sexista e incluyente:  ACCIONES DE DIFUSIÓN PERMANENTE,  ACCIONES PARA LA PREVENCIÓN, ATENCIÓN Y SANCIÓN DE LA VIOLENCIA DE GÉNERO AL INTERIOR DEL SENADO DE LA REPÚBLICA, TAREAS DE IMPACTO LEGISLATIVO:  </t>
    </r>
  </si>
  <si>
    <r>
      <t>Justificación de diferencia de avances con respecto a las metas programadas
UR:</t>
    </r>
    <r>
      <rPr>
        <sz val="10"/>
        <rFont val="Montserrat"/>
      </rPr>
      <t xml:space="preserve"> 200
Se hace aclaración que en el documento Anexo 1 Población atendida, no se desglosan las edades de las personas, toda vez que las personas en general no desean brindar dicho dato. </t>
    </r>
  </si>
  <si>
    <r>
      <t>Acciones de mejora para el siguiente periodo
UR:</t>
    </r>
    <r>
      <rPr>
        <sz val="10"/>
        <rFont val="Montserrat"/>
      </rPr>
      <t xml:space="preserve"> 200
Sin información</t>
    </r>
  </si>
  <si>
    <r>
      <t>Acciones realizadas en el periodo
UR:</t>
    </r>
    <r>
      <rPr>
        <sz val="10"/>
        <rFont val="Montserrat"/>
      </rPr>
      <t xml:space="preserve"> TVV
Durante el segundo trimestre de 2023, la Dirección Corporativa de Planeación Estratégica no reportó avances en los indicadores de las metas programadas, sin embargo, estas son de carácter anual, por lo que se espera dar cumplimiento a las mismas durante los siguientes trimestres de 2023.  </t>
    </r>
  </si>
  <si>
    <r>
      <t>Justificación de diferencia de avances con respecto a las metas programadas
UR:</t>
    </r>
    <r>
      <rPr>
        <sz val="10"/>
        <rFont val="Montserrat"/>
      </rPr>
      <t xml:space="preserve"> TVV
Durante el segundo trimestre de 2023, no hay diferencia de avances en el cumplimiento de los indicadores de este PP, sin embargo, las metas programadas son de carácter anual por lo que se espera dar cumplimiento durante los siguientes trimestres de 2023.  </t>
    </r>
  </si>
  <si>
    <r>
      <t>Acciones de mejora para el siguiente periodo
UR:</t>
    </r>
    <r>
      <rPr>
        <sz val="10"/>
        <rFont val="Montserrat"/>
      </rPr>
      <t xml:space="preserve"> TVV
Sin información</t>
    </r>
  </si>
  <si>
    <r>
      <t>Acciones realizadas en el periodo
UR:</t>
    </r>
    <r>
      <rPr>
        <sz val="10"/>
        <rFont val="Montserrat"/>
      </rPr>
      <t xml:space="preserve"> TVV
  Taller ?Igualdad de género para personal de mando? La Unidad de Género e Inclusión de la CFE impartió el referido taller en 2 ocasiones: El 28 de abril de 2023, con la participación de 7 personas (2 mujeres y 5 hombres) para CFE Telecomunicaciones e Internet para todos; y el 15 de mayo de 2023, con la participación de 44 personas (17 mujeres y 27 hombres) para las siguientes áreas: Dirección Corporativa de Operaciones, Dirección corporativa de Finanzas y Dirección Corporativa de Planeación Estratégica. Conferencia: ?Conductas que reproducen y refuerzan la discriminación de género en los espacios laborales? Tiene como objetivo identificar las conductas y comportamiento que componen la violencia simbólica, con la finalidad de prevenir y erradicar la discriminación por razón de género en los espacios de trabajo. La Unidad de Género e Inclusión de la CFE impartió dicha conferencia, en dos ocasiones: El 11 de mayo de 2023 con la participación de 164 personas (96 mujeres y 68 hombres) de l;  Durante el segundo trimestre de 2023, la UGI brindó 1,390 espacios de capacitación (588 hombres y 802 mujeres), a través de cursos, conferencias y talleres.    El 18 de abril de 2023, se difundió a través del correo electrónico institucional, una postal sobre la Guía para el Uso de Lenguaje Incluyente y No Sexista en la CFE. El 20 de abril de 2023, se realizó una publicación en redes sociales institucionales sobre la participación del 100% de los centros de trabajo de la EPS CFE Generación VI en el proyecto ?Redes de sororidad en la CFE?. El día 9 de mayo de 2023, la Coordinación de Comunicación Corporativa realizó una publicación en las redes sociales institucionales de la empresa, para visibilizar el trabajo de las mujeres que participaron en la Reunión Nacional de Huracanes 2023. En la conmemoración del Día de las Madres, el 10 de mayo de 2023, se difundió a través del correo electrónico institucional, una infografía en torno a la maternidad en México y la importancia de la corresponsabilidad familiar.      </t>
    </r>
  </si>
  <si>
    <r>
      <t>Justificación de diferencia de avances con respecto a las metas programadas
UR:</t>
    </r>
    <r>
      <rPr>
        <sz val="10"/>
        <rFont val="Montserrat"/>
      </rPr>
      <t xml:space="preserve"> TVV
Las metas programadas para este PP son de carácter anual por lo que se espera dar cumplimiento a las mismas durante los siguientes trimestres de 2023.</t>
    </r>
  </si>
  <si>
    <r>
      <t>Acciones realizadas en el periodo
UR:</t>
    </r>
    <r>
      <rPr>
        <sz val="10"/>
        <rFont val="Montserrat"/>
      </rPr>
      <t xml:space="preserve"> TVV
Durante el segundo trimestre de 2023, la Dirección Corporativa de Negocios Comerciales no reportó avances en los indicadores de las metas programadas, sin embargo, estas son de carácter anual, por lo que se espera dar cumplimiento a las mismas durante los siguientes trimestres de 2023.    </t>
    </r>
  </si>
  <si>
    <r>
      <t>Justificación de diferencia de avances con respecto a las metas programadas
UR:</t>
    </r>
    <r>
      <rPr>
        <sz val="10"/>
        <rFont val="Montserrat"/>
      </rPr>
      <t xml:space="preserve"> TVV
Durante el segundo trimestre de 2023, no hay diferencia de avances en el cumplimiento de los indicadores de este PP, sin embargo, las metas programadas son de carácter anual por lo que se espera dar cumplimiento durante los siguientes trimestres de 2023.</t>
    </r>
  </si>
  <si>
    <r>
      <t>Acciones realizadas en el periodo
UR:</t>
    </r>
    <r>
      <rPr>
        <sz val="10"/>
        <rFont val="Montserrat"/>
      </rPr>
      <t xml:space="preserve"> TVV
Durante el segundo trimestre de 2023, la Coordinación de Comunicación Corporativa, Oficina del Abogado General, Dirección Corporativa de Operaciones, Auditoría Interna, Dirección Corporativa de Ingeniería y Proyectos de Infraestructura no reportaron avances en los indicadores de las metas establecidas.</t>
    </r>
  </si>
  <si>
    <r>
      <t>Acciones realizadas en el periodo
UR:</t>
    </r>
    <r>
      <rPr>
        <sz val="10"/>
        <rFont val="Montserrat"/>
      </rPr>
      <t xml:space="preserve"> TVV
Durante el segundo trimestre de 2023, la EPS CFE Suministrador de Servicios Básicos no reportó avances en los indicadores de las metas programadas, sin embargo, estas son de carácter anual, por lo que se espera dar cumplimiento a las mismas durante los siguientes trimestres de 2023.    </t>
    </r>
  </si>
  <si>
    <r>
      <t>Justificación de diferencia de avances con respecto a las metas programadas
UR:</t>
    </r>
    <r>
      <rPr>
        <sz val="10"/>
        <rFont val="Montserrat"/>
      </rPr>
      <t xml:space="preserve"> TVV
Durante el segundo trimestre de 2023, no hay diferencia de avances en el cumplimiento de los indicadores de este PP, sin embargo, las metas programadas, sin embargo, estas son de carácter anual, por lo que se espera dar cumplimiento a las mismas durante los siguientes trimestres de 2023.        </t>
    </r>
  </si>
  <si>
    <r>
      <t>Acciones realizadas en el periodo
UR:</t>
    </r>
    <r>
      <rPr>
        <sz val="10"/>
        <rFont val="Montserrat"/>
      </rPr>
      <t xml:space="preserve"> TVV
Durante el segundo trimestre de 2023, la EPS CFE Distribución reportó la capacitación de 193 mujeres en temas como: Calibración de medidores en laboratorio, Equipos de medición, Manejo de equipos de prueba, Maniobras de conexión de suministro de energía, Rescate de liniero accidentado, Toma de lectura, Trabajo en alturas, etc. Ejerciendo un presupuesto de $1,021,368.08 pesos para dicha actividad.</t>
    </r>
  </si>
  <si>
    <r>
      <t>Justificación de diferencia de avances con respecto a las metas programadas
UR:</t>
    </r>
    <r>
      <rPr>
        <sz val="10"/>
        <rFont val="Montserrat"/>
      </rPr>
      <t xml:space="preserve"> TVV
Las metas programadas para este indicador son de carácter anual por lo que se espera dar cumplimiento a las mismas durante los siguientes trimestres de 2023.</t>
    </r>
  </si>
  <si>
    <r>
      <t>Acciones realizadas en el periodo
UR:</t>
    </r>
    <r>
      <rPr>
        <sz val="10"/>
        <rFont val="Montserrat"/>
      </rPr>
      <t xml:space="preserve"> TVV
Durante el segundo trimestre de 2023, la EPS CFE Transmisión reportó la capacitación técnica en procesos sustantivos y operativos de 146 mujeres adscritas a especialidades técnicas a nivel nacional se realizaron; ejerciendo un presupuesto de $ 752,816.44 pesos con este fin. Por otro lado, esta EPS también reportó, durante la presentación del libro Mujeres en la Industria Eléctrica Mexicana en la Zona de Transmisión Valle de México Centro, la impresión y entrega de 60 ejemplares a su personal (10 hombres y 50 mujeres), ejerciendo un presupuesto de $9,701.54 pesos.     </t>
    </r>
  </si>
  <si>
    <r>
      <t>Justificación de diferencia de avances con respecto a las metas programadas
UR:</t>
    </r>
    <r>
      <rPr>
        <sz val="10"/>
        <rFont val="Montserrat"/>
      </rPr>
      <t xml:space="preserve"> TVV
Las metas programadas para el cumplimiento de estos indicadores son de carácter anual por lo que se espera dar cumplimiento a las mismas durante los siguientes trimestres de 2023.</t>
    </r>
  </si>
  <si>
    <r>
      <t>Acciones realizadas en el periodo
UR:</t>
    </r>
    <r>
      <rPr>
        <sz val="10"/>
        <rFont val="Montserrat"/>
      </rPr>
      <t xml:space="preserve"> TVV
Durante el segundo trimestre de 2023, la EPS CFE Generación VI reportó la entrega de 155 ejemplares impresos del libro Mujeres en la Industria Eléctrica Mexica a las trabajadoras de la C.T. PALM y la C.C.C. Poza Rica, ejerciendo un presupuesto de $ 31,616.96 pesos para dicha actividad. Adicionalmente a las metas programadas, la EPS CFE Generación VI reportó la instalación de dos salas de lactancia, una ubicada en la Sede de la Subgerencia de Producción Termoeléctrica Peninsular y otra en la C.T. Mérida II, ejerciendo un presupuesto de $59,815.00 pesos.;  Durante el segundo trimestre de 2023, la EPS CFE Generación V reportó la capacitación de 4 mujeres adscritas a esta EPS en procesos sustantivos o técnicos, ejerciendo un presupuesto de $29,442.10 pesos. De igual forma, esta EPS reportó la realización de una actividad de convivencia a todos las hijas e hijos del personal de la EPS CFE Generación V (41 mujeres y 70 hombres) en el Acuario Inbursa, el presupuesto ejercido para esta activid;  Durante el segundo trimestre de 2023, la EPS CFE Generación II reportó la entrega de ejemplares impresos del Manual para la Prevención, Atención y Sanción del Hostigamiento Sexual y Acoso Sexual en la Comisión Federal de Electricidad, a 472 mujeres y 1,776 hombres de su personal, ejerciendo un presupuesto de $30,000.00 pesos para dicha actividad.</t>
    </r>
  </si>
  <si>
    <r>
      <t>Acciones realizadas en el periodo
UR:</t>
    </r>
    <r>
      <rPr>
        <sz val="10"/>
        <rFont val="Montserrat"/>
      </rPr>
      <t xml:space="preserve"> T9N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abril-junio participaron 5,219 trabajadoras y trabajadores, -de un programado de 3,500-, en acciones de información y sensibilización sobre inclusión, igualdad entre mujeres y hombres, no discriminación y acceso de las mujeres a la vida libre de violencia con perspectiva de género y enfoque de derechos humanos.  Indicador 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  En el periodo abril-junio partici;  Indicador 3. Porcentaje de trabajadoras y trabajadores que recibieron servicios de orientación en el Centro de Atención y Bienestar Laboral y de Género  En el periodo abril-junio participaron 148 trabajadoras y trabajadores, -de un programado de 148-, que recibieron servicios de orientación en el Centro de Atención y Bienestar Laboral y de Género.   Indicador 4. Porcentaje de servicios acompañamiento psicosocial integral otorgados en el Centro de Atención y Bienestar Laboral y de Género  En el periodo abril-junio se realizaron 545 servicios de atención inmediata otorgados de un programado de 615 servicios.  </t>
    </r>
  </si>
  <si>
    <r>
      <t>Justificación de diferencia de avances con respecto a las metas programadas
UR:</t>
    </r>
    <r>
      <rPr>
        <sz val="10"/>
        <rFont val="Montserrat"/>
      </rPr>
      <t xml:space="preserve"> T9N
Indicador 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  Presentó en el periodo abril-junio un avance de 8% de un 35% programado. Se realizaron, los talleres de sensibilización para prevenir la violencia laboral, hostigamiento y acoso sexual, dirigido a las trabajadoras y trabajadores de Pemex a nivel nacional, vía teams y presencial con los siguientes temas: Ambientes Laborales de Bienestar ;Integral y resolución de conflictos, con Perspectiva de Género y enfoque de Derechos Humanos; Ambientes Laborales de Bienestar Integral y resolución de conflictos, con Perspectiva de Género y enfoque de Derechos Humanos; Camino al bienestar laboral: por una cultura de paz, con perspectiva de género, enfoque de derechos humanos, int;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abril-junio el indicador tuvo un avance del 33% superando en 11 puntos porcentuales el programado, 22%. Este avance es resultado de la realización de las siguientes acciones en materia de inclusión, igualdad entre mujeres y hombres, no discriminación: Jornada Día Violeta por la igualdad en Pemex, el día 08 de cada mes; Jornada Día multicolor por la Inclusión y la No Discriminación en Pemex, el día 17 de mes. En materia de acceso de las mujeres a la vida libre de violencia con perspectiva de género y enfoque de derechos humanos se realizaron las siguientes acciones:  Jornada  Día Naranja, para prevenir y erradicar la violencia contra las mujeres y las niñas , el día 25 de mes. </t>
    </r>
  </si>
  <si>
    <r>
      <t>Acciones de mejora para el siguiente periodo
UR:</t>
    </r>
    <r>
      <rPr>
        <sz val="10"/>
        <rFont val="Montserrat"/>
      </rPr>
      <t xml:space="preserve"> T9N
Fomentar las estrategias de difusión a nivel nacional (carteles, trípticos virtuales entre otros) que invite a las y los trabajadores a participar en capacitaciones en materia de igualdad, inclusión, no discriminación, violencia laboral, acoso sexual y hostigamiento sexual y laboral.  De igual forma, continuar con la difusión de los servicios de atención y acompañamiento psicosocial integral que ofrece el CABLAG, para las y los trabajadores que refieran haber recibido actos de discriminación, acoso laboral, hostigamiento y acoso sexual. Actualmente, a través de los chats virtuales de cada evento que se realiza, se promociona el CABLAG.   </t>
    </r>
  </si>
  <si>
    <r>
      <t>Acciones realizadas en el periodo
UR:</t>
    </r>
    <r>
      <rPr>
        <sz val="10"/>
        <rFont val="Montserrat"/>
      </rPr>
      <t xml:space="preserve"> GYN
Control prenatal mediante la capacitación, promoción e identificación oportuna de factores de riesgo obstétrico, datos de alarma, prevención de la violencia obstétrica, promoción de la lactancia materna desde la perspectiva de género y un enfoque de Derechos Humanos.</t>
    </r>
  </si>
  <si>
    <r>
      <t>Justificación de diferencia de avances con respecto a las metas programadas
UR:</t>
    </r>
    <r>
      <rPr>
        <sz val="10"/>
        <rFont val="Montserrat"/>
      </rPr>
      <t xml:space="preserve"> GYN
Se cuenta con un 75.03% de avance del indicador con respecto a la meta, donde se puede observar un numerador de 62,984 de consultas totales a embarazadas en el periodo y 22,687 consultas de primera vez otorgadas a las embarazadas, lo que representa un incremento con respecto a la meta de ambas variables, sin embargo se cuenta con un indicador de 2.78 consultas, el cual puede deberse a la preferencia de las embarazadas de atenderse en consultorios privados.</t>
    </r>
  </si>
  <si>
    <r>
      <t>Acciones de mejora para el siguiente periodo
UR:</t>
    </r>
    <r>
      <rPr>
        <sz val="10"/>
        <rFont val="Montserrat"/>
      </rPr>
      <t xml:space="preserve"> GYN
Difusión del Programa de Salud Materna, fomentar a través del equipo multidisciplinario la mejora en la atención y la disminución en los tiempos de espera para la atención en los servicios que requiera utilizar (consulta externa, odontología, vacunas, psicología, etc.) y permanencia de la estrategia de seguimiento y vigilancia de signos de alarma propios del embarazo.</t>
    </r>
  </si>
  <si>
    <r>
      <t>Acciones realizadas en el periodo
UR:</t>
    </r>
    <r>
      <rPr>
        <sz val="10"/>
        <rFont val="Montserrat"/>
      </rPr>
      <t xml:space="preserve"> GYN
Con el propósito de promover una cultura de igualdad entre mujeres y hombres y el acceso de las mujeres a una vida libre de violencia, se realizaron actividades de sensibilización para prevenir, atender, sancionar y erradicar el hostigamiento sexual, acoso sexual, acoso laboral y actos de discriminación a través de materiales de difusión publicados en medios digitales institucionales, la impartición de pláticas relacionados al tema con perspectiva de género, asimismo se coordinaron los trabajos con los Enlaces de Género para fortalecer los esfuerzos realizados en las diferentes Representaciones del Instituto. </t>
    </r>
  </si>
  <si>
    <r>
      <t>Justificación de diferencia de avances con respecto a las metas programadas
UR:</t>
    </r>
    <r>
      <rPr>
        <sz val="10"/>
        <rFont val="Montserrat"/>
      </rPr>
      <t xml:space="preserve"> GYN
Porcentaje de materiales de difusión elaborados y distribuidos sobre el tema de igualdad, no discriminación y de acceso a las mujeres a una vida libre de violencia. Se registró un avance del 85% respecto a la meta anual programada debido a que se dio énfasis a los medios digitales institucionales como canal de publicación de información, por ser más directa y tener mayor alcance.;  Porcentaje de trabajadores que recibieron información en materia de igualdad, no discriminación y de acceso a las mujeres a una vida libre de violencia realizadas en las Unidades Médicas y Administrativas del Instituto. Se registró un avance del 91.85% respecto a la meta anual programada, debido a que se continua con la estrategia de las actividades impartidas en línea, lo que nos permite llegar a un mayor número de personas que laboran en el Instituto.    ;  Porcentaje de Unidades Administrativas del Instituto que incorporan estrategias transversales en materia de equidad de género en sus actividades.   ;  ;  Porcentaje de Enlaces de Equidad del Instituto capacitados que sensibilizan y orientan al personal de su área de trabajo. Se registró un avance del 59.43% respecto a la meta anual programada gracias al compromiso que han mostrado los responsables en las Representaciones del Instituto, así como a la utilización de los medios digitales para impartir las actividades de sensibilización.</t>
    </r>
  </si>
  <si>
    <r>
      <t>Acciones de mejora para el siguiente periodo
UR:</t>
    </r>
    <r>
      <rPr>
        <sz val="10"/>
        <rFont val="Montserrat"/>
      </rPr>
      <t xml:space="preserve"> GYN
Focalizar y direccionar las acciones de sensibilización por unidad administrativa para visibilizar y consecuentemente atender, prevenir, sancionar y erradicar la violencia de género y la discriminación. </t>
    </r>
  </si>
  <si>
    <r>
      <t>Acciones realizadas en el periodo
UR:</t>
    </r>
    <r>
      <rPr>
        <sz val="10"/>
        <rFont val="Montserrat"/>
      </rPr>
      <t xml:space="preserve"> GYR
En el periodo al mes de abril de 2023, la oportunidad en el inicio de la vigilancia prenatal fue de 52.9%. El promedio de atenciones prenatales por embarazada resultó en 5.8.</t>
    </r>
  </si>
  <si>
    <r>
      <t>Justificación de diferencia de avances con respecto a las metas programadas
UR:</t>
    </r>
    <r>
      <rPr>
        <sz val="10"/>
        <rFont val="Montserrat"/>
      </rPr>
      <t xml:space="preserve"> GYR
En el mes de abril de 2023, la oportunidad en el inicio de la vigilancia prenatal fue de 52.9%, conforme al Manual Metodológico de Indicadores Médicos 2019-2024 del IMSS, se considera con un desempeño medio, ya que se interpreta que cinco a seis de cada diez embarazadas acuden a iniciar su vigilancia prenatal antes de las primeras 12 semanas y 6 días de la gestación. Lo anterior toma en cuenta el cumplimiento de las recomendaciones para la vigilancia prenatal emitidas por la OMS.  El promedio de atenciones prenatales por embarazada al mes de abril de 2023, resultó en 5.8, con un desempeño medio con respecto de meta establecida para el periodo (6.0). Conforme al Manual Metodológico de Indicadores Médicos 2019-2024 del IMSS, se considera con un desempeño medio.</t>
    </r>
  </si>
  <si>
    <r>
      <t>Acciones de mejora para el siguiente periodo
UR:</t>
    </r>
    <r>
      <rPr>
        <sz val="10"/>
        <rFont val="Montserrat"/>
      </rPr>
      <t xml:space="preserve"> GYR
Se está dando seguimiento de manera mensual a la Calidad de la Atención a la Mujer Embarazada, con la finalidad de la mejora en la misma y el seguimiento semanal al resultado de los indicadores.</t>
    </r>
  </si>
  <si>
    <r>
      <t>Acciones realizadas en el periodo
UR:</t>
    </r>
    <r>
      <rPr>
        <sz val="10"/>
        <rFont val="Montserrat"/>
      </rPr>
      <t xml:space="preserve"> GYR
Simplificación del marco regulatorio del servicio de guardería  Se dio continuidad a la asesoría a los Departamentos de Guarderías en materia normativa de fomento de la salud y alimentación, así como respecto a las medidas específicas de prevención y control de brotes de COVID-19, así como de enfermedades virales respiratorias y diarreicas agudas.   Se incorporaron cambios sustantivos en la actualización del procedimiento de pedagogía para prestación directa e indirecta, derivado de las aportaciones de la operación y de las modificaciones que ha emitido esta Normativa sobre algunos procesos, mediante oficios circulares a los Órganos de Operación Administrativa Desconcentrada (OOAD).  ;  Indicadores de desempeño del servicio de guardería  Se calculó la muestra para la aplicación en 1,270 guarderías en operación, dando como resultado la programación de 16,507 encuestas. Lo anterior fue comunicado a los Departamentos de Guarderías para su aplicación.  En seguimiento al Calendario de Super;  Participación Social en Guarderías y Comunicación con Padres   En el segundo trimestre del año se llevaron a cabo 358 visitas. En los meses de abril y mayo de 2023 el promedio nacional obtenido fue de 99.58% de cumplimiento de los puntos marcados en la ?Guía para la visita y registro de observaciones?, de acuerdo con lo observado por 1,304 padres de familia, quienes invirtieron 2,608 horas en este ejercicio. Los resultados de junio 2023 se encuentran en proceso de análisis.  Se brindó asesoría permanente a los OOAD sobre las dudas relacionadas con la normatividad vigente relativa al Mecanismo de Participación Social en Guarderías  </t>
    </r>
  </si>
  <si>
    <r>
      <t>Justificación de diferencia de avances con respecto a las metas programadas
UR:</t>
    </r>
    <r>
      <rPr>
        <sz val="10"/>
        <rFont val="Montserrat"/>
      </rPr>
      <t xml:space="preserve"> GYR
Porcentaje de ocupación en guarderías: Al segundo trimestre el cumplimiento del indicador fue de 79.12%  por encima de la meta planeada de 76.47% debido a que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Porcentaje de madres trabajadoras beneficiarias mediante el servicio de guardería:  al segundo trimestre el indicador alcanzó el 68.62% de cumplimiento, por encima de la meta  planeado de 68.10% debido a la modificación de la Ley del Seguro Social  que indica que el servicio de guardería se le debe proporcional a todos las personas trabajadoras inscritas al Instituto bajo el régimen obl;   Porcentaje de cobertura de la demanda del servicio de guardería: Al segundo trimestre el indicador alcanzó 12.01% de cumplimiento de la meta, misma que fue programada en 11.93%. Se debe tomar en consideración que la demanda potencial depende de factores externos al servicio de guardería, sin embargo el comportamiento del indicador no sufrio mayores variaciones conforme lo planeado para este periodo.</t>
    </r>
  </si>
  <si>
    <r>
      <t>Acciones de mejora para el siguiente periodo
UR:</t>
    </r>
    <r>
      <rPr>
        <sz val="10"/>
        <rFont val="Montserrat"/>
      </rPr>
      <t xml:space="preserve"> GYR
Simplificación del marco regulatorio del servicio de guardería.   Se continuará dando asesoría permanente a los Departamentos de Guarderías en materia normativa de fomento de la salud y alimentación, así como respecto a las medidas específicas de prevención y control de brotes de COVID-19, así como de enfermedades virales respiratorias y diarreicas agudas.  Concluir con los cambios sustantivos para la actualización del Procedimiento de pedagogía para prestación directa e indirecta, y presentarlos en versión preliminar para visto bueno de las autoridades y comentarios de los OOAD.El Procedimiento de Fomento de la Salud de guarderías de prestación directa se enviará a revisión a la División de Normatividad y Mejora Regulatoria  Se continuará dando asesoría permanente al personal operativo y a los Departamentos de Guarderías en lo concerniente a las disposiciones contenidas en la Norma para la coordinación entre las guarderías y las unidades médicas del IMSS.  ;  Indicadores de desempeño ;  Participación Social en Guarderías y Comunicación con Padres   Para los meses de julio a septiembre se tiene contemplada la realización de 230 visitas; en el mes de agosto no se llevan a cabo recorridos por ser periodo vacacional y baja la asistencia de los niños a las guarderías.  Se brindará asesoría permanente a los OOAD sobre las dudas relacionadas con la normatividad vigente relativa al Mecanismo de Participación Social en Guarderías.   Se dará continuidad a la operación de los Consejos de Padres en las GPI; se espera que el 100% de las guarderías hayan llevado a cabo la primera sesión ordinaria de 2023. Se dará seguimiento a la realización de la segunda sesión ordinaria de al menos el 80% de los Consejos de Padres.    Se continuará con la difusión de material informativo relacionado con el desarrollo integral infantil, y en colaboración con la División de Capacitación y Adiestramiento Técnico de la Coordinación de Bienestar Social, se difundirán a través del micrositio ?Comunicación con Padres?, los cursos disponibles en CLIMSS relacionados con la prevención de enfermedades crónicas.  </t>
    </r>
  </si>
  <si>
    <r>
      <t>Acciones realizadas en el periodo
UR:</t>
    </r>
    <r>
      <rPr>
        <sz val="10"/>
        <rFont val="Montserrat"/>
      </rPr>
      <t xml:space="preserve"> GYR
Se está trabajando con los consultorios de planificación familiar al 100%, además e los MAPS o Módulos de Apoyo de los servicios de planificación familiar,  así mismo las actividades extramuros a las comunidades se han incrementado con el apoyo de las y los promotores y parteras, acudiendo a las escuelas de nivel medio superior y superior. Dentro de las acciones incluidas en el Programa Estratégico para la mejora de las detecciones de cáncer de mama, cervicouterino y diabetes mellitus, destacan la intensificación de jornadas preventivas.</t>
    </r>
  </si>
  <si>
    <r>
      <t>Justificación de diferencia de avances con respecto a las metas programadas
UR:</t>
    </r>
    <r>
      <rPr>
        <sz val="10"/>
        <rFont val="Montserrat"/>
      </rPr>
      <t xml:space="preserve"> GYR
Para el indicador Entrevistas de Planificación, con meta en el 2do trim 23, de 90.0%, numerador: 933,634 y denominador:1, 037,371, logro estimado ene jun 23, con base ene-mzo 23 de 78.4% y un total de 987,608 entrevistas. El principal factor que influyó fue la disponibilidad de información ya que la fuente de extracción quedo deshabilitada, y la información se extrae de otras fuentes; de manera paulatina se estará recopilando. La cobertura de diabetes mellitus, ene abr 23 fue de 8.3% cifra inferior a la meta programada para ene jun 23 de 10.7%, con un % de cumplimiento con respecto de la misma del 77.86%. Los factores se relacionan con acciones incluidas en el Programa Estratégico 2023 para la mejora de la Detección de Diabetes Mellitus tipo 2, destacando gestiones para contar con insumos suficientes y oportunos en las UMF. La cobertura de detección de Cáncer Cérvico Uterino a través de citología cervical en mujeres de 25 a 64 de ene abr 23, fue de 8.35%, cifra superior a meta establecida para el periodo ene jun 23, 7.50%, con un % de cumplimiento de 111.32%. Los factores para obtener estos resultados se relacionan con las acciones incluidas en el Programa Estratégico 2023 para la mejora de la Detección de Cáncer CU, destacando la intensificación de jornadas de acciones preventivas, se identificaron 3,056 casos con alteraciones en la citología, contribuyendo al diagnóstico temprano de la enfermedad. Con información de ene abr 23, la cobertura de detección de Cáncer de Mama por mastografía en mujeres de 50 a 69 años fue de 5.17%, con un % de cumplimiento del 97.2%, con relación a la meta programada ene jun  23 (5.32%). Los factores se relacionan con las acciones incluidas en el Programa Estratégico para la mejora de la Detección de CA MAma 2023, destacando la intensificación de jornadas de acciones preventivas y la gestión de presupuesto para subrogación de mastografías de tamizaje.</t>
    </r>
  </si>
  <si>
    <r>
      <t>Acciones de mejora para el siguiente periodo
UR:</t>
    </r>
    <r>
      <rPr>
        <sz val="10"/>
        <rFont val="Montserrat"/>
      </rPr>
      <t xml:space="preserve"> GYR
Se continura con las acciones incluidas en el Programa Estratégico para la mejora de las detecciones de cáncer de mama, cervicouterino y diabetes mellitus, con la intensificación de jornadas preventivas, además de las actividades como las Jornadas de planificación familiar en donde se invita a la población para otorgarles información y consejería así como aplicación de métodos anticonceptivos dando prioridad a los de alta continuidad, en los días conmemorativos como el día internacional para la prevención del embarazo no deseado en la adolescente, el día del padre con jornadas de Vasectomía, el día de la Planificación Familiar entre otros.</t>
    </r>
  </si>
  <si>
    <r>
      <t>Acciones realizadas en el periodo
UR:</t>
    </r>
    <r>
      <rPr>
        <sz val="10"/>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De enero a junio del 2023, la DGRHO gestionó un total de 177 facturas, por concepto de inscripción y/o colegiaturas con cargo al presupuesto 2023, representando el 100% de las facturas recibidas para pago.</t>
    </r>
  </si>
  <si>
    <r>
      <t>Justificación de diferencia de avances con respecto a las metas programadas
UR:</t>
    </r>
    <r>
      <rPr>
        <sz val="10"/>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El comportamiento de la meta obedeció a que la DGRHO realizó un seguimiento vía correo electrónico (ayudaeconomicaext@fgr.org.mx) y telefónica con las personas solicitantes y/o personas beneficiarias que remitieron solicitudes de reembolsos o facturas incompletas o incorrectas, lo cual ayudó a solventar dichas circunstancias.</t>
    </r>
  </si>
  <si>
    <r>
      <t>Acciones de mejora para el siguiente periodo
UR:</t>
    </r>
    <r>
      <rPr>
        <sz val="10"/>
        <rFont val="Montserrat"/>
      </rPr>
      <t xml:space="preserve"> 811
No se presentaron acciones de mejora durante el periodo.</t>
    </r>
  </si>
  <si>
    <r>
      <t>Acciones realizadas en el periodo
UR:</t>
    </r>
    <r>
      <rPr>
        <sz val="10"/>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Con el propósito de contar con una participación igualitaria en actividades académicas en materia de género y derechos humanos de las mujeres, de enero a junio de 2023, la DGFP ofreció 7 actividades de capacitación, en las que aprobaron 324 personas servidoras públicas, 181 mujeres y 143 hombres, lo que significó el 95.01% de aprobación respecto a las 341 personas que asistieron a las capacitaciones, 188 mujeres y 153 hombres, 1.58 puntos porcentuales por arriba de la meta programada al periodo de 93.43%.</t>
    </r>
  </si>
  <si>
    <r>
      <t>Justificación de diferencia de avances con respecto a las metas programadas
UR:</t>
    </r>
    <r>
      <rPr>
        <sz val="10"/>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El comportamiento del indicador obedeció a que, al ser actividades de capacitación en línea, las capacitaciones estuvieron abiertas en la plataforma virtual las 24 horas, lo que contribuyó a que las personas servidoras públicas aprovecharan en mayor medida las actividades de capacitación, factor que influyó para que el porcentaje de personas aprobadas fuera mayor a lo programado.</t>
    </r>
  </si>
  <si>
    <r>
      <t>Acciones de mejora para el siguiente periodo
UR:</t>
    </r>
    <r>
      <rPr>
        <sz val="10"/>
        <rFont val="Montserrat"/>
      </rPr>
      <t xml:space="preserve"> 133
No se presentaron acciones de mejora durante el periodo que se reporta.</t>
    </r>
  </si>
  <si>
    <r>
      <t>Acciones realizadas en el periodo
UR:</t>
    </r>
    <r>
      <rPr>
        <sz val="10"/>
        <rFont val="Montserrat"/>
      </rPr>
      <t xml:space="preserve"> 700
Porcentaje del avance realizado en el diseño e integración de contenidos de cursos sobre violencia política contra las mujeres en razón de género, respecto del avance programado.  Al segundo trimestre de 2023, no se reporta avance.</t>
    </r>
  </si>
  <si>
    <r>
      <t>Justificación de diferencia de avances con respecto a las metas programadas
UR:</t>
    </r>
    <r>
      <rPr>
        <sz val="10"/>
        <rFont val="Montserrat"/>
      </rPr>
      <t xml:space="preserve"> 700
Porcentaje del avance realizado en el diseño e integración de contenidos de cursos sobre violencia política contra las mujeres en razón de género, respecto del avance programado.  El comportamiento del indicador obedeció a que el diseño e integración de contenidos de cursos sobre violencia política contra las mujeres en razón de género, están programados a partir del tercer trimestre.</t>
    </r>
  </si>
  <si>
    <r>
      <t>Acciones de mejora para el siguiente periodo
UR:</t>
    </r>
    <r>
      <rPr>
        <sz val="10"/>
        <rFont val="Montserrat"/>
      </rPr>
      <t xml:space="preserve"> 700
Se considera la oportunidad de colaborar con otras instituciones (INE, institutos electorales locales, fiscalías de delitos electorales o sus similares en las entidades federativas, entre otras) para elaborar mecanismos tales como cursos de capacitación en línea en los estados de la República, y realización de actividades presenciales de prevención para erradicar este tipo de violencia contra las mujeres.  Se promueven acciones de difusión y capacitación para dar a conocer los nuevos tipos penales publicados en el DOF el 13 de abril de 2020; al respecto, se cuenta con la Guía para la Atención de Violencia Política contra las Mujeres, que es un referente para la difusión y la capacitación. Asimismo, se realizan los procedimientos administrativos correspondientes para la formalización de un Protocolo de Actuación Ministerial de observancia Federal; el procedimiento administrativo al interior de la FGR para la aprobación del protocolo se vislumbra en un periodo largo de tiempo.  Se tiene la oportunidad de continuar realizando cursos en línea a través de plataformas de capacitación, dirigidos a personal de instituciones de procuración de justicia y ciudadanía en general con el objetivo de alcanzar a una mayor población objetivo y poder erradicar esta conducta. La FISEL tiene el reto de capacitar a la mayor cantidad de personas servidoras públicas, en vistas al proceso electoral federal 2024.</t>
    </r>
  </si>
  <si>
    <r>
      <t>Acciones realizadas en el periodo
UR:</t>
    </r>
    <r>
      <rPr>
        <sz val="10"/>
        <rFont val="Montserrat"/>
      </rPr>
      <t xml:space="preserve"> SKC
Porcentaje de avance en el desarrollo de la investigación titulada La criminología ambiental del feminicidio y otras muertes de mujeres; respecto del avance programado.  El indicador es de medición anual, sin embargo, se informa que al cierre del segundo trimestre se elaboraron entre otras actividades, entrevistas así como recolección y análisis de material bibliográfico.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Al cierre del segundo trimestre de 2023, 16 personas servidoras públicas aprobaron la capacitación, 9 mujeres y 7 hombres, lo que representó el 100% respecto de las personas servidoras públicas inscritas en el curso de capacitación Derechos Humanos, Género y Justicia impartido por el INACIPE a personal del Órgano Interno de Control de la FGR.   Porcentaje de servidoras públicas capacitadas, respecto del total de personal del Instituto Nacional de Ciencias Penales capacitado.  El indicador es de medición anual, sin embargo, se informa que al cierre del segundo trimestre de 2023 se impartieron veinticinco cursos de capacitación mediante plataforma virtual, en los cuales se capacitaron a 139 servidoras públicas, de las 258 personas servidoras públicas del INACIPE capacitadas.  Tasa de variación de los documentos difundidos en el micrositio Género y Derecho Penal.  El indicador es de medición anual, sin embargo, se informa que, al cierre del segundo trimestre de 2023, se publicaron en el micrositio Género y Derecho Penal ocho documentos.</t>
    </r>
  </si>
  <si>
    <r>
      <t>Justificación de diferencia de avances con respecto a las metas programadas
UR:</t>
    </r>
    <r>
      <rPr>
        <sz val="10"/>
        <rFont val="Montserrat"/>
      </rPr>
      <t xml:space="preserve"> SKC
Porcentaje de avance en el desarrollo de la investigación titulada La criminología ambiental del feminicidio y otras muertes de mujeres; respecto del avance programado.  El indicador es de periodicidad anual.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El comportamiento del indicador obedeció a que las capacitaciones proporcionadas se llevan a cabo a petición de las instituciones, dependiendo de sus necesidades.  Porcentaje de servidoras públicas capacitadas, respecto del total de personal del Instituto Nacional de Ciencias Penales capacitado.  El indicador es de periodicidad anual.  Tasa de variación de los documentos difundidos en el micrositio Género y Derecho Penal.  El indicador es de periodicidad anual.</t>
    </r>
  </si>
  <si>
    <r>
      <t>Acciones de mejora para el siguiente periodo
UR:</t>
    </r>
    <r>
      <rPr>
        <sz val="10"/>
        <rFont val="Montserrat"/>
      </rPr>
      <t xml:space="preserve"> SKC
Se pretende reforzar la difusión de los cursos y sensibilizar al personal respecto de los temas a impartirse para incentivar su participación en los mismos; asimismo, se busca continuar con la modalidad de los cursos que se imparten en línea y aquellos cuya participación permita el acceso a las plataformas 24 horas, con el fin de no afectar las cargas de trabajo de las personas servidoras públicas.</t>
    </r>
  </si>
  <si>
    <r>
      <t>Acciones realizadas en el periodo
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Se terminaron 151 carpetas de investigación, 10.37% de las 1,456 carpetas de investigación en trámite, 4.24 puntos porcentuales por encima de la meta programada de 6.13%.  Porcentaje de servicios otorgados por la FEVIMTRA a mujeres, niñas, niños y adolescentes víctimas de violencia de género y/o trata de personas respecto a los servicios requeridos en 2023.  Se otorgaron 25,004 servicios a víctimas de violencia de género extrema y trata de personas, lo que representó el 100% respecto de los servicios requeridos.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No se reportan avances.  Porcentaje de evaluaciones aprobadas respecto del total de evaluaciones aplicadas en las actividades de capacitación y orientación proporcionadas.  Se obtuvieron 226 evaluaciones con una calificación aprobatoria, 85.28% de las 265 evaluaciones aplicadas, 5.28 puntos porcentuales por encima de la meta programada al periodo de 80.00%.  Porcentaje de niñas, niños y adolescentes localizados respecto del total de niñas, niños y adolescentes cuya desaparición fue difundida mediante alertas y prealertas AMBER México.  La Coordinación Nacional del Programa Alerta AMBER México a cargo de la FEVIMTRA, registró la localización de 56 niñas, niños y adolescentes (38 mujeres y 18 hombres), 53.33% de las 105 alertas activadas.
</t>
    </r>
    <r>
      <rPr>
        <b/>
        <sz val="10"/>
        <rFont val="Montserrat"/>
      </rPr>
      <t>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Se realizaron 6 actividades, asistiendo y aprobando 250 personas. Porcentaje de aprobación de personas indígenas, afromexicanas y público en general que asistieron a cursos de derechos humanos y violencia de género.  Se realizaron 7 cursos, asistiendo y aprobando 266 personas. Porcentaje de acciones de difusión en derechos humanos y prevención de violencia de género en lengua materna y español, dirigidas a personas indígenas, afromexicanas y público en general. Se realizaron 60 acciones de difusión. Porcentaje de personas indígenas y afromexicanas que asistieron a pláticas en lengua materna en temas de derechos humanos y violencia de género. Sin meta programada. Porcentaje de personas servidoras públicas que aprobaron el curso de argumentación jurídica con perspectiva de género. Indicador anual. Porcentaje de capacitaciones realizadas o coordinadas por la Unidad de Igualdad de Género (UIG). Indicador anual. Grado de satisfacción de las personas participantes en las actividades de difusión organizadas por la UIG, para promover el conocimiento y la reflexión sobre temas de su competencia. Se obtuvieron 282 evaluaciones con calificación satisfactoria de 299 recibidas. Porcentaje de avance en las acciones para la ejecución de un Programa focalizado de Salud Psicoemocional con Perspectiva de Género, para personal de la FGR. Se logró un avance de 5%.  Porcentaje de avance en las acciones para ejecución de un Programa de ayuda económica destinada a la capacitación para el trabajo de mujeres y de hombres trans víctimas de delitos atendidas en la Fiscalía General de la República y/o ex residentes del Refugio. Se logró un avance de 20%.  Porcentaje de lactarios que cuentan con insumos para su operación. Indicador anual.</t>
    </r>
  </si>
  <si>
    <r>
      <t>Justificación de diferencia de avances con respecto a las metas programadas
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El mayor cumplimiento del indicador obedeció a la implementación de los criterios operativos para la depuración, y a la agilización en la terminación de investigaciones no complejas.  Porcentaje de servicios otorgados por la FEVIMTRA a mujeres, niñas, niños y adolescentes víctimas de violencia de género y/o trata de personas respecto a los servicios requeridos en 2023.  Se cumplió con la meta programada al periodo.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El indicador es de periodicidad anual.  Porcentaje de evaluaciones aprobadas respecto del total de evaluaciones aplicadas en las actividades de capacitación y orientación proporcionadas.  Se dio un espacio para atender las dudas de las personas asistentes; y el personal que expuso contó con el conocimiento especializado acerca de los temas desarrollados.  Porcentaje de niñas, niños y adolescentes localizados respecto del total de niñas, niños y adolescentes cuya desaparición fue difundida mediante alertas y prealertas AMBER México.  El número de las localizaciones depende de las circunstancias particulares que se presenten en cada caso.
</t>
    </r>
    <r>
      <rPr>
        <b/>
        <sz val="10"/>
        <rFont val="Montserrat"/>
      </rPr>
      <t>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La flexibilidad de los horarios. Porcentaje de aprobación de personas indígenas, afromexicanas y público en general que asistieron a cursos de derechos humanos y violencia de género. La flexibilidad de los horarios. Porcentaje de acciones de difusión en derechos humanos y prevención de violencia de género en lengua materna y español, dirigidas a personas indígenas, afromexicanas y público en general.Se realizó sin contratiempos la difusión.Porcentaje de personas indígenas y afromexicanas que asistieron a pláticas en lengua materna en temas de derechos humanos y violencia de género. No se programaron actividades. Porcentaje de personas servidoras públicas que aprobaron el curso de argumentación jurídica con perspectiva de género.El indicador es de periodicidad anual.Porcentaje de capacitaciones realizadas o coordinadas por la Unidad de Igualdad de Género (UIG).El indicador es de periodicidad anual.Grado de satisfacción de las personas participantes en las actividades de difusión organizadas por la UIG, para promover el conocimiento y la reflexión sobre temas de su competencia. El resultado obedeció al interés de los participantes. Porcentaje de avance en las acciones para la ejecución de un Programa focalizado de Salud Psicoemocional con Perspectiva de Género, para personal de la FGR. No fue viable la ejecución del programa.Porcentaje de avance en las acciones para ejecución de un Programa de ayuda económica destinada a la capacitación para el trabajo de mujeres y de hombres trans víctimas de delitos atendidas en la Fiscalía General de la República y/o ex residentes del Refugio.Se obtuvo la versión final de los lineamientos del programa. Porcentaje de lactarios que cuentan con insumos para su operación. El indicador es de periodicidad anual.</t>
    </r>
  </si>
  <si>
    <r>
      <t>Acciones de mejora para el siguiente periodo
UR:</t>
    </r>
    <r>
      <rPr>
        <sz val="10"/>
        <rFont val="Montserrat"/>
      </rPr>
      <t xml:space="preserve"> 601
Capacitación a distancia a diversas instituciones de los tres niveles de gobierno en las 32 entidades federativas, con la cual se tiene un mayor alcance y contribuye en el ahorro de recursos financieros.
</t>
    </r>
    <r>
      <rPr>
        <b/>
        <sz val="10"/>
        <rFont val="Montserrat"/>
      </rPr>
      <t>UR:</t>
    </r>
    <r>
      <rPr>
        <sz val="10"/>
        <rFont val="Montserrat"/>
      </rPr>
      <t xml:space="preserve"> 600
No se presentaron acciones de mejora durante el periodo.</t>
    </r>
  </si>
  <si>
    <r>
      <t>Acciones realizadas en el periodo
UR:</t>
    </r>
    <r>
      <rPr>
        <sz val="10"/>
        <rFont val="Montserrat"/>
      </rPr>
      <t xml:space="preserve"> E00
Durante el mes de abril se llevó a cabo la publicación de beneficiarios.  En mayo se concretó el pago de las becas.  En junio se publicó la segunda convocatoria para la participación de las tres modalidades restantes:   Estímulo para la Educación  Aprovechamiento Académico Destacado   Apoyo para estudiantes mexicanos foráneos   </t>
    </r>
  </si>
  <si>
    <r>
      <t>Justificación de diferencia de avances con respecto a las metas programadas
UR:</t>
    </r>
    <r>
      <rPr>
        <sz val="10"/>
        <rFont val="Montserrat"/>
      </rPr>
      <t xml:space="preserve"> E00
No se alcanzó la meta en este segundo trimestre debido a que no se recibieron solicitudes por parte de la Escuela Nacional de Arte Teatral, situación que impacto en el resultado final. En este sentido podemos visualizar que los proyectos de las y los estudiantes ya se encontraban muy avanzados y cercanos a ser completados. Tal es el caso, que entre los meses de julio y agosto se llevarán a cabo las presentaciones escénicas completando así su formación profesional.</t>
    </r>
  </si>
  <si>
    <r>
      <t>Acciones de mejora para el siguiente periodo
UR:</t>
    </r>
    <r>
      <rPr>
        <sz val="10"/>
        <rFont val="Montserrat"/>
      </rPr>
      <t xml:space="preserve"> E00
Nos encontramos en el proceso de revisión de Reglas de Operación y modalidades de becas.   Se incrementó el monto de la beca con mayor demanda ?Estímulo para la Educación Artística de $6,800.00 pesos a $9,500.00 pesos.   </t>
    </r>
  </si>
  <si>
    <r>
      <t>Acciones realizadas en el periodo
UR:</t>
    </r>
    <r>
      <rPr>
        <sz val="10"/>
        <rFont val="Montserrat"/>
      </rPr>
      <t xml:space="preserve"> 210
Los Semilleros creativos de Las Agrupaciones Musicales en el segundo trimestre del año 2023, realizaron 321 actividades, con 80,498 asistentes de público en general en los estados de la república mexicana como Guerrero, Oaxaca, Michoacán de Ocampo, Ciudad de México, Quintana Roo, Baja California, San Luis Potosí, Nuevo León, Chiapas, Puebla, Hidalgo, Tamaulipas, Estado de México y Veracruz de Ignacio de la Llave.   Los Semilleros Creativos ya retomaron en su totalidad las actividades de manera presencial, no solo las presentaciones públicas, si no también clases, ensayos, talleres, capacitación a docentes y miembros de la comunidad; y se siguen llevando a cabo charlas virtuales que se graban para poder transmitirlas en las diferentes redes sociales y página web del Sistema Nacional de Fomento Musical.
</t>
    </r>
    <r>
      <rPr>
        <b/>
        <sz val="10"/>
        <rFont val="Montserrat"/>
      </rPr>
      <t>UR:</t>
    </r>
    <r>
      <rPr>
        <sz val="10"/>
        <rFont val="Montserrat"/>
      </rPr>
      <t xml:space="preserve"> E00
Número de acciones o actividades en torno a la igualdad de género en el trimestre: 239  Número de asistentes a las acciones o actividades en torno a la igualdad de género: 132,578    Con funciones de teatro y danza, conversaciones con actores, músicos y escritores, conciertos, charlas y exposiciones que tocaron temas relacionados al feminismo, violencia de género, importancia de la mujer en las diversas disciplinas artísticas, transexualidad, etc.  ;  Número de acciones o actividades en torno a la igualdad de género en el trimestre: 239  Número de asistentes a las acciones o actividades en torno a la igualdad de género: 132,578    Con funciones de teatro y danza, conversaciones con actores, músicos y escritores, conciertos, charlas y exposiciones que tocaron temas relacionados al feminismo, violencia de género, importancia de la mujer en las diversas disciplinas artísticas, transexualidad, etc.</t>
    </r>
  </si>
  <si>
    <r>
      <t>Justificación de diferencia de avances con respecto a las metas programadas
UR:</t>
    </r>
    <r>
      <rPr>
        <sz val="10"/>
        <rFont val="Montserrat"/>
      </rPr>
      <t xml:space="preserve"> 210
Se cumplió con la meta establecida, ya que se atendieron a 51% de niñas adscritas en el Programa de Semilleros Creativos de las Agrupaciones Musicales Comunitarias, así mismo se continúa con las diversas actividades artístico académicas proyectadas en el programa académico y artístico para este segundo trimestre casi en su totalidad en presencial.
</t>
    </r>
    <r>
      <rPr>
        <b/>
        <sz val="10"/>
        <rFont val="Montserrat"/>
      </rPr>
      <t>UR:</t>
    </r>
    <r>
      <rPr>
        <sz val="10"/>
        <rFont val="Montserrat"/>
      </rPr>
      <t xml:space="preserve"> E00
La meta se cumplió y se superó. Para el presente trimestre se tenía programada la realización de 334 actividades que representan un 37.1% del avance; Al final de este segundo trimestre se logró un total de 500 actividades, lo que representó un 55.5% del avance programado. Cabe mencionar que 239 actividades (18.4% de incremento) se realizaron en este segundo trimestre.  La conmemoración de la diversidad durante junio fue el marco para la realización de varias actividades artísticas y culturales dedicadas al reconocimiento de las mujeres, la transexualidad, y la inclusión de infancias en la programación, particularmente por parte de la Red de Museos del INBAL.  </t>
    </r>
  </si>
  <si>
    <r>
      <t>Acciones de mejora para el siguiente periodo
UR:</t>
    </r>
    <r>
      <rPr>
        <sz val="10"/>
        <rFont val="Montserrat"/>
      </rPr>
      <t xml:space="preserve"> 210
El Sistema Nacional de Fomento Musical ha construido e implementado líneas de acción que impulsan el empoderamiento de las niñas y el acceso de estas a espacios de inclusión dentro del proyecto, las cuales, con base en los objetivos y estrategias que tiene el Movimiento Nacional de Agrupaciones Musicales Comunitarias del Sistema Nacional de Fomento Musical y que han adoptado cada uno de los 116 Semilleros creativos de las Agrupaciones Musicales Comunitarias, han tomado a la perspectiva de género como punto de partida para su diseño y como parte fundamental del desarrollo académico artístico del programa.
</t>
    </r>
    <r>
      <rPr>
        <b/>
        <sz val="10"/>
        <rFont val="Montserrat"/>
      </rPr>
      <t>UR:</t>
    </r>
    <r>
      <rPr>
        <sz val="10"/>
        <rFont val="Montserrat"/>
      </rPr>
      <t xml:space="preserve"> E00
La prospectiva para mejorar las prácticas relacionadas con la perspectiva de género tiene como eje principal el establecimiento y fortalecimiento de las redes de colaboración con otras instancias, para desarrollar actividades que vayan más allá del entretenimiento y asuman la responsabilidad social que les corresponde.</t>
    </r>
  </si>
  <si>
    <r>
      <t>Acciones realizadas en el periodo
UR:</t>
    </r>
    <r>
      <rPr>
        <sz val="10"/>
        <rFont val="Montserrat"/>
      </rPr>
      <t xml:space="preserve"> AYB
207. Al 30 de junio del 2023, se ejercieron 86,170.4 miles de pesos correspondientes a subsidio para el apoyo a Proyectos Económicos con Impacto Comunitario y Regional, Proyectos Comunitarios y Regionales de Turismo de Naturaleza y Proyectos para la Implementación de Acciones de Mitigación y Adaptación a los efectos del Cambio Climático, así como para el apoyo de acciones de Comercialización de Productos Artesanales y Servicios Turísticos Indígenas, y la Promotoría Comunitaria indígena y afromexicana; beneficiando a 5,315 personas indígenas y afromexicanas.;  261. Acciones que promuevan el Ejercicio de los Derechos de las Mujeres Indígenas.                 Durante el segundo trimestre del 2023, se apoyaron 141 promotorías de los derechos de las mujeres indígenas y afromexicanas (139 mujeres y 2 hombres), quienes realizaron actividades de acompañamiento y talleres dirigidos a las mujeres indígenas y afromexicanas. Asimismo, se apoyaron 35 Casas de la Mujer Indígena y Afromexicana, para la ejecución de sus planes operativos anuales. Finalmente, para promover el ejercicio de los derechos de las mujeres indígenas y afromexicanas, se apoyaron 56 proyectos para la implementación y ejercicio efectivo de los derechos fundamentales, 37 en el ámbito comunitario y 19 en el ámbito regional.  </t>
    </r>
  </si>
  <si>
    <r>
      <t>Justificación de diferencia de avances con respecto a las metas programadas
UR:</t>
    </r>
    <r>
      <rPr>
        <sz val="10"/>
        <rFont val="Montserrat"/>
      </rPr>
      <t xml:space="preserve"> AYB
207. En el periodo se pudo tener un incremento en la meta programa al trimestre de 19.4% con respecto a la meta trimestral; considerando las metas realizadas en Comercialización de Productos Artesanales y Servicios Turísticos Indígenas.;  261. Acciones que promuevan el Ejercicio de los Derechos de las Mujeres Indígenas.            Para el segundo trimestre se observa un incremento con respecto al avance programado. Dicho incremento deriva de las acciones que se realizaron como parte de la Promotoría Comunitaria, ya que éstas, con la finalidad de consolidar propuestas de proyectos para la implementación de los derechos de las mujeres indígenas y afromexicanas, realizaron procesos de planeación participativa con las comunidades que se encuentran en su área de acción. Cabe señalar que la necesidad de implementar estos procesos de planeación es en correspondencia a la mecánica operativa que se sigue para el apoyo a Proyectos de implementación y ejercicio efectivo de los derechos fundamentales en los ámbitos comunitarios y regional, para este 2023.  </t>
    </r>
  </si>
  <si>
    <r>
      <t>Acciones de mejora para el siguiente periodo
UR:</t>
    </r>
    <r>
      <rPr>
        <sz val="10"/>
        <rFont val="Montserrat"/>
      </rPr>
      <t xml:space="preserve"> AYB
207. Durante el tercer trimestre se continuará con la identificación de acciones de la Acción para el Bienestar de Fomento a la Economía Indígena; lo que permitirá apoyar a comunidades indígenas y afromexicanas, priorizando aquellas que contemplen la perspectiva de igualdad de género.;  261. Acciones que promuevan el Ejercicio de los Derechos de las Mujeres Indígenas.            Con respecto a las acciones de mejora, el INPI continuará fortaleciendo la participación y ejercicio efectivo de los derechos de las mujeres, al implementar acciones afirmativas en las distintas modalidades de apoyo del PROBIPI; asimismo, priorizará la atención a proyectos que integren mujeres en su diseño, coordinación y ejecución.  </t>
    </r>
  </si>
  <si>
    <r>
      <t>Acciones realizadas en el periodo
UR:</t>
    </r>
    <r>
      <rPr>
        <sz val="10"/>
        <rFont val="Montserrat"/>
      </rPr>
      <t xml:space="preserve"> AYJ
Durante el Segundo trimestre de 2023 se avanzó de manera significativa en las gestiones administrativas para la contratación de los servicios que se requieren para la elaboración de los Proyectos del Anexo 13. A la fecha, se han realizado dos contrataciones.</t>
    </r>
  </si>
  <si>
    <r>
      <t>Justificación de diferencia de avances con respecto a las metas programadas
UR:</t>
    </r>
    <r>
      <rPr>
        <sz val="10"/>
        <rFont val="Montserrat"/>
      </rPr>
      <t xml:space="preserve"> AYJ
En el indicador de mujeres víctimas con resoluciones emitidas para la reparación integral del daño, el dato acumulado a l segundo trimestre es ligeramente mayor al programado, lo cual se debe a imprevistos que surgen a partir de peticiones especiales de organismos de derechos humanos. </t>
    </r>
  </si>
  <si>
    <r>
      <t>Acciones de mejora para el siguiente periodo
UR:</t>
    </r>
    <r>
      <rPr>
        <sz val="10"/>
        <rFont val="Montserrat"/>
      </rPr>
      <t xml:space="preserve"> AYJ
Se fortalecerá la coordinación entre las áreas internas de la CEAV</t>
    </r>
  </si>
  <si>
    <r>
      <t>Acciones realizadas en el periodo
UR:</t>
    </r>
    <r>
      <rPr>
        <sz val="10"/>
        <rFont val="Montserrat"/>
      </rPr>
      <t xml:space="preserve"> 500
Las acciones efectuadas durante el segundo trimestre fueron :  1. Curso Comunicación Incluyente y sin Sexismo impartido por el IMMUJERES.  2. Curso Discriminación, discurso de odio y alternativas incluyentes, impartido por el CONAPRED.   3. Curso Género, masculinidades y lenguaje incluyente y no sexista impartido por la CNDH.  4. Curso Las medidas para la igualdad en el marco de la Ley para prevenir y eliminar la discriminación, impartido por el CONAPRED.  5. Curso Masculinidades, Modelos para transformar, impartido por el INMUJERES.     De manera adicional, se realizaron las siguientes acciones:  * Los días 25 de cada mes se sigue conmemorando el día naranja, como símbolo de la erradicación de la violencia contra las mujeres y niñas.  * Con la finalidad de prevenir, atender y sancionar el hostigamiento sexual y acoso sexual, se dió a conocer el protocolo de actuación que debe de seguirse en la institución en caso de que se presente alguna denuncia al respecto.  * Se compartieron a través de Comunicados CRE, algunas recomendaciones literarias con perspectiva de género.  * Se difundió infografía sobre la Paridad de Género.</t>
    </r>
  </si>
  <si>
    <r>
      <t>Justificación de diferencia de avances con respecto a las metas programadas
UR:</t>
    </r>
    <r>
      <rPr>
        <sz val="10"/>
        <rFont val="Montserrat"/>
      </rPr>
      <t xml:space="preserve"> 500
Es importante mencionar que los indicadores registrados son anuales, y será hasta el cierre del 4° trim. cuando se verá reflejado el avance total. Durante el 2do trim., la CRE puso a disposición de los servidores públicos que la integran, acciones de capacitación bajo la modalidad a distancia en temas de género, masculinidades lenguaje incluyente e igualdad, gracias a los cuales se obtuvieron los siguientes resultados: *Indicador 1 Porcentaje de servidoras públicas capacitadas en temas de género, comunicación incluyente y sin sexismo; de igualdad y masculinidades. Un avance acumulado de 16% de cumplimiento, lo que equivale a 79 servidores públicos que participaron en las acciones de capacitación en temas de género, comunicación incluyente y sin sexismo; de igualdad y masculinidades (39 servidores públicos en el 1er trim. y 40 personas servidoras públicas en el 2do trim.).  *Indicador 2 Porcentaje de servidoras/es públicas de mando medio o superior capacitadas en temas de genero, comunicación incluyente y sin sexismo; de igualdad y masculinidades. Un avance acumulado de 16% de cumplimiento, lo que equivale a 68 servidores públicos que participaron en las acciones de capacitación en temas de género, comunicación incluyente y sin sexismo; de igualdad y masculinidades (34 servidores públicos en el 1er trim. y 34 servidores públicos en el 2do trim.). Cabe hacer mención que las acciones de capacitación impartidas en el segundo trimestre, fueron sin impacto al presupuesto de capacitación y que el porcentaje de avance reportado se encuentra directamente relacionado con el número de servidores públicos registradas en la plantilla de personal al 30 de junio del 2023. La diferencia de los datos programados respecto al numerador y denominador se debe a los movimientos de personal realizados durante el periodo reportado.</t>
    </r>
  </si>
  <si>
    <r>
      <t>Acciones de mejora para el siguiente periodo
UR:</t>
    </r>
    <r>
      <rPr>
        <sz val="10"/>
        <rFont val="Montserrat"/>
      </rPr>
      <t xml:space="preserve"> 500
A través de comunicado institucional se invitará a la Comunidad CRE, a participar en al menos una acción de capacitación en temas de Género, No discriminación, Derechos Humanos e Igualdad, a fin de reforzar nuestros valores como servidores públicos.</t>
    </r>
  </si>
  <si>
    <r>
      <t>Acciones realizadas en el periodo
UR:</t>
    </r>
    <r>
      <rPr>
        <sz val="10"/>
        <rFont val="Montserrat"/>
      </rPr>
      <t xml:space="preserve"> 220
Dar continuidad al fortalecimiento de acciones al interior de la Comisión en materia de Equidad e Igualdad de Género, respetando las líneas de acción en esta materia. El pasado 13 de Julio se envió a la Jefatura de Administración los Anexos Técnicos para la campaña informativa, mismos que se encuentran en revisión y aprobación para continuar con el procedimiento:   Anexo  Técnico 1.- ?Pláticas, y/o conferencias, y/o talleres de prevención y sensibilización con perspectiva de género para personal de la CRE?    Anexo Técnico 2: ?Elaboración e impresión de libretas para la campaña informativa de equidad de género para personal de la CRE?  </t>
    </r>
  </si>
  <si>
    <r>
      <t>Justificación de diferencia de avances con respecto a las metas programadas
UR:</t>
    </r>
    <r>
      <rPr>
        <sz val="10"/>
        <rFont val="Montserrat"/>
      </rPr>
      <t xml:space="preserve"> 220
No hay diferencia en el cumplimiento de la meta ya que el indicador es anual, y el avance es 0 derivado de que la programación y proyecto justo esta en periodo de preparación durante el mes de julio.</t>
    </r>
  </si>
  <si>
    <r>
      <t>Acciones de mejora para el siguiente periodo
UR:</t>
    </r>
    <r>
      <rPr>
        <sz val="10"/>
        <rFont val="Montserrat"/>
      </rPr>
      <t xml:space="preserve"> 220
Optimizar la planeación de las actividades para cumplir en los tiempos programados para el presente ejercicio fiscal.</t>
    </r>
  </si>
  <si>
    <r>
      <t>Justificación de diferencia de avances con respecto a las metas programadas
UR:</t>
    </r>
    <r>
      <rPr>
        <sz val="10"/>
        <rFont val="Montserrat"/>
      </rPr>
      <t xml:space="preserve"> 220
No hay diferencia en el cumplimiento de la meta ya que el indicador es anual, el avance es 0 derivado de que la programación y proyecto justo esta en periodo de preparación durante el mes de julio.</t>
    </r>
  </si>
  <si>
    <r>
      <t>Acciones realizadas en el periodo
UR:</t>
    </r>
    <r>
      <rPr>
        <sz val="10"/>
        <rFont val="Montserrat"/>
      </rPr>
      <t xml:space="preserve"> 240
Se llevaron a cabo las acciones programadas a fin de alcanzar la meta planteada.</t>
    </r>
  </si>
  <si>
    <r>
      <t>Justificación de diferencia de avances con respecto a las metas programadas
UR:</t>
    </r>
    <r>
      <rPr>
        <sz val="10"/>
        <rFont val="Montserrat"/>
      </rPr>
      <t xml:space="preserve"> 240
Algunos de los procesos relacionados con el cumplimiento de las líneas de acción avanzan más rápido que lo que se tenía considerando de tal manera que algunas acciones que se programó tener más avanzadas a este trimestre muestran ligeros atrasos mientras que otras avanzaron más de lo esperado, sin embargo se pretende llegar a la meta de cada una de ellas a la conclusión del cuarto trimestre.</t>
    </r>
  </si>
  <si>
    <r>
      <t>Acciones de mejora para el siguiente periodo
UR:</t>
    </r>
    <r>
      <rPr>
        <sz val="10"/>
        <rFont val="Montserrat"/>
      </rPr>
      <t xml:space="preserve"> 240
Se continuará realizando las acciones necesarias para dar cumplimiento a los porcentajes del tercer trimestre establecidos para 2023.</t>
    </r>
  </si>
  <si>
    <r>
      <t>Acciones realizadas en el periodo
UR:</t>
    </r>
    <r>
      <rPr>
        <sz val="10"/>
        <rFont val="Montserrat"/>
      </rPr>
      <t xml:space="preserve"> 224
El 24 de abril de 2023, el Instituto Federal de Telecomunicaciones realizó la presentación del ?Informe Especial Audiencias Infantiles 2023? el cual comprende reportes individuales que analizan desde distintos enfoques y con diferentes metodologías las audiencias infantiles, su consumo de contenidos, la apropiación, así como la representación que de ellas y ellos se hace en la programación que transmiten los medios tradicionales y digitales.  Por otra parte, el 26 de abril de 2023, se realizó la presentación del ?Monitoreo de estereotipos en la publicidad televisiva de juguetes dirigida a niñas y niños?, que tuvo por objetivo: conocer las características de los mensajes comerciales, incluyendo el tipo de juguete que anuncian y el público objetivo al que se dirige; analizar la presencia de niñas y/o niños en los anuncios; identificar el uso o desarraigo de estereotipos de género en el desarrollo narrativo de la publicidad televisiva de juguetes; y llevar a cabo un análisis cualitativo a partir de la observación de los recursos publicitarios, el lenguaje utilizado, así como acciones y comportamientos de las personas que aparecen en las piezas seleccionadas.  Además de la presentación, se llevó a cabo un conversatorio en torno a los resultados del monitoreo, el cual contó con la participación de especialistas en la materia.  </t>
    </r>
  </si>
  <si>
    <r>
      <t>Justificación de diferencia de avances con respecto a las metas programadas
UR:</t>
    </r>
    <r>
      <rPr>
        <sz val="10"/>
        <rFont val="Montserrat"/>
      </rPr>
      <t xml:space="preserve"> 224
No existe diferencia en los avances ya que se realizó lo programado en su totalidad.</t>
    </r>
  </si>
  <si>
    <r>
      <t>Acciones de mejora para el siguiente periodo
UR:</t>
    </r>
    <r>
      <rPr>
        <sz val="10"/>
        <rFont val="Montserrat"/>
      </rPr>
      <t xml:space="preserve"> 224
Se continuará realizando las actividades programadas en tiempo y forma a fin de cumplir de la forma más amplia con los objetivos y metas planteadas.</t>
    </r>
  </si>
  <si>
    <r>
      <t>Acciones realizadas en el periodo
UR:</t>
    </r>
    <r>
      <rPr>
        <sz val="10"/>
        <rFont val="Montserrat"/>
      </rPr>
      <t xml:space="preserve"> 240
Durante el primer trimestre se cubrieron e incluso en algunos casos se rebasó los porcentajes de cumplimiento programados, se lograron las metas de capacitación, así como de eventos y de cumplimiento del Programa para la Promoción de la Igualdad de Género, Diversidad e Inclusión 2023, para ello se realizaron las diversas acciones de asignación presupuestal, coordinación, planeación, capacitación, sensibilización y difusión correspondientes al segundo trimestre y necesarias para el logro de las metas planteadas.</t>
    </r>
  </si>
  <si>
    <r>
      <t>Justificación de diferencia de avances con respecto a las metas programadas
UR:</t>
    </r>
    <r>
      <rPr>
        <sz val="10"/>
        <rFont val="Montserrat"/>
      </rPr>
      <t xml:space="preserve"> 240
En el caso del indicador 119 de capacitación faltó menos de 1 punto para llegar a la meta por lo que se considera exitoso ya que el personal decide sus propios tiempos de capacitación, aunque deban cubrir anualmente 4 horas obligadas, por su parte el indicador 263 del cumplimiento del Programa para la Promoción de la Igualdad de Género, Diversidad e Inclusión 2023, se rebasó la meta programada para este trimestre como resultado de las acciones implementadas para lograr el cumplimiento de las metas establecidas. Finalmente, respecto al indicador 198, el mismo se cumplió según lo establecido.</t>
    </r>
  </si>
  <si>
    <r>
      <t>Acciones de mejora para el siguiente periodo
UR:</t>
    </r>
    <r>
      <rPr>
        <sz val="10"/>
        <rFont val="Montserrat"/>
      </rPr>
      <t xml:space="preserve"> 240
Se continuará con las acciones necesarias para cumplir las metas programadas con calidad en tiempo y forma.</t>
    </r>
  </si>
  <si>
    <r>
      <t>Acciones realizadas en el periodo
UR:</t>
    </r>
    <r>
      <rPr>
        <sz val="10"/>
        <rFont val="Montserrat"/>
      </rPr>
      <t xml:space="preserve"> 100
ENIGH Se realizaron actividades de elaboración de la presentación de resultados de la ENIGH 2022, así como de la nota técnica.   ENOE se actualizaron indicadores con enfoque de género, a partir de la información captada del  primer trimestre de 2023, los cuales permiten analizar las diferencias que se presentan entre ambos sexos, y que son: Tasa de participación, Tasa de desocupación, Tasa de ocupación parcial y desocupación, Tasa de presión general, Tasa de trabajo asalariado, Tasa de subocupación, Tasa de condiciones críticas de ocupación, Tasa de ocupación en el sector informal, Tasa de Ocupación en el Sector Informal, Tasa de Informalidad Laboral y Tasa de Informalidad Laboral.  DESARROLLO Y ANÁLISIS DE INFORMACIÓN SOBRE VIOLENCIA CONTRA NIÑAS Y MUJERES, TRANSVERSALIZACIÓN DE LA PERSPECTIVA DE GÉNERO, las actividades realizadas estuvieron enfocadas en la elaboración del Panorama Nacional de la Violencia Contra las Mujeres con base en la ENDIREH 2021 y en lo que se refiere a la Prueba Piloto de la ENDINNA 2023, se realizó una primera propuesta de estrategia de instrumentos de captación.  SIESVIM, las actividades realizadas estuvieron enfocadas en mantener actualizados los contenidos del Sistema y se actualizaron un total de 25 indicadores junto con sus documentos técnicos provenientes de Encuesta Nacional de Ocupación y Empleo (ENOE)  ESTUDIOS SOBRE VIOLENCIAS DE GÉNERO, ORIENTADOS A APOYAR LA DEFINICIÓN DE PROYECTOS ESTADÍSTICOS se dio continuidad a los trabajos de identificación, análisis, sistematización y actualización de la información proveniente de registros administrativos que se generan para medir la Violencia contra Niñas, Niños y Adolescentes.   DIAGNÓSTICO DE REGISTROS ADMINISTRATIVOS SOBRE VIOLENCIA CONTRA LAS MUJERES, se dio continuidad a las actividades programadas para llevar a cabo el levantamiento de información del programa estadístico ?Centros de Justicia para las Mujeres 2023?.  </t>
    </r>
  </si>
  <si>
    <r>
      <t>Justificación de diferencia de avances con respecto a las metas programadas
UR:</t>
    </r>
    <r>
      <rPr>
        <sz val="10"/>
        <rFont val="Montserrat"/>
      </rPr>
      <t xml:space="preserve"> 100
No se presentan diferencias en los avances.</t>
    </r>
  </si>
  <si>
    <r>
      <t>Acciones de mejora para el siguiente periodo
UR:</t>
    </r>
    <r>
      <rPr>
        <sz val="10"/>
        <rFont val="Montserrat"/>
      </rPr>
      <t xml:space="preserve"> 100
No se prevén acciones de mejora en los proyectos.</t>
    </r>
  </si>
  <si>
    <r>
      <t>Acciones realizadas en el periodo
UR:</t>
    </r>
    <r>
      <rPr>
        <sz val="10"/>
        <rFont val="Montserrat"/>
      </rPr>
      <t xml:space="preserve"> 90X
339. durante el segundo trimestre de 2023 se cuenta con un total de 61,647 becas de posgrado administradas; de éstos, 30,609 fueron becas para mujeres, lo que equivale a 49.7 por ciento, lo que da cuenta de un importante balance de género entre las personas beneficiarias del Programa. Asimismo, en el segundo trimestre de 2023, se registraron 8,947 becas nuevas de posgrado, de las cuáles, 4,473 becas nuevas fueron asignadas a mujeres, lo que significa que, 50 por ciento de las nuevas becas asignadas en este trimestre fueron otorgadas a mujeres. ;  194.Durante el segundo trimestre, en el marco del Pp. S190, se emitió la Convocatoria denominada ?Apoyos Complementarios para la Inclusión 2023?, la cual está dirigida a estudiantes de posgrado que son Indígenas, sin embargo, dada la calendarización que tiene la convocatoria, aun no se cuenta con datos de las personas que han sido beneficiadas de una beca.;  193. Durante el segundo trimestre de 2023, los operadores del Pp. S190, convencidos de la importancia de promover la igualdad entre mujeres y hombres, incorporaron acciones orientadas al cumplimiento de los compromisos establecidos mediante la etiqueta de recursos con enfoque de género; entre ellos: reportes mensuales del estatus y avance en el ejercicio del cumplimiento del recurso etiquetado y generación de estadísticas trimestrales orientadas a visibilizar las diferencias entre las personas becarias de este Consejo. </t>
    </r>
  </si>
  <si>
    <r>
      <t>Justificación de diferencia de avances con respecto a las metas programadas
UR:</t>
    </r>
    <r>
      <rPr>
        <sz val="10"/>
        <rFont val="Montserrat"/>
      </rPr>
      <t xml:space="preserve"> 90X
339.Con relación a los indicadores comprometidos, en el segundo trimestre de 2023 se asignaron 647 becas nuevas para cursar estudios a nivel de especialidad, de estas, 439 fueron destinadas a mujeres, lo que significa 67.9% de las becas nuevas asignadas En el segundo trimestre de 2023 se asignaron 5,635 becas nuevas para cursar estudios a nivel de maestría, de éstas, 2,816 fueron destinadas a mujeres, finalmente, en este segundo trimestre de 2023 se asignaron 2,665 becas nuevas para cursar estudios a nivel de doctorado, de éstas, 1,218 fueron destinadas a mujeres.</t>
    </r>
  </si>
  <si>
    <r>
      <t>Acciones de mejora para el siguiente periodo
UR:</t>
    </r>
    <r>
      <rPr>
        <sz val="10"/>
        <rFont val="Montserrat"/>
      </rPr>
      <t xml:space="preserve"> 90X
193.Al cierre del segundo trimestre de 2023, se ha publicado la convocatoria de Becas y Apoyos Complementarios para la Inclusión, la cual contempla apoyos para  Madres Mexicanas Jefas de Familia Estudiantes de Licenciatura, con la finalidad de seguir contribuyendo a que las mujeres continúen cursando estudios profesionales y de esta manera poder facilitar su inserción en el mercado laboral, promoviendo la igualdad y acceso a estudios profesionales o técnicos de tercer nivel, fortaleciendo sus competencias académicas.;  194.En el marco del Pp. S190 durante el segundo trimestre de 2023, se emitió una Convocatoria dirigida a otorgar un Apoyos Complementario a personas estudiantes de posgrado de nacionalidad mexicana indígenas, sin embargo, los apoyos se formalizarán durante el mes de julio para el primer periodo y del 7 de agosto al 29 de noviembre para el segundo periodo.</t>
    </r>
  </si>
  <si>
    <r>
      <t>Acciones realizadas en el periodo
UR:</t>
    </r>
    <r>
      <rPr>
        <sz val="10"/>
        <rFont val="Montserrat"/>
      </rPr>
      <t xml:space="preserve"> 222
Con fundamento en la ?Ley General de Acceso de las Mujeres a una Vida Libre de Violencia?, durante el segundo trimestre del año 2023, se realizó lo siguiente:  En el segundo trimestre con respecto al indicador ?Porcentaje de grupos policiales capacitados en temas de igualdad? en 15 municipios de mayor incidencia de delitos cometidos contra las mujeres?, se realizó el Curso-Taller de Policías Municipales Especializadas en materia de Género, en el Instituto de Formación Profesional de la Secretaría de Seguridad del Estado de Hidalgo, se capacitó a 28 (16 mujeres y 12 hombres) policías de 14 municipios prioritarios, así como 11 (4 mujeres y 7 hombres) elementos del Estado de Hidalgo. En las instalaciones del C5 del Estado de Quintana Roo, se capacitó a 82 elementos (48 mujeres y 34 hombres), en las instalaciones de la Academia del Municipio de Tijuana, donde participaron 22 personas (5 mujeres y 17 hombres), en las instalaciones de la Academia de Seguridad Pública del municipio de San Luis Potosí, donde se capacitó a 18 personas (4 mujeres y 14 hombres) en las instalaciones de la Alcaldía Iztapalapa, participaron 42 personas (19 mujeres y  23 hombres) y finalmente en las instalaciones del Instituto de Profesionalización Policial del Municipio de Chihuahua, se capacitó a 36 elementos (16 mujeres y 20 hombres), dando un total de 239 cuerpos policiales capacitados.
</t>
    </r>
    <r>
      <rPr>
        <b/>
        <sz val="10"/>
        <rFont val="Montserrat"/>
      </rPr>
      <t>UR:</t>
    </r>
    <r>
      <rPr>
        <sz val="10"/>
        <rFont val="Montserrat"/>
      </rPr>
      <t xml:space="preserve"> 221
Durante los meses de abril y mayo del presente año, se llevaron a cabo seis reuniones de trabajo entre los enlaces designados de la Dirección General de Programación y Presupuesto y la Dirección General de Política y Desarrollo Penitenciario de la SSPC, a fin de integrar la información de la Ficha Técnica del Proyecto de Adquisición de escáner de mama, para atender la demanda de estudio clínico y preventivo de cáncer mamario en las mujeres privadas de su libertad del CEFERESO Núm. 16 ?CPS Femenil?, Morelos.    La Unidad de Inversiones (UI) de la SHCP emitió al cierre del mes de junio del presente, observaciones a la ficha Técnica del Proyecto de Adquisición de equipo médico especializado que permita la implementación de escáner para la detección de cáncer de mama en las mujeres privadas de la libertad del CEFERESO No. 16, CPS-Femenil Morelos, mismas que serán atendidas en un plazo máximo de 20 días hábiles.              </t>
    </r>
  </si>
  <si>
    <r>
      <t>Justificación de diferencia de avances con respecto a las metas programadas
UR:</t>
    </r>
    <r>
      <rPr>
        <sz val="10"/>
        <rFont val="Montserrat"/>
      </rPr>
      <t xml:space="preserve"> 222
En el segundo trimestre, la Dirección General de Política y Desarrollo Policial, cumplió con la meta anual establecida para el ejercicio 2023, con la capacitación los 15 municipios prioritarios de mayor incidencia de delitos cometidos contra las mujeres siguientes: Tijuana, (B.C.), Ciudad Juárez, (Chih.), Culiacán, (Sin.), Guadalajara, (Jal.), Benito Juárez, (Q.Roo.), León, (Gto.), Chihuahua, (Chih). Morelia, (Mich.), Ecatepec, Edo. de Mex., Monterrey, (N.L.), San Luis Potosí, (SLP.), Iztapalapa, Gustavo A. Madero y Cuauhtémoc (CDMX) y Puebla. Esto derivado a la puesta en marcha de la Estrategia Integral contra la Violencia hacia las Mujeres y Niñas, que implementa la Secretaría de Seguridad y Protección Ciudadana 
</t>
    </r>
    <r>
      <rPr>
        <b/>
        <sz val="10"/>
        <rFont val="Montserrat"/>
      </rPr>
      <t>UR:</t>
    </r>
    <r>
      <rPr>
        <sz val="10"/>
        <rFont val="Montserrat"/>
      </rPr>
      <t xml:space="preserve"> 221
Se llevaron a cabo reuniones de trabajo en los meses de abril y mayo entre la Dirección General de Política y Desarrollo Penitenciario con la Dirección General de Programación y Presupuesto,  a fin de integrar la ficha técnica del Proyecto para su registro ante la Unidad de Inversión de la Secretaría de Hacienda y Crédito Público.</t>
    </r>
  </si>
  <si>
    <r>
      <t>Acciones de mejora para el siguiente periodo
UR:</t>
    </r>
    <r>
      <rPr>
        <sz val="10"/>
        <rFont val="Montserrat"/>
      </rPr>
      <t xml:space="preserve"> 222
Sin información
</t>
    </r>
    <r>
      <rPr>
        <b/>
        <sz val="10"/>
        <rFont val="Montserrat"/>
      </rPr>
      <t>UR:</t>
    </r>
    <r>
      <rPr>
        <sz val="10"/>
        <rFont val="Montserrat"/>
      </rPr>
      <t xml:space="preserve"> 221
Se aumentó la capacidad de detección y prevención en el 100 % de la población que alberga el CEFERESO No. 16 1,  1,217 (abril 2023 OADPRS). Además, la Programación de tamizaje de cáncer de mama que no dependerá de la agenda y disposición de las instituciones de salud pública.  Por otro lado, se evitan egresos por traslados a instituciones de sector salud para realizar el estudio. Asimismo, se cumple con la eficacia en tiempos de detección, atención y procedimientos subsecuentes en las mujeres privadas de la libertad.  Finalmente, se garantiza la atención médica y el cuidado de la salud de las mujeres privadas de la libertad como una de las condiciones fundamentales de internamiento.  </t>
    </r>
  </si>
  <si>
    <r>
      <t>Acciones realizadas en el periodo
UR:</t>
    </r>
    <r>
      <rPr>
        <sz val="10"/>
        <rFont val="Montserrat"/>
      </rPr>
      <t xml:space="preserve"> 126
Con independencia se informa de las acciones realizadas al segundo trimestre e informadas en el Anexo 2, se llevan a cabo otras acciones de impacto a fin de garantizar la igualdad laboral y no discriminación, de conformidad con lo establecido por la Norma Mexicana NMX-R-025-SCFI-2015 en Igualdad Laboral y No Discriminación, tales como: a) Existencia de plantilla de personal con más del 40% de mujeres. b) Existencia de plantilla de un más de un 40% de mujeres en el total de la plantilla en puesto de toma de decisiones. c) Se cuenta con la figura mediadora del Ombudsperson que atiende quejas o denuncias como Primer Contacto, que se ha instituido como una buena práctica al interior de la Comisión Nacional de los Derechos Humanos. d) Se cuentan con herramientas para fomentar la igualdad de género y no discriminación, dirigidas al personal y sus familias.;  Durante el segundo trimestre, se impartió Taller Herramientas para  Mejorar el Clima Laboral y evitar la violencia en línea a través de salón virtual , como parte de las actividades de sensibilización y capacitación para implementación de la Política de Igualdad y no Discriminación a personal adscrito a las Oficinas Regionales de esta Comisión Nacional, como son: Acapulco, Aguascalientes, Ciudad Juárez, Hermosillo, La Paz, Mérida, Oaxaca, Reynosa, San Cristóbal de las Casas, San Luis Potosí, Tapachula, Tijuana, Torreón, Veracruz, Villahermosa y Yucatán. Beneficiándose un total de 138 personas, de las cuales, 74 son mujeres y 64 son hombres; y de manera presencial al personal adscrito al Órgano Interno de Control, y a la cuarta Visitaduría. beneficiándose un total de 42 personas, de las cuales 10 son mujeres y 32 hombres. En el taller se elaboraron materiales diversos vía presentación gráfica que incluía el corto titulado Para los Pájaros con el fin de sensibilizar sobre la convivencia diaria y el trabajo en equipo, situaciones que se viven día a día en esta CNDH. Se realizaron cuestionarios y actividades para reforzar el entendimiento de tan relevante tema y favorecer un clima sano de compañerismo.Así mismo, se impartió de manera presencial el taller Lenguaje incluyente y no sexista, al personal adscrito a las Oficinas del Órgano Interno de Control, y a la Cuarta visitaduría. beneficiándose un total de 8 personas, de las cuales, 4 son mujeres, y 4 son hombres. Como otra de las actividades se realizaron campañas de sensibilización, a través de la difusión de infografías, remitidas a todo el personal de la CNDH, entre ellas en las materias de: 1.- Corresponsabilidades: Juego de memoria para la igualdad y la no discriminación, recogió 258 visitas. 2.- Día naranja: Ciber acoso acumuló 91 visitas; Madres buscadoras acumuló 26 visitas; y Comaternidad acumuló 4 visitas. 3.- Igualdad y no discriminación, recibió 250 visitas.</t>
    </r>
  </si>
  <si>
    <r>
      <t>Justificación de diferencia de avances con respecto a las metas programadas
UR:</t>
    </r>
    <r>
      <rPr>
        <sz val="10"/>
        <rFont val="Montserrat"/>
      </rPr>
      <t xml:space="preserve"> 126
.;  VARIACIÓN PRESUPUESTAL: Respecto al recurso etiquetado en el Programa Transversal, al segundo trimestre de 2023, se ejercieron 1.39 millones de pesos, equivalentes al 58.9 por ciento respecto de los 2.4 millones de pesos programados. Respecto a los recursos en compromiso por un monto de 1.45 millones de pesos, el porcentaje de ejercicio se reportaría respecto al periodo 61.8 por ciento, los cuales contemplan previsiones para el pago de impuestos relacionados con los servicios personales. Así mismo, se reporta que diversas actividades de capacitación, y actividades de difusión y materiales de divulgación se reprogramaron para el segundo semestre del año; cabe mencionar que se sigue trabajando con las actividades de promoción y capacitación en forma alternada vía remota y presencial durante el periodo que se reporta, y de las acciones de reingeniería dentro de la Unidad Técnica de Igualdad de Género en la Comisión Nacional, con una ampliación en el rubro de Servicios Personales.;  In;  INDICADOR 3. Porcentaje de informes sobre la implementación de la Política de Igualdad y No Discriminación (Trimestral). En la Unidad Técnica para la Igualdad de Género, se rinde el segundo informe trimestral que comprende los meses de abril a junio de la presente anualidad respecto a la implementación de la política de igualdad y no discriminación con perspectiva de género y que incluye y describe cada una de las acciones llevadas a cabo en este Organismo Público Autónomo, el mismo informe programado al periodo, el cumplimiento del indicador es al 100.0 por ciento al reportar al periodo los dos (2) Informes Trimestrales respecto a la implementación de la política de igualdad y no discriminación con perspectiva de género, los dos (2) mismos Informes programados al periodo.</t>
    </r>
  </si>
  <si>
    <r>
      <t>Acciones de mejora para el siguiente periodo
UR:</t>
    </r>
    <r>
      <rPr>
        <sz val="10"/>
        <rFont val="Montserrat"/>
      </rPr>
      <t xml:space="preserve"> 126
Con independencia que las acciones que se informa, continuaremos fomentando actividades e involucrando a las personas servidoras públicas de esta Comisión Nacional de los Derechos Humanos, para que prevalezcan los principios de igualdad y no discriminación en todo el quehacer institucional, especialmente en el desempeño de sus labores de protección, observancia, defensa, promoción, estudio y divulgación de los Derechos Humanos, para fortalecer a este Organismo Nacional y avanzar en prácticas igualitarias, incluyentes y libres de violencia.</t>
    </r>
  </si>
  <si>
    <r>
      <t>Acciones realizadas en el periodo
UR:</t>
    </r>
    <r>
      <rPr>
        <sz val="10"/>
        <rFont val="Montserrat"/>
      </rPr>
      <t xml:space="preserve"> 104
Ind. 12 AB3. En cuanto al impacto esperado: Fortalecer relaciones con el público objetivo y público potencial a fin de dar a conocer, promover y atender temas relacionados con los derechos humanos de las mujeres, la no violencia y la igualdad entre mujeres y hombres, la transversalidad de género, así como, temas de interés mutuo y competencia del PAMIMH. Avance y explicación de los resultados: En relación con el periodo que se informa, de enero a junio, se elaboraron 23 actividades de vinculación, respecto a las 23 actividades de vinculación proyectadas, lo que representa un cumplimiento del 100 por ciento. De enero a junio se realizaron 23 vinculaciones de las 23 programadas. Los sectores beneficiados fueron: Educación (3), Servidores Públicos (17) y Organizaciones sociales (3), las anteriores se llevaron a cabo en la Ciudad de México. (Ver Anexo 2 Información Cualitativa - continua);  Ind. 11 AB2. Respecto al periodo que se informa de enero a junio  se realizaron 10 herramientas didá;  Ind. 3 CA. Para el primer semestre de 2023, se program¨® la elaboraci¨®n de 3 productos relacionados con este componente, de los 6 estudios programados de manera anual para el 2023.  En seguimiento a lo anterior se informa que del 01 de enero al 30 de junio de 2023 se elaboraron los siguientes estudios: ¡ñ ¡°Acciones de instituciones federales y de las entidades federativas en el marco de la Recomendaci¨®n General 43/2020¡±. ¡ñ¡°Informe de la situaci¨®n que guarda la violencia pol¨ªtica contra las Mujeres en M¨¦xico¡±. ¡ñ Estudio sobre las presuntas violaciones a derechos humanos, por raz¨®n de g¨¦nero, de los expedientes de queja del Programa de Asuntos de la Mujer y de Igualdad entre Mujeres y Hombres, 2022.</t>
    </r>
  </si>
  <si>
    <r>
      <t>Justificación de diferencia de avances con respecto a las metas programadas
UR:</t>
    </r>
    <r>
      <rPr>
        <sz val="10"/>
        <rFont val="Montserrat"/>
      </rPr>
      <t xml:space="preserve"> 104
EXPICACIÓN DE LA VARIACIÓN PRESUPUESTAL. Para el segundo trimestre de 2023, se ejercieron 13.1 millones de pesos, equivalentes al 79.2 por ciento respecto de los 8.4 millones de pesos programados. Respecto a los recursos en compromiso por un monto de 14.4 millones de pesos, el porcentaje de ejercicio se reportaría respecto al periodo 86.8 por ciento, los cuales contemplan previsiones para el pago de impuestos relacionados con los servicios personales y de otros servicios integrales. Asimismo, de que algunas acciones de promoción y reuniones regionales de observancia de la Política Nacional de igualdad entre mujeres y hombres están en proceso de revisión, se tiene una ampliación para reforzar los rubros de Servicios Personales (Capitulo 1000) para el pago de impuestos y en el de desarrollo de estudios y proyectos (capitulo 3000). Se tienen actividades las cuales se cumplirán en el segundo trimestre del presente año.;  Ind. 13 AC1. Para el primer trimestre de enero a marzo de 2023, se in;  Ind. 3 CA. Para el año 2023 se programó la elaboración de 6 estudios, documentos de investigación y/o informes técnicos, diagnósticos  para la observancia, seguimiento y evaluación de la Política Nacional en Materia de Igualdad entre Mujeres y Hombres. La programación de estos es de 3 documentos para el primer semestre y 3 para el segundo. Durante el primer semestre de 2023 se elaboraron los siguientes 3 productos respecto a esta meta: Estudio ?Acciones de instituciones federales y de las entidades federativas en el marco de la Recomendación General 43/2020?. ?Informe de la situación que guarda la violencia política contra las Mujeres en México?. Estudio sobre las presuntas violaciones a derechos humanos, por razón de género, de los expedientes de queja del Programa de Asuntos de la Mujer y de Igualdad entre Mujeres y Hombres, 2022.</t>
    </r>
  </si>
  <si>
    <r>
      <t>Acciones de mejora para el siguiente periodo
UR:</t>
    </r>
    <r>
      <rPr>
        <sz val="10"/>
        <rFont val="Montserrat"/>
      </rPr>
      <t xml:space="preserve"> 104
Este Programa presupuestario en sus indicadores para resultados en conjunto con la Dirección General de Planeación y Estrategia Institucional para su fortalecimiento y alineación a los Objetivos del Plan Estratégico Institucional 2020-2024 de esta Comisión Nacional.</t>
    </r>
  </si>
  <si>
    <r>
      <t>Acciones realizadas en el periodo
UR:</t>
    </r>
    <r>
      <rPr>
        <sz val="10"/>
        <rFont val="Montserrat"/>
      </rPr>
      <t xml:space="preserve"> 120
En el segundo trimestre, se revisaron a través del módulo del Gasto Programado en el SIF, un total de 12 Programas Anuales de Trabajo iniciales y 646 modificaciones, presentadas por los partidos políticos nacionales y locales, dando un total de 658. La UTF emitirá 694 recomendaciones a los PAT presentados por dichos institutos políticos, para la mejora en su planeación, ejecución y aplicación de los recursos durante el ejercicio.   A la fecha del presente informe, considerando lo reportado en el primero y segundo trimestre se han revisado y analizado 459 Programas Anuales de Trabajo iniciales y 975 modificaciones presentadas por los partidos políticos a nivel nacional, de los 3 rubros (Actividades Específicas, Liderazgo político de las mujeres y Liderazgos Juveniles). 
</t>
    </r>
    <r>
      <rPr>
        <b/>
        <sz val="10"/>
        <rFont val="Montserrat"/>
      </rPr>
      <t>UR:</t>
    </r>
    <r>
      <rPr>
        <sz val="10"/>
        <rFont val="Montserrat"/>
      </rPr>
      <t xml:space="preserve"> 104
En el segundo trimestre del año se modificó la metodología en el apartado Tipo de registros RP para considerar, además de las notas informativas dentro de los registros de medios convencionales, los géneros de opinión. Esto con la intención de realizar un proceso de identificación más completo de aquellos elementos constitutivos de Violencia Política contra las Mujeres en razón de Género (VPMRG) que se presentan en este tipo de géneros periodísticos.   Este ajuste metodológico derivó de intercambios con el personal de la Unidad Técnica de Igualdad de Género y No Discriminación, dentro de los cuales se consideró importante retomar el análisis de estos géneros de opinión como se hizo hasta 2021, ya que en estos, a diferencia de las notas informativas que son revisadas por los editores, al respetarse la opinión de sus autores se pueden identificar mayores expresiones que puedan constituirse como VPMRG.</t>
    </r>
  </si>
  <si>
    <r>
      <t>Justificación de diferencia de avances con respecto a las metas programadas
UR:</t>
    </r>
    <r>
      <rPr>
        <sz val="10"/>
        <rFont val="Montserrat"/>
      </rPr>
      <t xml:space="preserve"> 120
No hay diferencia de avance, la frecuencia de medición es anual.
</t>
    </r>
    <r>
      <rPr>
        <b/>
        <sz val="10"/>
        <rFont val="Montserrat"/>
      </rPr>
      <t>UR:</t>
    </r>
    <r>
      <rPr>
        <sz val="10"/>
        <rFont val="Montserrat"/>
      </rPr>
      <t xml:space="preserve"> 104
No aplica.</t>
    </r>
  </si>
  <si>
    <r>
      <t>Acciones de mejora para el siguiente periodo
UR:</t>
    </r>
    <r>
      <rPr>
        <sz val="10"/>
        <rFont val="Montserrat"/>
      </rPr>
      <t xml:space="preserve"> 120
No hay diferencia de avance, la frecuencia de medición es anual.
</t>
    </r>
    <r>
      <rPr>
        <b/>
        <sz val="10"/>
        <rFont val="Montserrat"/>
      </rPr>
      <t>UR:</t>
    </r>
    <r>
      <rPr>
        <sz val="10"/>
        <rFont val="Montserrat"/>
      </rPr>
      <t xml:space="preserve"> 104
No aplica.</t>
    </r>
  </si>
  <si>
    <r>
      <t>Acciones realizadas en el periodo
UR:</t>
    </r>
    <r>
      <rPr>
        <sz val="10"/>
        <rFont val="Montserrat"/>
      </rPr>
      <t xml:space="preserve"> 104
En el segundo trimestre del año, se monitorearon los insumos de los medios convencionales de comunicación -notas informativas y géneros de opinión- obtenidos a partir de las palabras claves señaladas en la metodología 2023. Además, durante este periodo se seleccionaron aquellos insumos que tuvieron relación con las campañas electorales de los estados de Coahuila y México, con el fin de determinar la base de registros a partir de la cual se obtendrá la muestra para la realización del análisis correspondiente. En total, se obtuvieron 13,501 insumos informativos de los medios convencionales de comunicación: 11, 686 para el periodo de campañas electorales -del 2 de abril al 31 de mayo- y 1,815 para el periodo de jornada electoral -del 1 al 4 de junio.   En cuanto al análisis de información en la red social Twitter, se estableció realizar estudios de caso sobre las personas candidatas a las gubernaturas de los estados de Coahuila y México. En el primero sólo compitieron hombres, mientras que, en el segundo, por primera vez en la historia, únicamente participaron mujeres en la contienda. Se recolectaron todos los registros que incluyeron las palabras clave establecidas en la metodología durante el periodo de campaña; obteniéndose 380,717 tuits. De estos 321,279 correspondieron al estado de México y 59,438 a Coahuila. De esta forma, se comenzó la depuración de estos registros, a fin de obtener solo aquellos con referencias a las personas candidatas, por lo que al término del periodo se consiguió un avance de 53,353 tuits, que representan 14% del total obtenido por ambas entidades. En cuanto se concluya la revisión y depuración de registros, se obtendrá la base total a partir de la cual se obtendrán las muestras para clasificar y con ellas analizar la violencia digital y mediática durante la campaña electoral del PEL 2022-2023.</t>
    </r>
  </si>
  <si>
    <r>
      <t>Justificación de diferencia de avances con respecto a las metas programadas
UR:</t>
    </r>
    <r>
      <rPr>
        <sz val="10"/>
        <rFont val="Montserrat"/>
      </rPr>
      <t xml:space="preserve"> 104
No aplica.</t>
    </r>
  </si>
  <si>
    <r>
      <t>Acciones de mejora para el siguiente periodo
UR:</t>
    </r>
    <r>
      <rPr>
        <sz val="10"/>
        <rFont val="Montserrat"/>
      </rPr>
      <t xml:space="preserve"> 104
No aplica.</t>
    </r>
  </si>
  <si>
    <r>
      <t>Acciones realizadas en el periodo
UR:</t>
    </r>
    <r>
      <rPr>
        <sz val="10"/>
        <rFont val="Montserrat"/>
      </rPr>
      <t xml:space="preserve"> 120
Indicador 2: Porcentaje de visitas de verificación del gasto programado realizadas. En el segundo trimestre se recibieron 657 escritos de los Comités Ejecutivos Nacionales y Comités Directivos Estatales, por medio de los cuales avisaron a la autoridad sobre la realización de 738 actividades de capacitación y formación, así como de divulgación y difusión. La UTF verificó 257 actividades recibidas en tiempo y forma, de conformidad con los artículos 166, numeral 2 y 277, numeral 1, inciso a) del Reglamento de Fiscalización.;  Indicador 1: Porcentaje del grado de cumplimiento en la rendición de cuentas del gasto programado. Durante el segundo trimestre, se revisaron a través del módulo del Gasto Programado, un total de 12 Programas Anuales de Trabajo iniciales y 646 modificaciones, presentadas por los partidos políticos nacionales y locales, dando un total de 658. La UTF emitirá 694 recomendaciones a los PAT presentados por dichos institutos políticos, para la mejora en su planeación, ejecución y aplicación de los recursos durante el ejercicio. </t>
    </r>
  </si>
  <si>
    <r>
      <t>Justificación de diferencia de avances con respecto a las metas programadas
UR:</t>
    </r>
    <r>
      <rPr>
        <sz val="10"/>
        <rFont val="Montserrat"/>
      </rPr>
      <t xml:space="preserve"> 120
Indicador 2: Porcentaje de visitas de verificación del gasto programado realizadas. A la fecha del presente informe, considerando lo reportado en el primero y segundo trimestre, se han recibido 940 escritos de los Comités Ejecutivos Nacionales y Comités Directivos Estatales, por medio de los cuales avisaron a la autoridad sobre la realización de 1,117 actividades de capacitación y formación, así como de divulgación y difusión. La UTF ha verificado 383 actividades recibidas en tiempo y forma. Por lo que, el porcentaje de avance se ubica en 14%. Que es igual al porcentaje esperado por lo que se cumplió con la meta del segundo semestre. ;  Indicador 1: Porcentaje del grado de cumplimiento en la rendición de cuentas del gasto programado. A la fecha del presente informe, considerando lo reportado en el primero y segundo trimestre se han revisado y analizado 459 Programas Anuales de Trabajo iniciales y 974 modificaciones presentadas por los partidos políticos a nivel nacional, de los 3 rubros (Actividades Específicas, Liderazgo político de las mujeres y Liderazgos Juveniles), de las cuales se ha realizado el análisis cualitativo que derivará en la emisión de recomendaciones para la mejora en la planeación y ejecución de las actividades que integran el PAT, las cuales se notificaran vía electrónica a las y los responsables de finanzas de los partidos políticos nacionales y locales.     El porcentaje de avance del grado de cumplimiento en la rendición de cuentas del gasto programado corresponde al 32%, el cual resulta de la división el numerador 694 entre el denominador 2,174. Es importante señalar que el denominador corresponde a los datos que se tomaron como base del ejercicio 2022. En comparación con el 31% esperado se observa que se superó. Esto se origina debido a que con el uso del módulo del Gasto Programado se puede realizar una revisión más eficiente en la realización de recomendaciones. </t>
    </r>
  </si>
  <si>
    <r>
      <t>Acciones de mejora para el siguiente periodo
UR:</t>
    </r>
    <r>
      <rPr>
        <sz val="10"/>
        <rFont val="Montserrat"/>
      </rPr>
      <t xml:space="preserve"> 120
Indicador 1:Porcentaje del grado de cumplimiento en la rendición de cuentas del gasto programado e Indicador 2: Porcentaje de visitas de verificación del gasto programado realizadas: Se propiciará infundir a los partidos políticos que sus Programas Anuales de Trabajo deben ser planeados y asumidos como programas de formación continuos, sostenidos y prolongados en el tiempo, con el fin de fortalecer los liderazgos y el empoderamiento político de las mujeres.  Por otra parte, derivadas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 siendo primordial precisar que el propósito del referido sistema, es mejorar la planeación y diseño de los proyectos, la ejecución de las actividades y el ejercicio de los recursos, de manera que con las acciones que realicen los partidos políticos, se fortalezca el logro de los objetivos y resultados planteados y siempre velando para que los partidos cumplan con sus obligaciones que contempla la legislación electoral con el Gasto Programado.</t>
    </r>
  </si>
  <si>
    <r>
      <t>Acciones realizadas en el periodo
UR:</t>
    </r>
    <r>
      <rPr>
        <sz val="10"/>
        <rFont val="Montserrat"/>
      </rPr>
      <t xml:space="preserve"> 122
Se realizó el Programa de Capacitación para el personal del INE en Igualdad y No Discriminación 2023; Certificación del INE en la norma NMX-R-025-SCFI-2015; Día Internacional de la Eliminación de la Violencia contra las Mujeres; Foros para promover la participación política de las mujeres, la inclusión y la prevención de la violencia política contra las mujeres en razón de género, en los Procesos Electorales Locales 2022- 2023 (528); Presentación del balance de los resultados de los Procesos Electorales Locales de 2021-2022 y 2022- 2023; Presentación de los lineamientos de acciones afirmativas para personas pertenecientes a grupos en situación de discriminación en el contexto político electoral; Presentación del estudio especializado sobre los avances y retos de la participación política de las mujeres y la paridad de género a nivel municipal; Participación en el proyecto La política es para todas. Fortalecimiento de capacidades de candidatas de poblaciones en situación histórica de discriminación; y Difusión de obras de la Colección Árbol sobre igualdad sustantiva, nuevas masculinidades, liderazgo de las mujeres y niñas, violencia política contra las mujeres en razón de género para niñas y mujeres adolescentes, y violencia digital.
</t>
    </r>
    <r>
      <rPr>
        <b/>
        <sz val="10"/>
        <rFont val="Montserrat"/>
      </rPr>
      <t>UR:</t>
    </r>
    <r>
      <rPr>
        <sz val="10"/>
        <rFont val="Montserrat"/>
      </rPr>
      <t xml:space="preserve"> 123
Indicador 2: Porcentaje de mujeres que ocupan el cargo de consejeras de los Consejeros Generales de los Organismos Públicos Locales a nivel nacional. Dicho indicador es complementario del anterior, por lo que una vez que se realice la medición del indicador se plasmaran los avances correspondientes. ;  Indicador 1: Porcentaje de mujeres designadas en el cargo de consejeras de los Consejos Generales de los Organismos Públicos Locales. Proceso de Selección y Designación de la Consejera Presidenta del Organismo Público Local de Chiapas y de una Consejera o Consejero Electoral del Organismo Público Local de Nuevo León (2 cargos por designar). En el periodo que se reporta se realizaron las etapas correspondientes a la emisión de la convocatoria pública, registro de aspirantes, Verificación de requisitos legales, examen de conocimientos y cotejo documental, ensayo, valoración curricular y entrevista y una vez concluidas todas las etapas mediante Acuerdo INE/CG335/2023 de fecha 31 de mayo de 2023 el Consejo General del Instituto declaró desierto el proceso de selección y designación de la Presidencia del OPL de la entidad de Chiapas y de la Consejera o el Consejero Electoral del OPL de Nuevo León, por lo que se instruyó iniciar nuevamente con el proceso referido.</t>
    </r>
  </si>
  <si>
    <r>
      <t>Justificación de diferencia de avances con respecto a las metas programadas
UR:</t>
    </r>
    <r>
      <rPr>
        <sz val="10"/>
        <rFont val="Montserrat"/>
      </rPr>
      <t xml:space="preserve"> 122
No existe diferencia debido a que la frecuencia de medición es anual.
</t>
    </r>
    <r>
      <rPr>
        <b/>
        <sz val="10"/>
        <rFont val="Montserrat"/>
      </rPr>
      <t>UR:</t>
    </r>
    <r>
      <rPr>
        <sz val="10"/>
        <rFont val="Montserrat"/>
      </rPr>
      <t xml:space="preserve"> 123
Indicador 2: Porcentaje de mujeres que ocupan el cargo de consejeras de los Consejeros Generales de los Organismos Públicos Locales a nivel nacional. No aplica, toda vez que las metas programadas son anuales, por lo que no hay diferencias en el avance, resultando importante mencionar que dicho indicador es complementario del indicador 1: Porcentaje de mujeres designadas en el cargo de consejeras de los Consejos Generales de los Organismos Públicos Locales, por lo que una vez que se realice la medición del indicador se plasmaran los avances correspondientes. ;  Indicador 1: Porcentaje de mujeres designadas en el cargo de consejeras de los Consejos Generales de los Organismos Públicos Locales. No aplica, toda vez que las metas programadas son anuales, por lo que no hay diferencias en el avance, sin embargo el estatus actual de las acciones son: Proceso de Selección y Designación de la Consejera Presidenta del Organismo Público Local de Chiapas y de una Consejera o Consejero Electoral del Organismo Público Local de Nuevo León (2 cargos por designar). En el periodo que se reporta se realizaron las etapas correspondientes a la emisión de la convocatoria pública, registro de aspirantes, Verificación de requisitos legales, examen de conocimientos y cotejo documental, ensayo, valoración curricular y entrevista y una vez concluidas todas las etapas mediante Acuerdo INE/CG335/2023 de fecha 31 de mayo de 2023 el Consejo General del Instituto declaró desierto el proceso de selección y designación de la Presidencia del OPL de la entidad de Chiapas y de la Consejera o el Consejero Electoral del OPL de Nuevo León, por lo que se instruyó iniciar nuevamente con el proceso referido.</t>
    </r>
  </si>
  <si>
    <r>
      <t>Acciones de mejora para el siguiente periodo
UR:</t>
    </r>
    <r>
      <rPr>
        <sz val="10"/>
        <rFont val="Montserrat"/>
      </rPr>
      <t xml:space="preserve"> 122
Se detecta que hay necesidad de retomar las actividades presenciales, así como fortalecer la difusión de las actividades virtuales. 
</t>
    </r>
    <r>
      <rPr>
        <b/>
        <sz val="10"/>
        <rFont val="Montserrat"/>
      </rPr>
      <t>UR:</t>
    </r>
    <r>
      <rPr>
        <sz val="10"/>
        <rFont val="Montserrat"/>
      </rPr>
      <t xml:space="preserve"> 123
Indicador 2: Porcentaje de mujeres que ocupan el cargo de consejeras de los Consejeros Generales de los Organismos Públicos Locales a nivel nacional. Sin comentarios.;  Indicador 1: Porcentaje de mujeres designadas en el cargo de consejeras de los Consejos Generales de los Organismos Públicos Locales. Sin comentarios.</t>
    </r>
  </si>
  <si>
    <r>
      <t>Acciones realizadas en el periodo
UR:</t>
    </r>
    <r>
      <rPr>
        <sz val="10"/>
        <rFont val="Montserrat"/>
      </rPr>
      <t xml:space="preserve"> 111
Se realizó la solicitud de la campaña a la Dirección Ejecutiva de Capacitación Electoral y Educación Cívica, quien presentó una propuesta. Se remitieron observaciones y una solicitud de incorporación de imágenes de personas a fin de generar identidad de la ciudadanía en situación de vulnerabilidad al Instituto. Por su parte, la Unidad de Género ofreció enviar imágenes que pudieran ser utilizadas en la campaña.  Una vez atendidas las observaciones se elaboraron materiales para la difusión en medios digitales de los protocolos de atención ciudadana específicos para mujeres y personas embarazadas, personas de la diversidad sexual, personas con discapacidad y personas adultas. Se realizaron las pautas en medios digitales, las vistas a estas publicaciones se informarán en el próximo informe trimestral del presente año una vez que se entreguen los reportes de impactos.</t>
    </r>
  </si>
  <si>
    <r>
      <t>Justificación de diferencia de avances con respecto a las metas programadas
UR:</t>
    </r>
    <r>
      <rPr>
        <sz val="10"/>
        <rFont val="Montserrat"/>
      </rPr>
      <t xml:space="preserve"> 111
No aplica.</t>
    </r>
  </si>
  <si>
    <r>
      <t>Acciones de mejora para el siguiente periodo
UR:</t>
    </r>
    <r>
      <rPr>
        <sz val="10"/>
        <rFont val="Montserrat"/>
      </rPr>
      <t xml:space="preserve"> 111
No aplica.</t>
    </r>
  </si>
  <si>
    <r>
      <t>Acciones realizadas en el periodo
UR:</t>
    </r>
    <r>
      <rPr>
        <sz val="10"/>
        <rFont val="Montserrat"/>
      </rPr>
      <t xml:space="preserve"> 200
Se llevaron a cabo 104 Visitas de Verificación por parte de las Juntas Locales y Distritales con la finalidad de dar seguimiento a los proyectos ganadores del PNIPPM edición 2022, entregando formatos de reporte, así como galerías fotográficas donde se puede apreciar que las OSC cumplen la implementación de sus proyectos en las siguientes Entidades Federativas: Aguascalientes, Baja California, Chiapas, Chihuahua, Ciudad de México, Colima, Durango, Estado de México, Guanajuato, Guerrero, Jalisco, Morelos, Oaxaca, Puebla, Querétaro, Sinaloa, Veracruz y Yucatán.
</t>
    </r>
    <r>
      <rPr>
        <b/>
        <sz val="10"/>
        <rFont val="Montserrat"/>
      </rPr>
      <t>UR:</t>
    </r>
    <r>
      <rPr>
        <sz val="10"/>
        <rFont val="Montserrat"/>
      </rPr>
      <t xml:space="preserve"> 115
Indicador 2:Porcentaje de proyectos impulsados para fomentar la participación y el ejercicio libre de los derechos humanos y los político-electorales de las mujeres en condiciones de igualdad y paridad de género. Durante el segundo trimestre se implementó el proyecto Programa de Liderazgo de las Mujeres en la Política, se emitió la Convocatoria con las bases de participación para la primera edición de dicho Programa, que estuvo vigente hasta el 31 de mayo de 2023, la cual admitiría un máximo de 200 mujeres. El 31 de marzo de 2023 inició el período de solicitudes de inscripción y se comenzaron las acciones de difusión. Entre el 25 de abril y el 11 de mayo de 2023, la DECEyEC y la CIM (en colaboración con la Dirección Ejecutiva de Prerrogativas y Partidos Políticos, así como con la Unidad Técnica de Igualdad de Género y No Discriminación) convocaron a cinco mesas de difusión virtuales para partidos políticos y sociedad civil, con miras a socializar el Programa y resolver dudas.  Al cierr;  Indicador 1: Porcentaje de población que participa directamente en iniciativas que fomentan la participación y el ejercicio libre de los derechos humanos y los político-electorales de las mujeres en condiciones de igualdad y paridad de género: El periodo de implementación de proyectos de las 55 OSC participantes en la edición 2022, concluyó el último día del mes de marzo de 2023; por tal motivo, a partir del mes de abril se inició con la revisión de los informes finales narrativos y financieros que presentaron las OSC, así como la cobertura de población atendida. En el marco del proyecto #JuventudActúaMX, se registraron 172 personas, de las cuales 74 lo hicieron en modalidad individual y 49 en dupla. De todas las postulaciones, se seleccionaron 30 personas jóvenes (10 individual y 10 en dupla) quienes presentaron propuestas de iniciativas para incidir en políticas públicas en temas relacionados con: participación política de las mujeres, derechos de las niñas, niños, adolescentes y jóvenes, prevención de la violencia contra las mujeres en razón de género, entre otros tantos. Las juventudes participantes recibieron un proceso formativo para la incidencia en políticas públicas, en la Ciudad de México del 14 al 18 de junio. Para el proyecto Programa de Liderazgo de las Mujeres en la Política se emitió la Convocatoria (vigente hasta el 31 de mayo), en el que se establecieron las bases de participación para la primera edición del Programa, cabe señalar que, al cierre de la convocatoria, se registraron 945 mujeres. En cuanto a la Feria del Libro INE Democracia, Igualdad y No Discriminación se desarrolló el programa de actividades para los días 20, 21 y 22 de junio de 2023, los cuales sumaron un total de 27 eventos, tanto presenciales como virtuales contando con un total de 80 personas participantes en las actividades y talleres a lo largo de los tres días de la Feria.</t>
    </r>
  </si>
  <si>
    <r>
      <t>Justificación de diferencia de avances con respecto a las metas programadas
UR:</t>
    </r>
    <r>
      <rPr>
        <sz val="10"/>
        <rFont val="Montserrat"/>
      </rPr>
      <t xml:space="preserve"> 200
Derivado del levantamiento de la contingencia sanitaria provocada por la pandemia afrontada por el mundo (COVID-19), las OSC han podido trabajar a plenitud y de manera presencial, lo que ha despertado un gran interés de participación del público objetivo, motivando que las personas coordinadoras de proyectos hayan agendado un mayor número de actividades por lo que la Verificación por parte de las Juntas Locales y Distritales incrementaron notoriamente. 
</t>
    </r>
    <r>
      <rPr>
        <b/>
        <sz val="10"/>
        <rFont val="Montserrat"/>
      </rPr>
      <t>UR:</t>
    </r>
    <r>
      <rPr>
        <sz val="10"/>
        <rFont val="Montserrat"/>
      </rPr>
      <t xml:space="preserve"> 115
Indicador 2:Porcentaje de proyectos impulsados para fomentar la participación y el ejercicio libre de los derechos humanos y los político-electorales de las mujeres en condiciones de igualdad y paridad de género. No existe diferencia debido a que la frecuencia de medición es anual.;  Indicador 1: Porcentaje de población que participa directamente en iniciativas que fomentan la participación y el ejercicio libre de los derechos humanos y los político-electorales de las mujeres en condiciones de igualdad y paridad de género: El trabajo que realizan las OSC dentro de las comunidades donde implementan sus proyectos ha atraído la atención de la población en general a participar en las diversas actividades. Asimismo, derivado del levantamiento de la contingencia sanitaria provocada por la pandemia afrontada por el mundo (COVID-19), las OSC han podido trabajar a plenitud y de manera presencial, lo que ha despertado un gran interés de participación del público objetivo, consecuentemente, los números registrados son mayores a los que se tenían previstos. </t>
    </r>
  </si>
  <si>
    <r>
      <t>Acciones de mejora para el siguiente periodo
UR:</t>
    </r>
    <r>
      <rPr>
        <sz val="10"/>
        <rFont val="Montserrat"/>
      </rPr>
      <t xml:space="preserve"> 200
No aplica.
</t>
    </r>
    <r>
      <rPr>
        <b/>
        <sz val="10"/>
        <rFont val="Montserrat"/>
      </rPr>
      <t>UR:</t>
    </r>
    <r>
      <rPr>
        <sz val="10"/>
        <rFont val="Montserrat"/>
      </rPr>
      <t xml:space="preserve"> 115
Indicador 2: Porcentaje de proyectos impulsados para fomentar la participación y el ejercicio libre de los derechos humanos y los político-electorales de las mujeres en condiciones de igualdad y paridad de género. No aplica.;  Indicador 1: Porcentaje de población que participa directamente en iniciativas que fomentan la participación y el ejercicio libre de los derechos humanos y los político-electorales de las mujeres en condiciones de igualdad y paridad de género. No aplica.</t>
    </r>
  </si>
  <si>
    <r>
      <t>Acciones realizadas en el periodo
UR:</t>
    </r>
    <r>
      <rPr>
        <sz val="10"/>
        <rFont val="Montserrat"/>
      </rPr>
      <t xml:space="preserve"> 116
Se integró en el Programa Anual de Profesionalización 2023 y en el apartado de Programa Permanente la capacitación en materia de igualdad de género y no discriminación, considerando los siguientes temas: Derechos humanos y laborales, Igualdad de género y no discriminación, Masculinidades: modelos para transformar, Liderazgo Femenino, Violencia de género en el ámbito laboral, La inclusión y promoción laboral de grupos de atención prioritaria y el ABC de la Perspectiva de género. Dichos temas se distribuyeron en 50 eventos dirigidos al personal de la rama administrativa de oficinas centrales.  En el mes de junio y julio se inició el proceso de contratación de los especialistas en la materia para impartir los servicios de capacitación al personal durante los meses de agosto y septiembre.</t>
    </r>
  </si>
  <si>
    <r>
      <t>Justificación de diferencia de avances con respecto a las metas programadas
UR:</t>
    </r>
    <r>
      <rPr>
        <sz val="10"/>
        <rFont val="Montserrat"/>
      </rPr>
      <t xml:space="preserve"> 116
Derivado del atrasó que existió en la autorización del Programa Anual de Profesionalización debido a los cambios en el Instituto y la operación misma, se vio afectada la contratación de los servicios de capacitación y se recalendarizó la impartición de los eventos hasta el mes de agosto.</t>
    </r>
  </si>
  <si>
    <r>
      <t>Acciones de mejora para el siguiente periodo
UR:</t>
    </r>
    <r>
      <rPr>
        <sz val="10"/>
        <rFont val="Montserrat"/>
      </rPr>
      <t xml:space="preserve"> 116
Acelerar el proceso de contratación de las acciones establecidas en el Programa Capacitación permanente en materia de Igualdad de Género y no Discriminación.</t>
    </r>
  </si>
  <si>
    <r>
      <t>Acciones realizadas en el periodo
UR:</t>
    </r>
    <r>
      <rPr>
        <sz val="10"/>
        <rFont val="Montserrat"/>
      </rPr>
      <t xml:space="preserve"> 800
Empoderamiento y Desarrollo Comunitario. Durante el trimestre se participó en el grupo técnico de la Iniciativa Paridad de Género (IPG), con acciones de promoción y seguimiento a la IPG, convocando a empresas u organizaciones de la sociedad civil para su integración en el Grupo de Liderazgo de la IP.    ;  Cultura Institucional. Se realizó la 1a Sesión Ordinaria del Comité de Igualdad de Género del Sector Turismo Federal y se realizaron campañas semanales para la prevención de la violencia de género, alentando a la denuncia en caso de acoso y hostigamiento sexual y o laboral, mediante publicaciones y mensajes físicos y en la Intranet y correo electrónico, así como en fechas conmemorativas.;  Estrategia Integral de Prevención de la trata de personas y el trabajo infantil. Se implementó la iniciativa TurismoXlaniñez a la que se han sumado 18 Estados del país  y llevado a cabo 15 sesiones de sensibilización para implementar 10 líneas de acción en materia de movilización de niñas, niños y adolescentes a través de una consulta que han contestado 110,00 personas menores de edad, fortalecimiento de las capacidades del sector sensibilizando y capacitando y o sensibilizando a 8,299 personas servidoras públicas y prestadoras de servicios turísticos, de ellas 4,097 mediante el curso en línea y 4,202 personas mediante conferencias y reuniones presenciales y a distancia, así como el diseño y difusión de materiales</t>
    </r>
  </si>
  <si>
    <r>
      <t>Justificación de diferencia de avances con respecto a las metas programadas
UR:</t>
    </r>
    <r>
      <rPr>
        <sz val="10"/>
        <rFont val="Montserrat"/>
      </rPr>
      <t xml:space="preserve"> 800
Cultura Institucional. Con relación a la meta de acuerdos del Comité se cumplió con la meta, sin embargo en materia de las evaluaciones a eventos de sensibilización a personas servidoras públicas de la sector no s tienen avances debido a que las acciones realizadas en el 2o trimestre se enfocaron a la implementación de la Iniciativa TurismoXlaNiñez, en el 3o y 4 trimestre se realizarán actividades al interior de la SECTUR.</t>
    </r>
  </si>
  <si>
    <r>
      <t>Acciones de mejora para el siguiente periodo
UR:</t>
    </r>
    <r>
      <rPr>
        <sz val="10"/>
        <rFont val="Montserrat"/>
      </rPr>
      <t xml:space="preserve"> 800
Sensibilizar y capacitar a personas que se incorporan a la UIG para atender todos los temas y descargar las actividades en más personas.</t>
    </r>
  </si>
  <si>
    <r>
      <t>Acciones realizadas en el periodo
UR:</t>
    </r>
    <r>
      <rPr>
        <sz val="10"/>
        <rFont val="Montserrat"/>
      </rPr>
      <t xml:space="preserve"> 311
En el segundo trimestre del 2023, el Programa Sembrando Vida conto con 449,973 sujetos de derecho, 142,541 son mujeres, lo que representa el 31.67% del padrón de beneficiarios del Programa.        </t>
    </r>
  </si>
  <si>
    <r>
      <t>Justificación de diferencia de avances con respecto a las metas programadas
UR:</t>
    </r>
    <r>
      <rPr>
        <sz val="10"/>
        <rFont val="Montserrat"/>
      </rPr>
      <t xml:space="preserve"> 311
Durante el trimestre se incorporaron más mujeres en el padrón, por lo que se superó la meta por 11 puntos porcentuales.           Asimismo, se supero la meta de apoyos económicos por 27 puntos porcentuales.      </t>
    </r>
  </si>
  <si>
    <r>
      <t>Acciones de mejora para el siguiente periodo
UR:</t>
    </r>
    <r>
      <rPr>
        <sz val="10"/>
        <rFont val="Montserrat"/>
      </rPr>
      <t xml:space="preserve"> 311
Se continuará realizando estrategias y acciones para fomentar la participación de las mujeres en el Programa. </t>
    </r>
  </si>
  <si>
    <r>
      <t>Acciones realizadas en el periodo
UR:</t>
    </r>
    <r>
      <rPr>
        <sz val="10"/>
        <rFont val="Montserrat"/>
      </rPr>
      <t xml:space="preserve"> 213
La incorporación de la perspectiva de género en la Pensión para el Bienestar de las Personas Adultas Mayores permite que las mujeres accedan a los beneficios del programa en igualdad de condiciones y con ello contribuye al ejercicio de sus derechos.  En el segundo trimestre de 2023, el programa tiene registrados 11,312,378 personas derechohabientes acumuladas emitidas, de las cuales 5,049,907 son hombres y 6,262,471 son mujeres, es decir que las mujeres representan el 55% de la población atendida.  </t>
    </r>
  </si>
  <si>
    <r>
      <t>Justificación de diferencia de avances con respecto a las metas programadas
UR:</t>
    </r>
    <r>
      <rPr>
        <sz val="10"/>
        <rFont val="Montserrat"/>
      </rPr>
      <t xml:space="preserve"> 213
Para medir los avances del programa en el marco del Anexo 13, Erogaciones para la Igualdad entre Mujeres y Hombres, se estableció el indicador Razón por sexo de personas adultas mayores derechohabientes, el cual muestra cuántas mujeres derechohabientes con una pensión económica emitida existen por cada hombre derechohabiente con una pensión económica emitida. Un valor menor a uno indica que el número de mujeres adultas mayores derechohabientes es menor a su contraparte, un valor mayor a uno indicaría lo contrario. Para el primer trimestre de 2023, se espera que haya 1.24 mujeres derechohabientes por cada hombre derechohabiente, a junio de 2023 se cumplió la meta al 100% al presentarse una razón de 1.24 mujeres por cada hombre.  </t>
    </r>
  </si>
  <si>
    <r>
      <t>Acciones de mejora para el siguiente periodo
UR:</t>
    </r>
    <r>
      <rPr>
        <sz val="10"/>
        <rFont val="Montserrat"/>
      </rPr>
      <t xml:space="preserve"> 213
Continuar con la perspectiva de género para contribuir al acceso y beneficio igualitario de las mujeres adultas mayores a sus derechos sociales.</t>
    </r>
  </si>
  <si>
    <r>
      <t>Acciones realizadas en el periodo
UR:</t>
    </r>
    <r>
      <rPr>
        <sz val="10"/>
        <rFont val="Montserrat"/>
      </rPr>
      <t xml:space="preserve"> 211
Con la entrega de apoyos económicos el programa contribuye a mejorar las condiciones para el acceso a cuidados y educación de las personas beneficiarias.  El programa cuida que en todo momento las mujeres tengan acceso a los apoyos otorgados en igualdad de condiciones.  En el segundo trimestre del año la población beneficiaria del Programa de Apoyo para el Bienestar de las Niñas, Niños, Hijos de Madres Trabajadoras en la Modalidad A fue de un total de 217,825 niñas y niños hijos de 209,930 madres, padres solos o tutores que estudian, laboran o buscan empleo, en la Modalidad B el número de beneficiarios fue de 41,733 niñas, niños, adolescentes y jóvenes en situación de orfandad materna. Del total de personas beneficiarias de la Modalidad A 49.2% (107,177) eran niñas mientras que en la modalidad B 50% (20,951) eran mujeres.  </t>
    </r>
  </si>
  <si>
    <r>
      <t>Justificación de diferencia de avances con respecto a las metas programadas
UR:</t>
    </r>
    <r>
      <rPr>
        <sz val="10"/>
        <rFont val="Montserrat"/>
      </rPr>
      <t xml:space="preserve"> 211
El indicador Porcentaje de niñas, adolescentes y jóvenes beneficiarias que reciben apoyos económicos en la modalidad B respecto al total de beneficiarios del programa registra un avance de 50.2 por ciento por lo que se cumplió con la meta programada que era de 50 por ciento.  El indicador Porcentaje de niñas que reciben apoyos económicos en la Modalidad A respecto del total de beneficiarios del programa registra un avance de 49.2 por ciento casi un punto porcentual por debajo de la meta programada, ello fue así porque el número de mujeres incorporadas fue menor al esperado.  El indicador Porcentaje de mujeres madres o tutoras ,de niñas y niños beneficiarios de la modalidad A, respecto al total de personas madres, padres o tutores de niñas y niños beneficiarios de la Modalidad A registra un avance de 92 por ciento un punto porcentual por debajo de la meta programada, ello fue así porque el número de padres solos o tutores registrados como responsables de niñas y niños beneficiarios fue ligeramente mayor al esperado y representó un porcentaje mayor al planeado respecto al total de madres padres o tutores.</t>
    </r>
  </si>
  <si>
    <r>
      <t>Acciones de mejora para el siguiente periodo
UR:</t>
    </r>
    <r>
      <rPr>
        <sz val="10"/>
        <rFont val="Montserrat"/>
      </rPr>
      <t xml:space="preserve"> 211
Se continuará procurando que las niñas, adolescentes y jóvenes tengan un acceso a los beneficios del programa en igualdad de condiciones.</t>
    </r>
  </si>
  <si>
    <r>
      <t>Acciones realizadas en el periodo
UR:</t>
    </r>
    <r>
      <rPr>
        <sz val="10"/>
        <rFont val="Montserrat"/>
      </rPr>
      <t xml:space="preserve"> VUY
Durante este trimestre se publicó la Convocatoria Concurso Salud Mental en un minuto, dirigida a personas jóvenes entre 15 y 29 años. residentes del Estado de Nayarit. con interés en contribuir a visibilizar. sensibilizar y concientizar sobre el cuidado de la salud mental a través de un video. En esta convocatoria participaron 22 varones y 21 mujeres. La premiación será llevada a cabo durante el tercer trimestre. Esta acción como parte del indicador No. 1. donde registramos un avance del 1.36%  Durante este trimestre se llevó a cabo el evento Mercado Joven: Mujeres Emprendedoras en el Municipio de Tuxtla Gutiérrez en el Estado de Chiapas donde participaron 70 mujeres emprendedoras con el objetivo de impulsar la sostenibilidad de emprendimientos y empresas. a través de acciones dirigidas a la promoción. difusión e impulso a la comercialización de productos y servicios desarrollados por mujeres jóvenes; los emprendimientos tuvieron un ingreso promedio de 800 pesos. con una derrama total de $61,560 en el evento. Esta acción como parte del lndicador No. 3. donde reportamos un avance del 5%  En el segundo trimestre se han atendido a través de la plataforma del componente Contacto Joven  597 casos de personas jóvenes entre los 13 y 29 años. para acompañamiento psicoemocional. de los cuales 136 son hombres y 435 mujeres. Esta acción corresponde al lndicador No. 4 que registra un avance de 2.53%  Durante este trimestre se logró brindar información sobre salud mental y salud sexual y reproductiva a cerca de 20,000 personas jóvenes de las cuales el 52% son mujeres. en 52 eventos en contextos escolares y comunitarios. como parte del lndicador No. 5. donde la a fecha tenemos un avance de 52%  </t>
    </r>
  </si>
  <si>
    <r>
      <t>Justificación de diferencia de avances con respecto a las metas programadas
UR:</t>
    </r>
    <r>
      <rPr>
        <sz val="10"/>
        <rFont val="Montserrat"/>
      </rPr>
      <t xml:space="preserve"> VUY
Los avances corresponden a los esperados, se continuará dando seguimiento para lograr alcanzar la meta programada.</t>
    </r>
  </si>
  <si>
    <r>
      <t>Acciones de mejora para el siguiente periodo
UR:</t>
    </r>
    <r>
      <rPr>
        <sz val="10"/>
        <rFont val="Montserrat"/>
      </rPr>
      <t xml:space="preserve"> VUY
En este sentido el mayor obstáculo hasta el momento es no contar con las suficiencias presupuestales para la emisión de las convocatorias de los componentes que cuentan con apoyo económico de la partida presupuestaria 44105, tal es el caso de Laboratorio de Habilidades.        Las oportunidades se centran en el desarrollo de vinculaciones interinstitucionales que permitan la construcción de estrategias de intervención integral a las mujeres jóvenes.  como lo son la Estrategia Nacional de Prevención de Adicciones, la Estrategia Nacional de Seguridad, la Estrategia Nacional de Prevención del Embarazo en Adolescentes y la Coordinación lnterinstitucional para la Promoción de la Cultura de Paz y la Reconstrucción del Tejido Social de la Secretaría de Gobernación.        Se considera un área de oportunidad el promover constantemente la formación en habilidades digitales y ciberseguridad con perspectiva de género y abonar al autocuidado. participación activa y empoderamiento de las mujeres jóvenes.       Se identifica como oportunidad el establecimiento de vínculos con instancias educativas lo que permitirá trabajar de manera más cercana con personas jóvenes.  </t>
    </r>
  </si>
  <si>
    <r>
      <t>Acciones realizadas en el periodo
UR:</t>
    </r>
    <r>
      <rPr>
        <sz val="10"/>
        <rFont val="Montserrat"/>
      </rPr>
      <t xml:space="preserve"> 411
Al inicio de 2023 se tiene un registro de supervivencia de 15 Viudas de Veteranos de la Revolución Mexicana que recibe una ayuda económica semestral con cargo al erario federal, por lo que se tiene previsto otorgar 30 apoyos en este año. En el primer trimestre cobraron la ayuda 14 viudas, durante el segundo trimestre no hubo cobros. Lo anterior da un total de 14 ayudas cobradas durante los dos primeros trimestres de 2023. Asimismo, se reintegró a la Tesorería de la Federación el recurso de 1 ayuda que no fue cobrada y fue reportada por la banca electrónica como pago vencido, la beneficiaria que no cobro radica en el estado de Veracruz.</t>
    </r>
  </si>
  <si>
    <r>
      <t>Justificación de diferencia de avances con respecto a las metas programadas
UR:</t>
    </r>
    <r>
      <rPr>
        <sz val="10"/>
        <rFont val="Montserrat"/>
      </rPr>
      <t xml:space="preserve"> 411
En el primer trimestre cobraron la ayuda 14 viudas, durante el segundo trimestre no hubo cobros. Lo anterior da un total de 14 ayudas cobradas durante los dos primeros trimestres de 2023. Asimismo, se reintegró a la Tesorería de la Federación el recurso de 1 ayuda que no fue cobrada y fue reportada por la banca electrónica como pago vencido, la beneficiaria que no cobro radica en el estado de Veracruz.</t>
    </r>
  </si>
  <si>
    <r>
      <t>Acciones de mejora para el siguiente periodo
UR:</t>
    </r>
    <r>
      <rPr>
        <sz val="10"/>
        <rFont val="Montserrat"/>
      </rPr>
      <t xml:space="preserve"> 411
Dar continuidad a la relación que se tiene con las Delegaciones de la Secretaría de Bienestar y del SAT en las entidades federativas, pues son nuestro contacto con las beneficiarias. Seguir realizando el pase de Revista de Supervivencia para este grupo de mujeres.  Apertura para realizar el cobro de su ayuda en la sucursal del Banco Santander en la República Mexicana de su preferencia.  </t>
    </r>
  </si>
  <si>
    <r>
      <t>Acciones realizadas en el periodo
UR:</t>
    </r>
    <r>
      <rPr>
        <sz val="10"/>
        <rFont val="Montserrat"/>
      </rPr>
      <t xml:space="preserve"> E00
Respecto al indicador de sobre la Difusión en materia de Igualdad entre Mujeres y Hombres, se logró la meta planeada, alcanzando el 100% de cumplimiento en el trimestre.</t>
    </r>
  </si>
  <si>
    <r>
      <t>Justificación de diferencia de avances con respecto a las metas programadas
UR:</t>
    </r>
    <r>
      <rPr>
        <sz val="10"/>
        <rFont val="Montserrat"/>
      </rPr>
      <t xml:space="preserve"> E00
Respecto de los indicadores de Capacitación que se tienen programados para realizarse durante el ejercicio 2023, por cuestiones de logística, estos fueron reprogramados para llevase a cabo durante el 2do semestre del presente año.</t>
    </r>
  </si>
  <si>
    <r>
      <t>Acciones de mejora para el siguiente periodo
UR:</t>
    </r>
    <r>
      <rPr>
        <sz val="10"/>
        <rFont val="Montserrat"/>
      </rPr>
      <t xml:space="preserve"> E00
Se buscará la participación de todo el personal de la CONUEE en la DNC, asimismo, se realizarán las gestiones necesarias para lograr que todo el personal se acredite en por lo menos un curso. De igual manera, se aprovecharan las TIC´S de la CONUEE para mejorar y dar mayor difusión de los instrumentos para el personal de la Comisión. </t>
    </r>
  </si>
  <si>
    <r>
      <t>Acciones realizadas en el periodo
UR:</t>
    </r>
    <r>
      <rPr>
        <sz val="10"/>
        <rFont val="Montserrat"/>
      </rPr>
      <t xml:space="preserve"> 413
606. Porcentaje de personal capacitado. ;  231. Se realizaron dos sesiones de capacitación. ;  606. Se investigó, diseñó y se elaboró el material para impartir las sesiones informativas presenciales denominadas Sí a la Igualdad, prevención de la discriminación y de la violencia laboral al personal de la dependencia. Se está diseñando la campaña de comunicación. ;  604.- Porcentaje de sesiones informativas sobre Acoso y Hostigamiento Sexual realizadas en el año.  Se impartieron 5 sesiones informativas, dos en la SENER y tres en Organismos del Sector Energético.;  604. Porcentaje de difusiones de las propuestas de la mesa de trabajo Construyendo la igualdad. Se difundió a través del sitio de la Unidad de Igualdad de Género los trabajos realizados en la Mesa Construyendo la Igualdad. ;  231. Acciones para cumplimiento de la Norma. Se hicieron dos reuniones informativas con dependencias de la APF a fin de que nos orientaran, se integró la carpeta de evidencias, hemos integrado más del 85% ;  324. Se han publicado contenidos vía correo institucional a todo el personal de la dependencia para sensibilizar en materia de igualdad.  </t>
    </r>
  </si>
  <si>
    <r>
      <t>Justificación de diferencia de avances con respecto a las metas programadas
UR:</t>
    </r>
    <r>
      <rPr>
        <sz val="10"/>
        <rFont val="Montserrat"/>
      </rPr>
      <t xml:space="preserve"> 413
324. Se ha superado la meta, ya superamos el 100%, de los 12 mensajes institucionales con contenido relevante en igualdad y no discriminación ya se tienen 14.   Estamos por iniciar la Auditoría de Vigilancia de la NOMMX025 y por esta razón hemos publicado contenido adicional.;  231. Número de sesiones de capacitación. No se alcanzó la meta, hemos cumplido sólo el 20 por ciento de lo proyectado. Ha sido difícil el convocar a sesiones de capacitaciones por la carga de trabajo que tiene el funcionariado público. ;  606. Porcentaje de personal capacitado. Se tuvo un incremento del 31% programado, se alcanzó el 74.4% de la meta.  toda vez que este trimestre hubo mayor oferta de capacitaciones que combinó las virtuales y las presenciales.;  606. Sí o Sí. Sí a la Igualdad, se ha ido cumpliendo conforme a lo establecido en las metas.;  604. Porcentaje de difusiones de las propuestas de la mesa de trabajo Construyendo la Igualdad.  Se ha cumplido con lo  programado.;  231. Vamos con el avance p;  604. Sesiones No es No. Se superó la meta de 30 a 50. Impartieron más de las programadas para el trimestre derivado de la convocatoria que se ha hecho y del  intrés que ha despertado. </t>
    </r>
  </si>
  <si>
    <r>
      <t>Acciones de mejora para el siguiente periodo
UR:</t>
    </r>
    <r>
      <rPr>
        <sz val="10"/>
        <rFont val="Montserrat"/>
      </rPr>
      <t xml:space="preserve"> 413
324. Ninguna. ;  604. Porcentaje de difusiones de las propuestas de la mesa de trabajo Construyendo la igualdad. No hay comentarios de mejora. ;  102. Presentar el proyecto con mayor antelación para que no se desfase.  ;  604. Sesiones informativas No es No. No se identifican. </t>
    </r>
  </si>
  <si>
    <r>
      <t>Acciones realizadas en el periodo
UR:</t>
    </r>
    <r>
      <rPr>
        <sz val="10"/>
        <rFont val="Montserrat"/>
      </rPr>
      <t xml:space="preserve"> A00
Siete personas servidoras públicas, participaron en el curso en línea denominado Hostigamiento y Acoso Sexual, de las cuales el 85% son mujeres y el 15% hombres.    Asimismo se continuo durante el segundo trimestre, con la difusión de infografía, alusiva al Día Naranja De no violencia a la mujer</t>
    </r>
  </si>
  <si>
    <r>
      <t>Justificación de diferencia de avances con respecto a las metas programadas
UR:</t>
    </r>
    <r>
      <rPr>
        <sz val="10"/>
        <rFont val="Montserrat"/>
      </rPr>
      <t xml:space="preserve"> A00
Debido a diversos cambios que se presentaron en el área de Recursos Humanos, se retrasó un poco, la contratación de los Cursos en Línea previstos; por ello solo se concreto un curso en el mes de junio y el otro quedo previsto para inicios del mes de julio.</t>
    </r>
  </si>
  <si>
    <r>
      <t>Acciones de mejora para el siguiente periodo
UR:</t>
    </r>
    <r>
      <rPr>
        <sz val="10"/>
        <rFont val="Montserrat"/>
      </rPr>
      <t xml:space="preserve"> A00
Con el fin de continuar promoviendo la igualdad de género y no discriminación, se continuará con la realización de acciones de capacitación y difusión necesarias, para buscar una mayor participación e inclusión del personal, en estos temas de gran importancia para el entorno laboral y social.</t>
    </r>
  </si>
  <si>
    <r>
      <t>Acciones realizadas en el periodo
UR:</t>
    </r>
    <r>
      <rPr>
        <sz val="10"/>
        <rFont val="Montserrat"/>
      </rPr>
      <t xml:space="preserve"> TOM
Para la acción 433 Capacitar y sensibilizar al personal en temas de prevención de la discriminación, la violencia de género y el hostigamiento y acoso sexual, durante el 2o trimestre de 2023, se llevó a cabo la organización e impartición de las sesiones informativas Acciones en el CENACE en materia de hostigamiento y acoso sexual e igualdad laboral y no discriminación, del 17 al 19 de mayo de 2023,  la cual contó con la participación de 62 personas, de las cuales 19 son mujeres y 43 hombres. Se organizó, difundió y llevó a cabo la asesoría Implementación de la Norma Mexicana en Igualdad Laboral y No discriminación, impartida el 24 de mayo de 2023 por el personal de la STPS y en la cual participaron 50 personas del CENACE, de las cuales 26 son mujeres y 24 hombres. Finalmente, se llevó a cabo la organización, difusión y ejecución del curso Los Derechos Humanos y la Administración Pública, impartido por la CNDH el 28 de junio de 2023, a 290 personas del CENACE, de las cuales 86 son mujer;  Para la acción 207 Acciones para la igualdad entre mujeres y hombres, durante el segundo trimestre de 2023, se elaboró la propuesta de buena práctica laboral consistente en la realización de actividades para el personal y sus familias enfocadas a fomentar la igualdad y no discriminación, así como las gestiones administrativas para llevarla a cabo durante el segundo semestre de 2023.   Asimismo, con el apoyo de la Secretaría de Trabajo y de Previsión Social se impartió, el 24 de mayo de 2023, la asesoría Implementación de la Norma Mexicana NMX-R-025-SCFI-2015 en Igualdad Laboral y No discriminación, al personal del CENACE involucrado en la certificación de este organismo público descentralizado en la norma en cita, con la finalidad informar y clarificar los elementos que la integran para su cumplimiento.   </t>
    </r>
  </si>
  <si>
    <r>
      <t>Justificación de diferencia de avances con respecto a las metas programadas
UR:</t>
    </r>
    <r>
      <rPr>
        <sz val="10"/>
        <rFont val="Montserrat"/>
      </rPr>
      <t xml:space="preserve"> TOM
Para la acción 207 Acciones para la igualdad entre mujeres y hombres, durante el primer trimestre de 2023, no se cuenta con diferencia de avance, toda vez que, de acuerdo con lo programado, los avances se verán reflejados hasta el tercer y cuarto trimestre de 2023. ;  Para la acción 433 Capacitar y sensibilizar al personal en temas de prevención de la discriminación, la violencia de género y el hostigamiento y acoso sexual (foros, talleres, eventos y marco jurídico, entre otros), en el indicador Porcentaje de participaciones alcanzadas en las actividades de capacitación y sensibilización en temas de igualdad entre mujeres y hombres, prevención de la discriminación y violencia de género, realizadas en el CENACE, se obtuvo una variación positiva de 49%, respecto a la meta programada para el primer semestre de 2023 de 25%, derivado de las gestiones realizadas por la Jefatura de Unidad de Transparencia, como área encargada de las acciones de igualdad de género y no discriminación en el CENACE, para propiciar que el personal del CENACE se capacite y se sensibilice en la materia para generar ambientes laborales igualitarios, no discriminatorios y libres de violencia; así como al interés del personal en participar en las actividades realizadas. </t>
    </r>
  </si>
  <si>
    <r>
      <t>Acciones de mejora para el siguiente periodo
UR:</t>
    </r>
    <r>
      <rPr>
        <sz val="10"/>
        <rFont val="Montserrat"/>
      </rPr>
      <t xml:space="preserve"> TOM
Para la acción 207 Acciones para la igualdad entre mujeres y hombres, durante el primer trimestre de 2023, no se cuenta con acciones de mejora.;  Para la acción 433 Capacitar y sensibilizar al personal en temas de prevención de la discriminación, la violencia de género y el hostigamiento y acoso sexual (foros, talleres, eventos y marco jurídico, entre otros), durante el primer trimestre de 2023, no se cuenta con acciones de mejora. </t>
    </r>
  </si>
  <si>
    <r>
      <t>Acciones realizadas en el periodo
UR:</t>
    </r>
    <r>
      <rPr>
        <sz val="10"/>
        <rFont val="Montserrat"/>
      </rPr>
      <t xml:space="preserve"> RHQ
Durante el segundo trimestre se continuaron con el proceso de formalizar los apoyos con la población que resultó beneficiaria; así mismo se realizaron los talleres de derechos y obligaciones donde la población beneficiar conoce la dinámica operativa de los apoyos asignados</t>
    </r>
  </si>
  <si>
    <r>
      <t>Justificación de diferencia de avances con respecto a las metas programadas
UR:</t>
    </r>
    <r>
      <rPr>
        <sz val="10"/>
        <rFont val="Montserrat"/>
      </rPr>
      <t xml:space="preserve"> RHQ
La variación de la meta alcanzada al primer trimestre con relación a la meta programada, se debe a que derivado del dictamen de las solicitudes se apoyaron 1,263 personas físicas, de las cuales 444 fueron  mujeres, lo anterior permitió un logro del 35.15% en el indicador, lo anterior como resultado de realizar una asignación de recurso a mujeres en mayor medida a lo esperado dentro del segundo trimestre, debido a que la CONAFOR ha trabajado en la simplificación de trámites y requisitos para acceder a los apoyos, lo cual ha representado  mayor facilidad en la integración de solicitudes por parte de las personas interesadas en los apoyos, que influye en una mejora en la elaboración e integración de solicitudes a ser dictaminadas, lo cual incrementa el número de solicitudes viables y que pueden ser apoyadas. </t>
    </r>
  </si>
  <si>
    <r>
      <t>Acciones de mejora para el siguiente periodo
UR:</t>
    </r>
    <r>
      <rPr>
        <sz val="10"/>
        <rFont val="Montserrat"/>
      </rPr>
      <t xml:space="preserve"> RHQ
Durante el siguiente trimestre se espera continuar con el avance en el proceso de asignación de recursos, esto en concordancia con el calendario de las convocatorias de Reglas de Operación 2023 del el Programa de Desarrollo Forestal Sustentable para el Bienestar; así mismo se iniciarán los procesos de verificación del avance de la ejecución de los conceptos de apoyo para identificar tanto el avance como áreas de mejora.</t>
    </r>
  </si>
  <si>
    <r>
      <t>Acciones realizadas en el periodo
UR:</t>
    </r>
    <r>
      <rPr>
        <sz val="10"/>
        <rFont val="Montserrat"/>
      </rPr>
      <t xml:space="preserve"> F00
Al mes de junio el avance en el ejercicio del presupuesto es de $81.92 millones de pesos los cuales se han invertido en 709 proyectos, 23 cursos de capacitación, 10 estudios técnicos y 128 brigadas de contingencia ambiental, beneficiando a un total de 9,959 personas, de las cuales 4,768 son mujeres (47.9%) y 5,191 son hombres, en 558 localidades de 233 municipios en 32 estados de la República Mexicana. La población indígena atendida es de 4,320 personas, que representa 43.4% de la población beneficiada de manera directa. Dentro de la población indígena la participación de mujeres fue de 1,957 (45.3%).</t>
    </r>
  </si>
  <si>
    <r>
      <t>Justificación de diferencia de avances con respecto a las metas programadas
UR:</t>
    </r>
    <r>
      <rPr>
        <sz val="10"/>
        <rFont val="Montserrat"/>
      </rPr>
      <t xml:space="preserve"> F00
Existen variaciones entre la meta programada y el avance, toda vez que, las acciones programadas del PROCODES se realizaron con base en un análisis del ejercicio fiscal 2022, aunado a que el PROCODES es un programa de convocatoria abierta y su ejecución depende del interés de la población objetivo para presentar solicitudes de subsidio, así mismo, una vez autorizadas pueden cancelarse. En cuanto a las Brigada de Contingencia Ambiental se ejecutan derivado de la necesidad de cubrir la presencia de incendios forestales, huracanes o algún fenómeno natural.</t>
    </r>
  </si>
  <si>
    <r>
      <t>Acciones de mejora para el siguiente periodo
UR:</t>
    </r>
    <r>
      <rPr>
        <sz val="10"/>
        <rFont val="Montserrat"/>
      </rPr>
      <t xml:space="preserve"> F00
Sin acciones de mejora</t>
    </r>
  </si>
  <si>
    <r>
      <t>Acciones realizadas en el periodo
UR:</t>
    </r>
    <r>
      <rPr>
        <sz val="10"/>
        <rFont val="Montserrat"/>
      </rPr>
      <t xml:space="preserve"> 116
CO.Difusión: Hacia un Lenguaje Incluyente y No Sexista; .Día Internacional Homofobia, Transfobia y Bifobia; 3.Mecanismos atención a casos de hs y as; Protocolo prevención, atención y sanción del hs y as; Web Acciones para la igualdad: Protocolo hs y as, figuras para la atención de casos de hs y as, PRONUNCIAMIENTO CERO TOLERANCIA, 4. NMX-R-025-SCFI-2015, Política de Igualdad Laboral SEMARNAT y los Lineamientos CILND; 5.Contenidos Campaña Cuidados y Paternidad; Contenidos Licencia de paternidad; Apartado Catálogo de Publicaciones, La Violencia Mujeres en México. Oferta Punto género PAC SEMARNAT.Acreditación personal nuevo ingreso SEMcurso ?Inducción a la igualdad de INMUJERES. Promoción establecimiento que 100% del personal de SEMARNAT curso ?Súmate al Protocolo?. Propuesta validación Acuerdo de Creación de la CILND ,  Promoción Personas Consejeras acrediten cursos; Grupo trabajo Licencia patrnidad.Taller Qué tipo de Paternidad.8. Coordinación DGDHO-UCVSDHT análisis plantilla. Género y Medio Ambiente. CONANP, Estrategia de nodos.; PA ?Estrategia Jornadas Justicia Itinerante para Mujeres; Nombramiento de Enlaces ante ASEA Directrices PEG. CONAFOR ?Taller Empoderamiento y Ejercicio DH Mujeres. Reunión ROBS SEMARNAT-CONAFOR-INMUJERES y EGTF, A.C. Reporte PASH A.13. Incorporación de la PG en presupuestos APF. Reuniones virtuales SEMARNAT-SEGOB-BIENESTAR E INMUJERES Preparación Curso Sensibilización Educación Popular. Reunión virtual SEMARNAT-RAN Organización Taller de Liderazgos comunitarios y Capacitación educación ambiental y cultura ambiental Puebla. Reuniones SEMARNAT-CONAGUA-INMUJERES Plan de Trabajo CONAGUA. Presentación diagnóstico biodiversidad. Reuniones virtuales Plan de Trabajo 2023. PROFEPA.</t>
    </r>
  </si>
  <si>
    <r>
      <t>Justificación de diferencia de avances con respecto a las metas programadas
UR:</t>
    </r>
    <r>
      <rPr>
        <sz val="10"/>
        <rFont val="Montserrat"/>
      </rPr>
      <t xml:space="preserve"> 116
Justificación: Se reprogramó  la difusión interna en materia de cuidados en el mes agosto para no saturar a la audiencia; y con el CCCIG, no se tiene avances, se buscará a INMUJERES para identificar que se está haciendo.</t>
    </r>
  </si>
  <si>
    <r>
      <t>Acciones de mejora para el siguiente periodo
UR:</t>
    </r>
    <r>
      <rPr>
        <sz val="10"/>
        <rFont val="Montserrat"/>
      </rPr>
      <t xml:space="preserve"> 116
Sin información</t>
    </r>
  </si>
  <si>
    <r>
      <t>Acciones realizadas en el periodo
UR:</t>
    </r>
    <r>
      <rPr>
        <sz val="10"/>
        <rFont val="Montserrat"/>
      </rPr>
      <t xml:space="preserve"> QCW
Al cierre del segundo Trimestre de 2023, la Comisión Nacional de Vivienda destinó recursos humanos y económicos para dar continuidad y seguimiento del cumplimiento de las metas establecidas para la igualdad entre hombres y mujeres. . Dentro de los criterios de priorización para la atención de las personas damnificadas, se incluyó a las jefas de hogar, principalmente con el objetivo de restituirles su derecho humano a una vivienda adecuada y que puedan incrementar su patrimonio propio, resultado de la focalización de acciones.</t>
    </r>
  </si>
  <si>
    <r>
      <t>Justificación de diferencia de avances con respecto a las metas programadas
UR:</t>
    </r>
    <r>
      <rPr>
        <sz val="10"/>
        <rFont val="Montserrat"/>
      </rPr>
      <t xml:space="preserve"> QCW
sd</t>
    </r>
  </si>
  <si>
    <r>
      <t>Acciones de mejora para el siguiente periodo
UR:</t>
    </r>
    <r>
      <rPr>
        <sz val="10"/>
        <rFont val="Montserrat"/>
      </rPr>
      <t xml:space="preserve"> QCW
sd</t>
    </r>
  </si>
  <si>
    <r>
      <t>Acciones realizadas en el periodo
UR:</t>
    </r>
    <r>
      <rPr>
        <sz val="10"/>
        <rFont val="Montserrat"/>
      </rPr>
      <t xml:space="preserve"> 510
Las obras que se realizan con el Programa tienen por objeto ejecutar acciones de construcción, ampliación, renovación, equipamientos urbanos y dotación de mobiliario y equipo de espacios públicos, tales como: centros de desarrollo comunitario, mercados, plazas públicas, parques, parque lineal, espacios deportivos, centro cultural, aulas, andadores, senderos, accesos, calles, entre otros.     Al segundo trimestre del ejercicio fiscal 2023, el avance es del -97.13 respecto del programado de -100, se debe a que durante el trimestre fueron ejecutados 7 proyectos de las modalidades de: (1) equipamiento urbano y espacios públicos, (5) infraestructura urbana y (1) proyectos integrales correspondientes a los municipios de Muzquiz, San Juan de Sabinas, Coahuila de Zaragoza; Tulum, Quintana Roo y Uayma, Yucatán, esto se debe a que la periodicidad de ejecución fue menor a la programada proyectos realizados por la Vertiente Mejoramiento Integral de Barrios que promueven la igualdad entre mujeres y hombres.</t>
    </r>
  </si>
  <si>
    <r>
      <t>Justificación de diferencia de avances con respecto a las metas programadas
UR:</t>
    </r>
    <r>
      <rPr>
        <sz val="10"/>
        <rFont val="Montserrat"/>
      </rPr>
      <t xml:space="preserve"> 510
Al segundo trimestre del ejercicio fiscal 2023, el avance es del -97.13 respecto del programado de -100, se debe a que durante el trimestre fueron ejecutados 7 proyectos de las modalidades de: (1) equipamiento urbano y espacios públicos, (5) infraestructura urbana y (1) proyectos integrales correspondientes a los municipios de Muzquiz, San Juan de Sabinas, Coahuila de Zaragoza; Tulum, Quintana Roo y Uayma, Yucatán, esto se debe a que la periodicidad de ejecución fue menor a la programada proyectos realizados por la Vertiente Mejoramiento Integral de Barrios que promueven la igualdad entre mujeres y hombres.</t>
    </r>
  </si>
  <si>
    <r>
      <t>Acciones de mejora para el siguiente periodo
UR:</t>
    </r>
    <r>
      <rPr>
        <sz val="10"/>
        <rFont val="Montserrat"/>
      </rPr>
      <t xml:space="preserve"> 510
Una de las principales oportunidades que se presentaron en la instrumentación del Programa de Mejoramiento Urbano, concretamente en su vertiente Mejoramiento Integral de Barrios, es que se han establecido criterios para que los proyectos se construyan con enfoque de género.</t>
    </r>
  </si>
  <si>
    <r>
      <t>Acciones realizadas en el periodo
UR:</t>
    </r>
    <r>
      <rPr>
        <sz val="10"/>
        <rFont val="Montserrat"/>
      </rPr>
      <t xml:space="preserve"> QCW
Al cierre del Segundo Trimestre de 2023, la Comisión Nacional de Vivienda destinó recursos humanos y económicos para dar continuidad y seguimiento del cumplimiento de las metas establecidas para la igualdad entre hombres y mujeres. Dentro de la población prioritaria se identifica a mujeres jefas de hogar y  como resultado de la focalización de las acciones, se logró superar el 50% de acciones destinadas a mujeres, principalmente con el objetivo de contribuir a la realización de su derecho humano a una vivienda adecuada y que puedan incrementar su patrimonio propio</t>
    </r>
  </si>
  <si>
    <r>
      <t>Acciones realizadas en el periodo
UR:</t>
    </r>
    <r>
      <rPr>
        <sz val="10"/>
        <rFont val="Montserrat"/>
      </rPr>
      <t xml:space="preserve"> 113
Al término del segundo trimestre como parte del servicio contratado, se han llevado talleres de sensibilización en temas diversos como son: Lenguaje incluyente, masculinidades, violencia laboral y capacitación sobre diversos materiales publicados por la Sedatu en materia de planeación con perspectiva de género. Asimismo, se han llevado a cabo dos intervenciones de Urbanismo Táctico con perspectiva de género en los municipios de Santa Lucía del Camino, Oaxaca, Puente de Ixtla, en los que participaron mujeres y hombres de diversas edades en los talleres impartidos para identificar las necesidades y generar el diseño de intervenciones.   Participaron respectivamente 56 mujeres y 32 hombres y 24 mujeres y 12 hombres. Como parte del servicio también se avanzó en el desarrollo de documento de análisis sobre mujeres. En el Marco del proyecto Mujeres por el Acceso a la Tierra, se llevó acabo en Santiago Ixcuintla en junio 2023, la entrega de certificados agrarios a 300 mujeres, en colaboración con el gobierno del Estado de Nayarit. Asimismo se realizó la transferencia de recursos tanto a la Procuraduría Agraria como el Registro Agrario Nacional para la implementación de acciones afirmativas en favor de las mujeres.</t>
    </r>
  </si>
  <si>
    <r>
      <t>Justificación de diferencia de avances con respecto a las metas programadas
UR:</t>
    </r>
    <r>
      <rPr>
        <sz val="10"/>
        <rFont val="Montserrat"/>
      </rPr>
      <t xml:space="preserve"> 113
A través de diversas actividades como las acciones de sensibilización y capacitación que han tenido buena respuesta, así como mediante las intervenciones de Urbanismo Táctico es que se ha alcanzado atender a un mayor número de personas de las que estaban contempladas</t>
    </r>
  </si>
  <si>
    <r>
      <t>Acciones de mejora para el siguiente periodo
UR:</t>
    </r>
    <r>
      <rPr>
        <sz val="10"/>
        <rFont val="Montserrat"/>
      </rPr>
      <t xml:space="preserve"> 113
Siempre se tiene como objetivo optimizar los recursos disponibles para una mayor cobertura de las intervenciones</t>
    </r>
  </si>
  <si>
    <r>
      <t>Acciones realizadas en el periodo
UR:</t>
    </r>
    <r>
      <rPr>
        <sz val="10"/>
        <rFont val="Montserrat"/>
      </rPr>
      <t xml:space="preserve"> 320
Durante el segundo trimestre de 2023 el Programa ha beneficiado a 188,361 mujeres y 122,891 hombres de entre 18 a 29 años, este dato representa que el 60.51% de las y los aprendices beneficiarias del Programa durante el periodo mencionado, son mujeres. Cabe señalar que en lo que va de la presente administración, el Programa ha contado con 2,566,827 aprendices capacitándose en diversos centros de trabajo, de las cuales 1,483,475 son mujeres, es decir el 57.79%.</t>
    </r>
  </si>
  <si>
    <r>
      <t>Justificación de diferencia de avances con respecto a las metas programadas
UR:</t>
    </r>
    <r>
      <rPr>
        <sz val="10"/>
        <rFont val="Montserrat"/>
      </rPr>
      <t xml:space="preserve"> 320
Sin información</t>
    </r>
  </si>
  <si>
    <r>
      <t>Acciones de mejora para el siguiente periodo
UR:</t>
    </r>
    <r>
      <rPr>
        <sz val="10"/>
        <rFont val="Montserrat"/>
      </rPr>
      <t xml:space="preserve"> 320
Sin información</t>
    </r>
  </si>
  <si>
    <r>
      <t>Acciones realizadas en el periodo
UR:</t>
    </r>
    <r>
      <rPr>
        <sz val="10"/>
        <rFont val="Montserrat"/>
      </rPr>
      <t xml:space="preserve"> 222
206 Reuniones. Al término del segundo trimestre de 2023 se reportan dos reuniones del grupo de trabajo, siendo estas: 1. Mesa Intersectorial para impulsar el cumplimiento del Convenio 189 de la OIT sobre los derechos de las trabajadoras del hogar, el 9 de marzo de 2023, convocada por el Instituto de Liderazgo Simone de Beauvoir, y con participación de Inmujeres e IMSS, entre otras instituciones de orden federal y local, así como de organizaciones de la sociedad civil y organizaciones de personas trabajadoras del hogar. 2. Mesa Intersectorial para impulsar el cumplimiento del Convenio 189 de la OIT sobre los derechos de las trabajadoras del hogar, el 8 de junio de 2023, convocada por el Instituto de Liderazgo Simone de Beauvoir, y con participación de Inmujeres e IMSS, entre otras instituciones de orden federal y local, así como de organizaciones de la sociedad civil y organizaciones de personas trabajadoras del hogar.;  155 Mujeres y Hombres Beneficiados. Para la certificación de la No;  153 Centros de Trabajo Beneficiados. En el periodo comprendido de abril a junio, se llevaron a cabo 24 sesiones de asesoría virtual a 59 centros de trabajo interesados en participar en la obtención del Distintivo en Responsabilidad Laboral (DRL) en las especialidades de: i. Inclusión Laboral, ii. Igualdad Laboral y Corresponsabilidad, y, iii. Prevención, Atención y Erradicación del Trabajo Forzoso, Trabajo Infantil y Explotación Laboral y protección de adolescentes en edad permitida para trabajar tanto para el Sector agrícola, como no agrícola, beneficiando a un total de 31,832 personas, de las cuales, 14,169 (44.5%) son mujeres y 17,663 (55.5%) son hombres. Para cada una de las especialidades del DRL, durante el segundo trimestre de 2023 se llevaron a cabo: 1. Acción 153. Especialidad Prevención, Atención y Erradicación del Trabajo Forzoso, Trabajo Infantil y Explotación Laboral de la Subespecialidad Sector Agrícola, de abril a junio se llevaron a cabo 10 sesiones de asesoría virtual a 20 centros de trabajo beneficiando a un total de 2,867 personas, de las cuales, 1,025 (35.8%) son mujeres y 1,842 (64.2%) son hombres. 2. Acción 154. Especialidad de Inclusión Labora, De abril a junio se llevaron a cabo 3 sesiones de asesoría virtual a 30 centros de trabajo, beneficiando a un total de 24,947 personas trabajadoras, de las cuales 11,134 (44.6%) son mujeres y 13,813 (55.4%) son hombres. 3. Acción 155. Especialidad de Igualdad laboral y corresponsabilidad trabajo-familia, de abril a junio se llevaron a cabo 11 sesiones de asesoría virtual a 9 centros de trabajo, beneficiando a un total de 4,018 personas trabajadoras, de las cuales 2,010 (50.02%) son mujeres y 2,008 (49.97%) son hombres.</t>
    </r>
  </si>
  <si>
    <r>
      <t>Justificación de diferencia de avances con respecto a las metas programadas
UR:</t>
    </r>
    <r>
      <rPr>
        <sz val="10"/>
        <rFont val="Montserrat"/>
      </rPr>
      <t xml:space="preserve"> 222
212 Eventos. No se presentan diferencias entre lo realizado y lo programado.;  206 Reuniones. No se presentan diferencias entre lo realizado y lo programado.;  155 Mujeres y Hombres Beneficiados. Para el segundo trimestre los centros de trabajo asesorados corresponden a pequeñas y medianas empresas por lo que no se alcanzó la meta programada de población trabajadora beneficiada.;  155 Acciones de Promoción, Asesoría y Sensibilización. Para el segundo trimestre se redoblaron esfuerzos para asesorar y dar a conocer la NMX025 a mas centros de trabajo, por lo que la meta fue superada.;  154 Sesiones de Red de Vinculación Laboral. Se realizaron 8 sesiones mas de las programadas de la Red Nacional de Vinculación Laboral.;  154 Centros de Trabajo Beneficiados. En virtud de la entrada en vigor del Programa de Verificación Laboral Voluntaria, antesala del Distintivo en Responsabilidad Laboral, la demanda de las asesorías de este mecanismo por parte de los centros de trabajo no fue la esperada p;  153 Centros de Trabajo Beneficiados. En virtud de la entrada en vigor del Programa de Verificación Laboral Voluntaria, antesala del Distintivo en Responsabilidad Laboral, la demanda de las asesorías de este mecanismo por parte de los centros de trabajo no fue la esperada para el segundo trimestre.</t>
    </r>
  </si>
  <si>
    <r>
      <t>Acciones de mejora para el siguiente periodo
UR:</t>
    </r>
    <r>
      <rPr>
        <sz val="10"/>
        <rFont val="Montserrat"/>
      </rPr>
      <t xml:space="preserve"> 222
Sin información</t>
    </r>
  </si>
  <si>
    <r>
      <t>Acciones realizadas en el periodo
UR:</t>
    </r>
    <r>
      <rPr>
        <sz val="10"/>
        <rFont val="Montserrat"/>
      </rPr>
      <t xml:space="preserve"> A00
Capacitación. Durante el segundo trimestre del 2023 se obtuvo la participación de 37 personas servidoras públicas capacitadas, en los siguientes programas: Comisión Nacional de Derechos Humanos 22 personas servidoras públicas capacitadas Consejo Nacional para Prevenir la Discriminación (CONAPRED) 4 personas servidoras públicas capacitadas. Instituto Nacional de las Mujeres 11 personas servidoras publicas capacitadas. De ese total 6 fueron hombres y 31 mujeres. De manera acumulada al segundo trimestre de 2023 se tuvieron un total de 76 personas capacitadas, 39 personas capacitadas en el primer trimestre y 37 capacitadas en el segundo trimestre. El acumulado por plataforma es: ? Consejo Nacional para Prevenir la Discriminación (CONAPRED) 14 personas capacitadas. ? Comisión nacional de Derechos Humanos (CNDH) 41 personas capacitadas. ? Inmujeres con 21 personas capacitadas.;  Servicios. Al mes de junio de 2023, la Procuraduría concluyó un total 164,456 servicios de procuración de justicia laboral, integrado por 142,125 orientaciones y asesorías (86.4%), 7,163 asistencias en medios alternos de solución de conflictos laborales concluidas (4.4%), 18,688 juicios concluidos (8.9%) y 480 amparos concluidos (0.3%). Del total de servicios otorgados, 72,902 estuvieron asociados a la atención de las quejas y solicitudes relacionadas con la mujer trabajadora o beneficiaria (44%). En forma desagregada significaron 61,803 servicios de orientación y asesoría, 2,790 mediaciones (antes conciliación), 8,083 juicios y 226 demandas de amparo. Por otra parte, 91,554 (56%) servicios corresponden a hombres.</t>
    </r>
  </si>
  <si>
    <r>
      <t>Justificación de diferencia de avances con respecto a las metas programadas
UR:</t>
    </r>
    <r>
      <rPr>
        <sz val="10"/>
        <rFont val="Montserrat"/>
      </rPr>
      <t xml:space="preserve"> A00
Servicios. Durante el periodo reportado hubo una mayor demanda de mujeres trabajadoras o beneficiarias que requirieron de la Procuraduría 4,352 servicios más de asesorías, apoyo para la resolución pacifica de conflictos a través de la mediación o de representación jurídica respecto de la meta programada, lo que permitió obtener un avance en el cumplimiento del 106.85% en comparación con el 98.09% del período previo.;  Capacitación. Durante este segundo trimestre de 2023 se mantuvo la participación muy importante ya que desde el inicio de año se le dio difusión a este tipo de capacitaciones, por lo que el indicador presenta un porcentaje de cumplimiento del 189.99%, esto como resultado de capacitar a 76 servidores públicos, con respecto de la meta de 40  servidores públicos capacitados.</t>
    </r>
  </si>
  <si>
    <r>
      <t>Acciones de mejora para el siguiente periodo
UR:</t>
    </r>
    <r>
      <rPr>
        <sz val="10"/>
        <rFont val="Montserrat"/>
      </rPr>
      <t xml:space="preserve"> A00
Sin información</t>
    </r>
  </si>
  <si>
    <r>
      <t>Acciones realizadas en el periodo
UR:</t>
    </r>
    <r>
      <rPr>
        <sz val="10"/>
        <rFont val="Montserrat"/>
      </rPr>
      <t xml:space="preserve"> 114
En el segundo trimestre de 2023, se continua con el trámite administrativo para llevar a cabo la contratación de los servicios de capacitación a servidoras y servidores públicos en materia de igualdad de género, a través de cursos y seminarios en modalidad en línea al personal de la Secretaría de Marina (Mujeres y Hombres) adscritos a los diversos Mandos Navales, Direcciones Generales, Direcciones Generales Adjuntas, Unidades y Establecimientos Navales del Área Metropolitana, la cual se llevará a cabo durante los meses de agosto y octubre del presente año, con lo cual se impactará a 5,940 mujeres y 5,060 hombres. Asimismo, se continua con el trámite administrativo para la contratación de servicios de impresión y elaboración de material informativo en materia de Igualdad de Género para atenciones de las diversas Unidades Operativas y Establecimientos Administrativos de la SEMAR, de acuerdo a lo establecido a la Ley General de Adquisiciones, Arrendamiento y Servicios del Sector Público, con lo que se tiene programado adquirir y distribuir 35,000 artículos de difusión en materia de Igualdad de Género, durante los meses de agosto y octubre del presente año, con mayor énfasis en las mujeres de la institución. Por otra parte, se continua con el trámite administrativo para llevar a cabo la contratación de los servicios de sensibilización a servidoras y servidores públicos en materia de igualdad de género, a través de una campaña integral de concientización a fin de fomentar un cambio de cultura a favor de la igualdad sustantiva entre mujeres y hombres, así como la erradicación de la violencia contra las mujeres, con lo cual se estima impactar a 810 mujeres y 690 hombres que laboran en la Institución.</t>
    </r>
  </si>
  <si>
    <r>
      <t>Justificación de diferencia de avances con respecto a las metas programadas
UR:</t>
    </r>
    <r>
      <rPr>
        <sz val="10"/>
        <rFont val="Montserrat"/>
      </rPr>
      <t xml:space="preserve"> 114
Durante el segundo trimestre del presente año, se continúa con el trámite administrativo para llevar a cabo la contratación de los servicios de capacitación a servidoras y servidores públicos en materia de igualdad de género. Asimismo, se continúa con el trámite administrativo para la contratación de servicios de impresión y elaboración de material informativo en materia de Igualdad de Género. Por otra parte, se continúa con el trámite administrativo para llevar a cabo la contratación de los servicios de sensibilización y concientización a servidoras y servidores públicos en materia de igualdad de género.</t>
    </r>
  </si>
  <si>
    <r>
      <t>Acciones de mejora para el siguiente periodo
UR:</t>
    </r>
    <r>
      <rPr>
        <sz val="10"/>
        <rFont val="Montserrat"/>
      </rPr>
      <t xml:space="preserve"> 114
Es necesario e indispensable seguir contando con presupuesto etiquetado en materia de Igualdad de Género, con lo cual se podrá mantener la continuidad de la capacitación al personal naval en los temas de igualdad de género, con la finalidad de fortalecer el cambio de cultura institucional a favor de la igualdad sustantiva entre mujeres y hombres, dentro y fuera de la institución, en el entorno social y familiar de las mujeres y los hombres navales; así como para la llevar a cabo la contratación de los servicios de impresión y elaboración de material informativo en materia de Igualdad de Género, con la finalidad de fortalecer el cambio de cultura institucional a favor de la igualdad sustantiva entre mujeres y hombres dentro y fuera de la institución, con mayor énfasis en las mujeres de la institución. Por otra parte, continuar con la contratación de los servicios de especialistas en desarrollo del tema de sensibilización, con la finalidad de fortalecer el cambio de cultura institucional a favor de la igualdad sustantiva entre mujeres y hombres dentro y fuera de la institución.</t>
    </r>
  </si>
  <si>
    <r>
      <t>Acciones realizadas en el periodo
UR:</t>
    </r>
    <r>
      <rPr>
        <sz val="10"/>
        <rFont val="Montserrat"/>
      </rPr>
      <t xml:space="preserve"> O00
Durante el segundo trimestre 2023, se dio continuidad a las acciones de tamizaje en búsqueda de enfermedades Cardiometabólicas particularmente (diabetes mellitus, hipertensión arterial, obesidad y dislipidemias), al respecto se alcanzó un tamizaje de 4,810,968 detecciones de ECM a mujeres de 20 años y más responsabilidad de los 32 servicios estatales de salud, de las cuales 883 511 fueron positivas y 3,927,457 negativas.  
</t>
    </r>
    <r>
      <rPr>
        <b/>
        <sz val="10"/>
        <rFont val="Montserrat"/>
      </rPr>
      <t>UR:</t>
    </r>
    <r>
      <rPr>
        <sz val="10"/>
        <rFont val="Montserrat"/>
      </rPr>
      <t xml:space="preserve"> 310
Se implementaron acciones de promoción de la salud a través de eventos para la promoción de una alimentación correcta y consumo de agua para promover la actividad física, así como acciones de lactancia materna y alimentación complementaria correcta y del rescate de la cultura alimentaria tradicional, así como temas de higiene.</t>
    </r>
  </si>
  <si>
    <r>
      <t>Justificación de diferencia de avances con respecto a las metas programadas
UR:</t>
    </r>
    <r>
      <rPr>
        <sz val="10"/>
        <rFont val="Montserrat"/>
      </rPr>
      <t xml:space="preserve"> O00
Durante el segundo trimestre 2023, las acciones de tamizaje oportuno a mujeres de 20 años y más responsabilidad de las 32 servicios estatales de salud, han permito la identificación temprano de los factores de riesgo para desarrollar enfermedades Cardiometabólicas, particularmente (diabetes mellitus, hipertensión arterial, obesidad y dislipidemias). Esto es fundamental para realizar la atención integral a mujeres de 20 años y más en relación al tamizaje temprano, diagnóstico oportuno y tratamiento, con la cual se puede evitar la aparición de las complicaciones propias de estas enfermedades. 
</t>
    </r>
    <r>
      <rPr>
        <b/>
        <sz val="10"/>
        <rFont val="Montserrat"/>
      </rPr>
      <t>UR:</t>
    </r>
    <r>
      <rPr>
        <sz val="10"/>
        <rFont val="Montserrat"/>
      </rPr>
      <t xml:space="preserve"> 310
Se trata de información preliminar debido a que no se alcanza el registro total de todas las jurisdicciones al corte del reporte solicitado.     </t>
    </r>
  </si>
  <si>
    <r>
      <t>Acciones de mejora para el siguiente periodo
UR:</t>
    </r>
    <r>
      <rPr>
        <sz val="10"/>
        <rFont val="Montserrat"/>
      </rPr>
      <t xml:space="preserve"> O00
Para el segundo trimestre 2023 se dieron continuidad a las acciones de tamizaje de enfermedades Cardiometabólicas (diabetes mellitus, hipertensión arterial, obesidad y dislipidemias) dirigido a la población de 20 años y más responsabilidad de los servicios estatales de salud, particularmente a mujeres de 20 años y más. Es por ello que se mantendrá el fortalecimiento de este tamizaje en el tercer trimestre del año, haciendo particular énfasis en los hombres de 20 años y más que acuden a las unidades de salud del primer nivel de atención. 
</t>
    </r>
    <r>
      <rPr>
        <b/>
        <sz val="10"/>
        <rFont val="Montserrat"/>
      </rPr>
      <t>UR:</t>
    </r>
    <r>
      <rPr>
        <sz val="10"/>
        <rFont val="Montserrat"/>
      </rPr>
      <t xml:space="preserve"> 310
Los responsables estatales del Programa, identifican la importancia de incluir la igualdad de género en el desarrollo de los eventos educativos dirigidos a la población.</t>
    </r>
  </si>
  <si>
    <r>
      <t>Acciones realizadas en el periodo
UR:</t>
    </r>
    <r>
      <rPr>
        <sz val="10"/>
        <rFont val="Montserrat"/>
      </rPr>
      <t xml:space="preserve"> M7F
Se capacitó a 50 mujeres profesionales de la salud en intervenciones en violencia, salud mental y adicciones con perspectiva de género.
</t>
    </r>
    <r>
      <rPr>
        <b/>
        <sz val="10"/>
        <rFont val="Montserrat"/>
      </rPr>
      <t>UR:</t>
    </r>
    <r>
      <rPr>
        <sz val="10"/>
        <rFont val="Montserrat"/>
      </rPr>
      <t xml:space="preserve"> NCG
Este presupuesto fue utilizado en este 2do  trimestre, para dar continuidad a acciones encaminadas a: 1) disminuir el ritmo de crecimiento de la mortalidad por cáncer de mama, a través de la provisión de servicios óptimos en la detección, diagnóstico, tratamiento y control del padecimiento, y 2) disminuir las tasas de morbilidad y mortalidad por cáncer cérvico-uterino, a través de la provisión de servicios óptimos en la promoción, prevención, detección, diagnóstico, tratamiento y control del padecimiento. Durante los últimos 12 años el programa ha contribuido a mantener la infraestructura para la realización de mastografías y otros estudios complementarios de la misma, incluyendo ultrasonido mamario, marcajes, drenajes percutáneos, biopsias de mama (por aspiración guiadas) y resonancias magnéticas. Paralelamente se ha implementado la infraestructura requerida para realizar tamizaje de cáncer cérvico-uterino mediante citología cervical y detección del ADN del virus del papiloma humano (VPH), inicialmente mediante captura de híbridos y ahora mediante técnicas de PCR, a todas las personas beneficiarias que lo soliciten. Asimismo, se ha completado la infraestructura para establecer los diagnósticos definitivos de lesiones del tracto genital inferior y brindar tratamiento ambulatorio (en la mayoría de los casos) a quienes resulten afectadas de lesiones precursoras / preinvasoras, o cáncer cérvico-uterino. Referente a la tercera acción, consistente en brindar capacitación al personal involucrado en el tema de salud materna, sexual y reproductiva, se tiene un curso denominado Interculturalidad en los Servicios de Salud en el marco de la APS y los Derechos Humanos para la acreditación del Instituto y se vislumbra que en el siguiente trimestre se concrete la contratación de cursos para capacitar, principalmente, a  técnicas y técnicos radiólogos, médicas y médicos residentes y/o especialistas adscritos al Departamento de Radiología e Imagen.
</t>
    </r>
    <r>
      <rPr>
        <b/>
        <sz val="10"/>
        <rFont val="Montserrat"/>
      </rPr>
      <t>UR:</t>
    </r>
    <r>
      <rPr>
        <sz val="10"/>
        <rFont val="Montserrat"/>
      </rPr>
      <t xml:space="preserve"> NDE
Se implementó la consulta en turno vespertino, con lo que se dan más opciones a las pacientes, además se incrementa el número de personas a quienes se otorga atención, se podrá también disminuir el diferimiento de consultas y se utiliza de forma más eficiente la capacidad instalada de la institución.
</t>
    </r>
    <r>
      <rPr>
        <b/>
        <sz val="10"/>
        <rFont val="Montserrat"/>
      </rPr>
      <t>UR:</t>
    </r>
    <r>
      <rPr>
        <sz val="10"/>
        <rFont val="Montserrat"/>
      </rPr>
      <t xml:space="preserve"> L00
Planificación Familiar. En el segundo trimestre de 2023 las principales acciones realizadas se enfocaron en reuniones de trabajo y de coordinación con los Líderes Estatales, definición de actividades prioritarias en la Estrategia de Capacitación-sensibilización en la aplicación y retiro del implante de Levonorgestrel, actividades de capacitación, acciones para difusión, además del seguimiento a la situación de abasto de insumos anticonceptivos.;  Igualdad de Género en Salud.  Para el segundo trimestre del año no se programó avance en 2 indicadores, ya que son de reporte anual, esto debido a la distribución y los tiempos de ministración del recurso en las entidades federativas, únicamente se reporta la capacitación realizada en los SESA con recursos propios de la entidad y en la Secretaría de Salud federal.;  Salud Sexual y Reproductiva. Durante el segundo trimestre del año, las acciones se orientaron principalmente a afinar las directrices de planeación estratégica del Componente de SS;  Salud Materna y Perinatal. Se comenzó la implementación de los programas de supervisión-asesoría y capacitación a las entidades federativas.  Se avanzó sustantivamente en el proceso de instalación de los equipos en los laboratorios de salud pública, previendo el inicio de procesamiento de pruebas de tamiz metabólico neonatal en el siguiente trimestre, lo que contribuirá a optimizar los procesos, mejorar la calidad y asegurar la cobertura mínima deseable.   
</t>
    </r>
    <r>
      <rPr>
        <b/>
        <sz val="10"/>
        <rFont val="Montserrat"/>
      </rPr>
      <t>UR:</t>
    </r>
    <r>
      <rPr>
        <sz val="10"/>
        <rFont val="Montserrat"/>
      </rPr>
      <t xml:space="preserve"> NCD
El Instituto continúa con la atención de pacientes con insuficiencia respiratoria grave qu</t>
    </r>
  </si>
  <si>
    <r>
      <t>Justificación de diferencia de avances con respecto a las metas programadas
UR:</t>
    </r>
    <r>
      <rPr>
        <sz val="10"/>
        <rFont val="Montserrat"/>
      </rPr>
      <t xml:space="preserve"> M7F
No hubo diferencia de avances respecto a la meta trimestral.
</t>
    </r>
    <r>
      <rPr>
        <b/>
        <sz val="10"/>
        <rFont val="Montserrat"/>
      </rPr>
      <t>UR:</t>
    </r>
    <r>
      <rPr>
        <sz val="10"/>
        <rFont val="Montserrat"/>
      </rPr>
      <t xml:space="preserve"> NCG
En este trimestre no hubo diferencias ya que nuestras metas fueron más de lo programado, aunado a la importante reducción de las actividades de nuestro programa durante la pandemia, durante el primer trimestre de este año se ha observado una tendencia a la recuperación en citologías cervicales, ya que del total de estudios programados se alcanzó el (62.83%), y una recuperación completa en mastografías, ya que el total de estudios realizados excedió a la meta establecida para el periodo (60.47%).  Sin embargo, hay que considerar que las metas establecidas para este año son inferiores a las correspondientes a los años previos a la pandemia y que persiste el riesgo de que puedan presentarse nuevos eventos que limiten la expansión de actividades.
</t>
    </r>
    <r>
      <rPr>
        <b/>
        <sz val="10"/>
        <rFont val="Montserrat"/>
      </rPr>
      <t>UR:</t>
    </r>
    <r>
      <rPr>
        <sz val="10"/>
        <rFont val="Montserrat"/>
      </rPr>
      <t xml:space="preserve"> NDE
Del total de  consultas otorgadas  incluyendo a las de valoración, las de 1ª. vez, las subsecuentes y las de urgencias, 51,681 fueron otorgadas a pacientes de sexo femenino, lo que representa la mayoría del total, cumpliéndose a cabalidad la meta programada.
</t>
    </r>
    <r>
      <rPr>
        <b/>
        <sz val="10"/>
        <rFont val="Montserrat"/>
      </rPr>
      <t>UR:</t>
    </r>
    <r>
      <rPr>
        <sz val="10"/>
        <rFont val="Montserrat"/>
      </rPr>
      <t xml:space="preserve"> L00
Planificación Familiar. El principal obstáculo para informar el avance real del componente de PFA lo constituye el rezago y la falta de oportunidad que presenta la plataforma que instrumentó la Dirección General de Información en Salud (DGIS), fuente principal de información para el seguimiento del componente.;  Igualdad de Género en Salud. Se han capacitado un total de 3,563 personas pertenecientes a SESA?s y a la Secretaría de Salud federal, el 51% de las capacitaciones fueron en modalidad virtual o a distancia, algunas de ellas especializadas y otras en temas generales sobre género en salud, derechos humanos e igualdad laboral/cultura institucional.;  Salud Sexual y Reproductiva.  Los indicadores de desempeño considerados en este informe, tuvieron cumplimiento de meta al segundo trimestre de 2023, dentro los rangos de evaluación (entre 90 y 110 por ciento de cumplimiento). No obstante que, debido a que se trata de los primeros meses del año, se observa un nivel de subregistro en la ;  Salud Materna y Perinatal. Las fuentes de información oficial de las acciones realizadas y el avance obtenido en cada una de las 32 entidades federativas son de carácter preliminar y a la falta de ministración de recursos en los primeros meses del año. 
</t>
    </r>
    <r>
      <rPr>
        <b/>
        <sz val="10"/>
        <rFont val="Montserrat"/>
      </rPr>
      <t>UR:</t>
    </r>
    <r>
      <rPr>
        <sz val="10"/>
        <rFont val="Montserrat"/>
      </rPr>
      <t xml:space="preserve"> NCD
El Porcentaje de mujeres a las que se les otorgó tratamiento dirigido por presentar mutaciones del gen EGFR registró un avance de 120%, mostró incremento de 36.7 puntos porcentuales respecto a lo programado. Porcentaje de mujeres que superan la media de sobrevida por recibir tratamiento registró un avance de 70.5% mostrando incremento de 47.4 puntos porcentuales respecto a lo programado (indicador de recién Inclusión). Porcentaje de mujeres con diagnóstico de asma a las que se les otorgó consulta y tratamiento gratuito, reflejó un avance de 12.4% mostró disminución de 13.6 puntos porcentuales respecto a lo programado, toda vez que el número de consulta en la clínica de Asma fue inferior a lo programado al estar limitado el espacio físico para otorgar consulta, impactando en el avance del indicador. Porcentaje de mujeres con EPID a quienes se les realizaron pruebas de función respiratoria de seguimiento gratuitas registró un avance de 34.9% mostrando disminución de 37.5 puntos porcentuales respecto a lo programado, sin embargo, el número de mujeres atendidas fue mayor, impactando en el resultado del indicador. Porcentaje de mujeres a quienes se les realizaron estudios gratuitos para diagnóstico diferencial mostró un avance de 16.9% reflejando incremento de 9 puntos porcentuales respecto a lo programado; Porcentaje de mujeres con diagnóstico de EPID a las que se les otorgó tratamiento gratuito mostró un avance de 25.2 reflejando disminución de 50.2 puntos porcentuales respecto a lo programado debido a que el número de mujeres atendidas en consulta externa con diagnóstico de EPID fue mayor a lo programado </t>
    </r>
  </si>
  <si>
    <r>
      <t>Acciones de mejora para el siguiente periodo
UR:</t>
    </r>
    <r>
      <rPr>
        <sz val="10"/>
        <rFont val="Montserrat"/>
      </rPr>
      <t xml:space="preserve"> M7F
Sensibilizar sobre la necesidad de que se pueda capacitar en estas intervenciones a un mayor número de personas de instituciones gubernamentales y organizaciones sociales que atienden a la población en las diferentes entidades del país.
</t>
    </r>
    <r>
      <rPr>
        <b/>
        <sz val="10"/>
        <rFont val="Montserrat"/>
      </rPr>
      <t>UR:</t>
    </r>
    <r>
      <rPr>
        <sz val="10"/>
        <rFont val="Montserrat"/>
      </rPr>
      <t xml:space="preserve"> NCG
Se pretende continuar restableciendo y reforzando las actividades permanentes del Programa de Salud Materna, Sexual y Reproductiva, gradualmente y en coordinación con las actividades generales del Instituto. Se continuará promoviendo la realización de mastografías de tamizaje y citologías. Se han iniciado actividades de difusión del programa a través de las publicaciones que realiza la Dirección de Comunicación Institucional y Social del Instituto y se vislumbra capacitar/actualizar a las personas prestadoras de servicios que participan activamente o participarán en el desarrollo del Programa.
</t>
    </r>
    <r>
      <rPr>
        <b/>
        <sz val="10"/>
        <rFont val="Montserrat"/>
      </rPr>
      <t>UR:</t>
    </r>
    <r>
      <rPr>
        <sz val="10"/>
        <rFont val="Montserrat"/>
      </rPr>
      <t xml:space="preserve"> NDE
La necesidad de reducir el número de aperturas de expediente a pacientes obstétricas debido a la saturación de las terapias neonatales cuya ocupación en este semestre ha fluctuado de entre 93 y 100%.
</t>
    </r>
    <r>
      <rPr>
        <b/>
        <sz val="10"/>
        <rFont val="Montserrat"/>
      </rPr>
      <t>UR:</t>
    </r>
    <r>
      <rPr>
        <sz val="10"/>
        <rFont val="Montserrat"/>
      </rPr>
      <t xml:space="preserve"> L00
Planificación Familiar. Para el tercer trimestre del año se impulsarán las acciones programadas en los temas de capacitación y supervisión. Adicionalmente, se fortalecerán las acciones orientadas al aseguramiento de insumos anticonceptivos para la prestación de servicios de salud.;  Igualdad de Género en Salud. Para el siguiente periodo se pretende avanzar en las capacitaciones centralizadas para los SESA, por otro lado, se contempla que las entidades avancen en el cumplimiento de los criterios para las USAMIs y en materia de HAS.;  Salud Sexual y Reproductiva. En el tercer trimestre de 2023 las actividades se concentrarán en dar seguimiento al avance de las actividades comprometidas por los Servicios Estatales de Salud en su Programa Anual de Trabajo, orientadas a incrementar la cobertura y la calidad de los servicios de salud sexual y reproductiva para adolescentes con énfasis en el impulso al Servicio Amigable Itinerante EDUSEX, al registro correcto y oportuno de las atenciones que ;  Salud Materna y Perinatal. Dar continuidad a las acciones realizadas en los servicios estatales de salud para mejorar el registro oportuno de la información, así como fortalecer las habilidades gerenciales, la difusión de lineamientos técnicos y las actividades de promoción de la salud para favorecer la demanda y oferta de los servicios de salud materna y perinatal en las entidades federativas. 
</t>
    </r>
    <r>
      <rPr>
        <b/>
        <sz val="10"/>
        <rFont val="Montserrat"/>
      </rPr>
      <t>UR:</t>
    </r>
    <r>
      <rPr>
        <sz val="10"/>
        <rFont val="Montserrat"/>
      </rPr>
      <t xml:space="preserve"> NCD
El Instituto ha restablecido la atención presencial en gran parte de los servicios lo que permitirá gradualmente normalizar la atención.</t>
    </r>
  </si>
  <si>
    <r>
      <t>Acciones realizadas en el periodo
UR:</t>
    </r>
    <r>
      <rPr>
        <sz val="10"/>
        <rFont val="Montserrat"/>
      </rPr>
      <t xml:space="preserve"> NBD
La ejecución del Programa P016 Prevención y atención de VIH/SIDA y otras ITS en el Hospital General de México tiene una asignación de recursos para el ejercicio de 2023 de $ 1,541,776.40 y acciones específicas para la detección y seguimiento de pacientes mujeres con VIH/SIDA y otras ITS, por lo tanto, se encuentran asignados los recursos en el Presupuesto de la Institución.  Acciones Afirmativas con los recursos asignados al Programa P016 Prevención y atención del VIH/SIDA y otras ITS se reporta la productividad acumulada al mes de junio:  2,717 consulta, consultas de primera vez 1,054 ,consultas subsecuente 1,663; Ingresos Hospitalarios 174; Egresos Hospitalarios 177; Días Estancias 3,669; Promedio Días Estancia 20.73; Días Paciente 3,278; Días Cama 4,347; Porcentaje de Ocupación Hospitalaria 75.41; Estudios de VIH/SIDA y otras ITS 3,670, Mujeres 2,099 y Hombres 1,571; Estudios positivos de VIH/SIDA y otras ITS 137, Mujeres 38 y  99 hombres  En Educación para la Salud en el segundo trimestre 4,826 personas han tomado cursos, de ellos son 3,308 mujeres y 1,518 hombres.
</t>
    </r>
    <r>
      <rPr>
        <b/>
        <sz val="10"/>
        <rFont val="Montserrat"/>
      </rPr>
      <t>UR:</t>
    </r>
    <r>
      <rPr>
        <sz val="10"/>
        <rFont val="Montserrat"/>
      </rPr>
      <t xml:space="preserve"> NBV
Se ingresaron 27 pacientes a la Clínica de Sarcoma de Kaposi, a 7 de ellos se les prescribió Valganciclovir 450mg usualmente dos veces.  La Clínica ha continuado recibiendo pacientes referidos de los centros de atención para personas que viven con VIH (Clínica Especializada Condesa CDMX y Capasits Estado de México) y continuarán su atención para el ejercicio 2023.  Se continuó con el programa de detección de VIH y sífilis en pacientes de primer ingreso al INCan a través de pruebas rápidas.  En el primer semestre del año 2023 se realizaron 1,007 pruebas rápidas de los servicios de la Clínica de Displasias, Ginecología, Hemato-oncología, y la Clínica de Tumores germinales del servicio de Urología.  Como resultado de las pruebas rápidas tomadas los resultados son los siguientes: En la Clínica de Displasias y Ginecología: 639 pruebas, siendo 4 de ellas positivas a sífilis (se les dio seguimiento ninguna de ellas era activa). Tumores Germinales: 43 pruebas = (0) positivas. Unidad Funcional de Hemato-oncología: 325 pruebas, 166 mujeres y 159 hombres (una prueba positivos a VIH en un hombre con Linfoma). El Total, de personas tamizadas en Clínica de Displasias, Ginecología, Hemato-oncología y Tumores germinales fue de 1,007.
</t>
    </r>
    <r>
      <rPr>
        <b/>
        <sz val="10"/>
        <rFont val="Montserrat"/>
      </rPr>
      <t>UR:</t>
    </r>
    <r>
      <rPr>
        <sz val="10"/>
        <rFont val="Montserrat"/>
      </rPr>
      <t xml:space="preserve"> NCD
El Centro de Investigación en Enfermedades Infecciosas (CIENI), es el encargado de la atención a los pacientes con VIH/SIDA y otras enfermedades infecciosas. es un centro de excelencia en atención clínica y psicosocial multidisciplinaria, en diagnóstico virológico e investigación Es así que la atención de los médicos tratantes del CIENI ha refrendado su compromiso de brindar atención especializada en salud respiratoria y enfermedades infecciosas como el virus de VIH y SARS-CoV-2. Durante el segundo trimestre se logró proporcionar atención clínica a 1196 mujeres en las diferentes especialidades que otorga el CIENI. Se realizaron 8,915 estudios en el laboratorio de diagnóstico virológico (LDV-CIENI), permitiendo a las mujeres tengan acceso a servicios de laboratorio, diagnóstico para su seguimiento clínico y detección. Se otorgaron servicios de consejería en VIH a 497 mujeres. Se impartió a 1,824 mujeres cursos de educación para la salud en VIH con el objetivo de disminuir las conductas de riesgo y aumentar la adherencia al tratamiento y seguimiento. Referente al egreso por mejoría en mujeres que viven con VIH, egresaron 22 mujeres por mejoría. Se registró la participación de 579 mujeres en los protocolos clave de investigación. Por último, se atendieron a 102 personas trans y de género diverso en alguno de los diferentes servicios en el CIENI; este último de recién en inclusión.
</t>
    </r>
    <r>
      <rPr>
        <b/>
        <sz val="10"/>
        <rFont val="Montserrat"/>
      </rPr>
      <t>UR:</t>
    </r>
    <r>
      <rPr>
        <sz val="10"/>
        <rFont val="Montserrat"/>
      </rPr>
      <t xml:space="preserve"> K00
Hasta el segundo trimestre de 2023, se proporcionó tratamiento con antirretrovirales (TAR) a un total de 26,977 mujeres, con lo cual se logró un avance de 80.8%, respecto de las mujeres que se encuentran en atención (33,401) y un porcentaje de</t>
    </r>
  </si>
  <si>
    <r>
      <t>Justificación de diferencia de avances con respecto a las metas programadas
UR:</t>
    </r>
    <r>
      <rPr>
        <sz val="10"/>
        <rFont val="Montserrat"/>
      </rPr>
      <t xml:space="preserve"> NBD
Acciones específicas hacia la equidad de género, brindando atención médica a mujeres con VIH/SIDA y Otras ITS, por lo que en el ejercicio 2023 la Institución, le asignó recursos por la cantidad de 1,541,776.40, al Programa PO16 Prevención y Atención del VIH/SIDA y Otras ITS.  Para la evaluación del Programa se cuenta con los indicadores, Porcentaje de pacientes Mujeres Detectadas con VIH/SIDA y Otras ITS y el indicador Porcentaje de Mujeres Satisfechas con la Atención recibida en el área de VIH/SIDA y Otras ITS  El indicador Porcentaje de Pacientes Mujeres Detectadas con VIH/SIDA y Otras ITS, alcanzó un resultado de (38/2,099)=1.8 %, es igual a la meta programada de (34/1,926)=1.8%, por lo que el nivel de cumplimiento quedo en 100.0%, el indicador quedo igual a la meta; no así las variables absolutas que se incrementaron, la variable V1, en 4 mujeres más, respecto a la meta programada y la variable V2, fueron 173 mujeres más que se realizaron la prueba, esto debido a la gratuidad en la atención médica hospitalaria, que continua aumentando la demanda de atención.  El indicador Porcentaje de Mujeres Satisfechas con la Atención Médica Recibida, alcanzó un resultado de (57/58)=98.3% superior a la  meta programada de (49/52)=94.2%; por lo que el nivel de cumplimiento quedo en 104.4%, el indicador quedo por arriba de la meta en 4 unidades; así también en las variables absolutas, la variable V1 se incrementó en 8 personas más satisfechas en la atención médica, respecto a la meta programada y la variable V2, quedo en 6 personas más, las variaciones se deben a que los datos se realizaron con la Encuesta de Satisfacción 2023 del Hospital General de México, esta encuesta dejo de levantarse desde que inicio la pandemia en 2020.
</t>
    </r>
    <r>
      <rPr>
        <b/>
        <sz val="10"/>
        <rFont val="Montserrat"/>
      </rPr>
      <t>UR:</t>
    </r>
    <r>
      <rPr>
        <sz val="10"/>
        <rFont val="Montserrat"/>
      </rPr>
      <t xml:space="preserve"> NBV
Sin información
</t>
    </r>
    <r>
      <rPr>
        <b/>
        <sz val="10"/>
        <rFont val="Montserrat"/>
      </rPr>
      <t>UR:</t>
    </r>
    <r>
      <rPr>
        <sz val="10"/>
        <rFont val="Montserrat"/>
      </rPr>
      <t xml:space="preserve"> NCD
El indicador porcentaje de mujeres que viven con VIH atendidas en consulta externa, teleconsulta y/o interconsultas en las diferentes especialidades que otorga el CIENI, mostró un cumplimiento del 20.3% alcanzando la meta programada; el indicador porcentaje de mujeres que viven con VIH a quienes se les realizó al menos un estudio en el Laboratorio de Diagnóstico Virológico, mostró un cumplimiento del 29.8%, mostrando una disminución de .7 puntos porcentuales respecto a la meta de 30.5%; el indicador porcentaje de mujeres que recibieron una consejería en VIH, mostró un cumplimiento del 43.6%, reflejó una disminución de 12.5 puntos respecto a la meta de 56.1%; el indicador porcentaje de mujeres a quienes se les proporcionó algún curso de educación para la salud en VIH, mostró un cumplimiento de 71.6% reflejando una disminución de 4.5 puntos respecto a meta de 76.1%, el indicador porcentaje de egresos por mejoría en mujeres que viven con VIH atendidas en hospitalización registró un cumplimiento de 16.3% respecto a la meta programada de 56.3%, mostrando una disminución de 40 puntos. Es propicio mencionar que el comportamiento de este indicador depende del ingreso de pacientes COVID-19 y VIH. En estos tres indicadores el número de mujeres atendidas y población atendida fue mayor a lo programado, por ende, hubo avance sin embargo este comportamiento impactó en el porcentaje de cumplimiento de los mismos. El porcentaje de mujeres quienes participan en los protocolos clave de investigación en VIH del CIENI alcanzó un cumplimiento del 15.9% mostrando un incremento de 2.4 puntos respecto a la meta de 13.5%. Por último, el porcentaje de personas trans y de género diverso que viven con VIH que recibieron atención en alguno de los diferentes servicios que otorga el CIENI, registró un cumplimiento de 1.7% mostrando una disminución de 1.7% respecto a la meta. Este indicador es de recién inclusión por lo que se estima que durante el ejercicio su cumplimiento incremente.
</t>
    </r>
    <r>
      <rPr>
        <b/>
        <sz val="10"/>
        <rFont val="Montserrat"/>
      </rPr>
      <t>UR:</t>
    </r>
    <r>
      <rPr>
        <sz val="10"/>
        <rFont val="Montserrat"/>
      </rPr>
      <t xml:space="preserve"> K00
El motivo de haber obtenido un cumplimento ligeramente superior a la meta trimestral programada es porque las metas establecidas son derivadas de una estimación y lo observado se refiere a los datos registrados en el </t>
    </r>
  </si>
  <si>
    <r>
      <t>Acciones de mejora para el siguiente periodo
UR:</t>
    </r>
    <r>
      <rPr>
        <sz val="10"/>
        <rFont val="Montserrat"/>
      </rPr>
      <t xml:space="preserve"> NBD
En materia de orientación, educación y prevención sobre la salud de la población, es una oportunidad que las Instituciones de la Salud tienen, ya que es uno de los canales más adecuados para orientar, enfocar, abordar y transmitir estos conocimientos en lenguaje ciudadano con el propósito de abatir los índices de pacientes infectados por VIH/SIDA y otros ITS. Sin embargo, el obstáculo al que se enfrentan las Instituciones son los recursos disponibles para realizar estas actividades y ampliar la cobertura en la atención, por lo tanto, el objetivo principal es la educación en la prevención de la salud.
</t>
    </r>
    <r>
      <rPr>
        <b/>
        <sz val="10"/>
        <rFont val="Montserrat"/>
      </rPr>
      <t>UR:</t>
    </r>
    <r>
      <rPr>
        <sz val="10"/>
        <rFont val="Montserrat"/>
      </rPr>
      <t xml:space="preserve"> NBV
Sin información
</t>
    </r>
    <r>
      <rPr>
        <b/>
        <sz val="10"/>
        <rFont val="Montserrat"/>
      </rPr>
      <t>UR:</t>
    </r>
    <r>
      <rPr>
        <sz val="10"/>
        <rFont val="Montserrat"/>
      </rPr>
      <t xml:space="preserve"> NCD
Ante la desconversión hospitalaria del Instituto, el CIENI continuará con las acciones implementadas para atender a las mujeres que viven con VIH/sida que les permita tener control, atención médica, adherencia al tratamiento y seguimiento.
</t>
    </r>
    <r>
      <rPr>
        <b/>
        <sz val="10"/>
        <rFont val="Montserrat"/>
      </rPr>
      <t>UR:</t>
    </r>
    <r>
      <rPr>
        <sz val="10"/>
        <rFont val="Montserrat"/>
      </rPr>
      <t xml:space="preserve"> K00
Ninguna.;  Ninguna
</t>
    </r>
    <r>
      <rPr>
        <b/>
        <sz val="10"/>
        <rFont val="Montserrat"/>
      </rPr>
      <t>UR:</t>
    </r>
    <r>
      <rPr>
        <sz val="10"/>
        <rFont val="Montserrat"/>
      </rPr>
      <t xml:space="preserve"> NDE
Se continúa con las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pruebas para detección de VIH y ofertárselas en su cama.  Así como implementar programas para una mayor difusión de los beneficios de las pruebas de detección tanto de VIH como de otras ITS.  </t>
    </r>
  </si>
  <si>
    <r>
      <t>Acciones realizadas en el periodo
UR:</t>
    </r>
    <r>
      <rPr>
        <sz val="10"/>
        <rFont val="Montserrat"/>
      </rPr>
      <t xml:space="preserve"> R00
Durante el segundo trimestre del ciclo presupuestario 2023 se reporta la aplicación de 39,830 dosis de vacuna contra la influenza estacional, a las mujeres embarazadas, sin derechohabiencia de las áreas de responsabilidad de la Secretaria de Salud, con lo cual se logró aplicar un total de 156,883 dosis durante el primer semestre alcanzando un 15.37% de la meta anual.</t>
    </r>
  </si>
  <si>
    <r>
      <t>Justificación de diferencia de avances con respecto a las metas programadas
UR:</t>
    </r>
    <r>
      <rPr>
        <sz val="10"/>
        <rFont val="Montserrat"/>
      </rPr>
      <t xml:space="preserve"> R00
El indicador tiene una frecuencia de medición semestral por lo que los logros obtenidos corresponden al avance del primer semestre del ciclo presupuestario 2023 y se reporta la aplicación de un total de 156,883 dosis de vacuna contra la influenza estacional, a las mujeres embarazadas, sin derechohabientica de las áreas de responsabilidad de la Secretaria de Salud, con un avance del 15.37%, quedando con 11.63% por debajo de la meta programada (27%), debido a que no se contó con el total de las dosis de vacuna programada y aplicación de la vacuna en otros grupos no programados </t>
    </r>
  </si>
  <si>
    <r>
      <t>Acciones de mejora para el siguiente periodo
UR:</t>
    </r>
    <r>
      <rPr>
        <sz val="10"/>
        <rFont val="Montserrat"/>
      </rPr>
      <t xml:space="preserve"> R00
Contar para el segundo semestre del ciclo presupuestario 2023 con las dosis de vacunas programadas, así como con los recursos físicos e insumos necesarios para la aplicación de la vacuna y que las mujeres embarazadas, sin derechohabientica de las áreas de responsabilidad de la Secretaria de Salud, acudan a vacunarse a las unidades de salud durante los meses de octubre, noviembre y diciembre de 2023. Supervisar las acciones de vacunación de la campaña de vacunación contra la influenza estacional con el fin de evitar su aplicación en otros grupos no programados</t>
    </r>
  </si>
  <si>
    <r>
      <t>Acciones realizadas en el periodo
UR:</t>
    </r>
    <r>
      <rPr>
        <sz val="10"/>
        <rFont val="Montserrat"/>
      </rPr>
      <t xml:space="preserve"> X00
No se registran acciones afirmativas implementadas </t>
    </r>
  </si>
  <si>
    <r>
      <t>Justificación de diferencia de avances con respecto a las metas programadas
UR:</t>
    </r>
    <r>
      <rPr>
        <sz val="10"/>
        <rFont val="Montserrat"/>
      </rPr>
      <t xml:space="preserve"> X00
Cabe destacar que, en este 1er semestre del 2023, se obtuvieron resultados adecuados en los indicadores planteados para el ejercicio fiscal actual; respecto de las consultas a mujeres con atendidas con problemas de consumo de sustancias psicoactivas y/o con condiciones de salud mental, se logró un avance del 115% y 52% respecto a la meta semestral y anual, atendiendo a 23,059 mujeres.  Respecto de las personas que participan en acciones de prevención se obtuvo un avance del 106% y 46% respecto de la meta semestral y anual, que corresponde a 1,912,008 personas.  El tercer indicador que corresponde a acompañar con apoyo psicológico y social a mujeres sobrevivientes de violencia y/o familias se logró alcanzar un avance del 136% y 58% respecto de la meta semestral y anual   programada, brindando apoyo a 407 personas.  </t>
    </r>
  </si>
  <si>
    <r>
      <t>Acciones de mejora para el siguiente periodo
UR:</t>
    </r>
    <r>
      <rPr>
        <sz val="10"/>
        <rFont val="Montserrat"/>
      </rPr>
      <t xml:space="preserve"> X00
Como parte de las oportunidades encontradas en la implementación, se considera que es necesario mantener contacto y comunicación estrecha con las entidades federativas para fortalecer la estrategia y poder alcanzar el cumplimiento optimo; a pesar de lograr el alcance de la meta, se observa que es importante reforzar el registro de las acciones en el Sistema de Información de los Consejos Estatales contra las Adicciones (SICECA), por lo que se considera pertinente establecer reuniones de seguimiento que logren mejorar la captura, registro y obtención de la información en tiempo y forma.</t>
    </r>
  </si>
  <si>
    <r>
      <t>Acciones realizadas en el periodo
UR:</t>
    </r>
    <r>
      <rPr>
        <sz val="10"/>
        <rFont val="Montserrat"/>
      </rPr>
      <t xml:space="preserve"> 160
La institución realiza actividades para la actualización y reingeniería de los procedimientos internos y de la práctica clínica que se ofrece a la población objetivo. Dichos procedimientos permiten que el equipo multidisciplinario cuente con los insumos y medicamentos necesarios para la atención y alcance de la mejoría de la salud de la población que lo demanda; así como el recurso humano especializado para que la atención alcance la calidad y seguridad que, de acuerdo a la normativa de salud vigente, es la idónea para la atención a la salud. 
</t>
    </r>
    <r>
      <rPr>
        <b/>
        <sz val="10"/>
        <rFont val="Montserrat"/>
      </rPr>
      <t>UR:</t>
    </r>
    <r>
      <rPr>
        <sz val="10"/>
        <rFont val="Montserrat"/>
      </rPr>
      <t xml:space="preserve"> NCK
Se otorgó un total de 797 tratamientos, de los cuales 471 tratamientos (59.10%) se administraron a 226 mujeres y 326 tratamientos (40.90%) se administraron a 163 hombres. Cabe destacar que los tratamientos pueden incluir varias dosis de tratamiento por paciente.  Se tiene una media mensual de 8 a 20 pacientes nuevos incluidos a tratamiento a través del programa de apoyo federal en los últimos dos años.
</t>
    </r>
    <r>
      <rPr>
        <b/>
        <sz val="10"/>
        <rFont val="Montserrat"/>
      </rPr>
      <t>UR:</t>
    </r>
    <r>
      <rPr>
        <sz val="10"/>
        <rFont val="Montserrat"/>
      </rPr>
      <t xml:space="preserve"> NDE
Al segundo semestre se han aplicado un total de 1227 encuestas, de las cuales 93.8%5, considera como satisfecho el servicio otorgado. En este semestre se han tomado medidas para acelerar e incrementar la provisión de servicios de las especialidades Ginecológicas, con el propósito de cerrar el rezago que se registró debido a que durante la pandemia por COVID estos servicios fueron de los más afectados. Se implementó la consulta vespertina con lo cual se dan mejores opciones a las pacientes, además de que se aprovechan de mejor forma los recursos institucionales. Se llevó a cabo una campaña para la detección de cáncer de mama, a través de la cual se realizaron 742 mastografías en este semestre. Se realiza la validación de las prescripciones médicas y se ha racionalizado el suministro de unidosis en el área hospitalaria. En este semestre se han tomado medidas para acelerar e incrementar la provisión de servicios de las especialidades Ginecológicas, con el propósito de cerrar el rezago que se registró debido a que durante la pandemia por COVID estos servicios fueron de los más afectados.  Se implementó la consulta vespertina con lo cual se dan mejores opciones a las pacientes, además de que se aprovechan de mejor forma los recursos institucionales. Se llevó a cabo una campaña para la detección de cáncer de mama, a través de la cual se realizaron 742 mastografías en este semestre.
</t>
    </r>
    <r>
      <rPr>
        <b/>
        <sz val="10"/>
        <rFont val="Montserrat"/>
      </rPr>
      <t>UR:</t>
    </r>
    <r>
      <rPr>
        <sz val="10"/>
        <rFont val="Montserrat"/>
      </rPr>
      <t xml:space="preserve"> NBB
En Hospitalización Durante el período de enero a junio de 2023, se alcanzó un cumplimiento del indicador Porcentaje de pacientes mujeres atendidas en hospitalización, del 139.13 por ciento con respecto a la meta programada del 27.6 por ciento; al lograrse que el 38.4 por ciento (2,458) pacientes mujeres se atendieran en el área de hospitalización en relación a los 6,399 pacientes anuales programados que se atenderán en esta área.  Las pacientes femeninas que egresaron fueron de los siguientes servicios: 1,161 de Cirugía, 226 de Pediatría; 276 de Medicina Interna y 795 de Ginecobstetricia.    Se realizaron los siguientes Eventos Obstétricos:   264 partos  202 cesáreas     40  laparotomía exploradora     23  salpingectomía      34  legrados   142   oclusiones tubáricas bilateral  ;  En Consulta Externa  Durante el período de enero a junio de 2023 se otorgaron 44,702 consultas ambulatorias a pacientes mujeres; así mismo se otorgaron los siguientes servicios a pacientes del sexo femenino en el área de consulta externa:  2,319 estudios citológicos.  48 colocaciones de dispositivos intrauterinos.   143 métodos hormonales.  Dentro del Programa de Atención del Embarazo en la Adolescente, con el propósito de promover en la adolescente entre 13 y 19 años de edad, actitudes que les permitan, por medio de sesiones educativas y consejerías individuales, la orientación sobre sexualidad y salud reproductiva se realizaron las siguientes acciones:    50 consejerías individuales,  614 sesiones educativas con 664 participantes.  85 adolescentes fueron atendidas en consulta prenatal.   33 adolescentes aten</t>
    </r>
  </si>
  <si>
    <r>
      <t>Justificación de diferencia de avances con respecto a las metas programadas
UR:</t>
    </r>
    <r>
      <rPr>
        <sz val="10"/>
        <rFont val="Montserrat"/>
      </rPr>
      <t xml:space="preserve"> 160
La variación en el indicador fue debido a que la atención médica se otorga con calidad y seguridad de las pacientes y su neonato garantizando que, en cada caso y de acuerdo a su diagnóstico alcance su mejoría y por consecuencia el egreso de la institución. 
</t>
    </r>
    <r>
      <rPr>
        <b/>
        <sz val="10"/>
        <rFont val="Montserrat"/>
      </rPr>
      <t>UR:</t>
    </r>
    <r>
      <rPr>
        <sz val="10"/>
        <rFont val="Montserrat"/>
      </rPr>
      <t xml:space="preserve"> NCK
Los tratamientos se administran conforme a los pacientes que solicitan atención en el Instituto, por lo que el alcance de la meta se supedita a la demanda en ese sentido, si bien se da prioridad a las mujeres. 
</t>
    </r>
    <r>
      <rPr>
        <b/>
        <sz val="10"/>
        <rFont val="Montserrat"/>
      </rPr>
      <t>UR:</t>
    </r>
    <r>
      <rPr>
        <sz val="10"/>
        <rFont val="Montserrat"/>
      </rPr>
      <t xml:space="preserve"> NDE
En base a una atención de la más alta calidad y eficiencia se ha logrado dicho resultado. Hay evidencia de un incremento mayor en el porcentaje de recepción del abasto, con base en lo programado de manera oportuna para el período que se reporta. Este discreto aumento (7%) se relaciona a mayores entregas, resultantes de las compras consolidadas del ejercicio fiscal 2023, comparadas con el mismo período de los dos años anteriores.  Gracias al impulso que se ha dado a los servicios de Ginecología, se ha logrado un incremento de 9.8% respecto de la meta, en los procedimientos quirúrgicos de alta especialidad dirigidos a mujeres (se realizaron 2054 cirugías de alta especialidad a mujeres de un total de 3689 en este semestre), lo que a su vez también ha repercutido en mayor número de egresos hospitalarios de pacientes femeninas que el esperado (incremento relativo de 8.9% respecto de la cifra programada), teniendo un total de 2926 egresos, de los cuales 2384 fueron de pacientes de sexo femenino (81.5%).En lo que toca al indicador 149, se observa un incremento de casi 11% en la proporción de pacientes de sexo femenino con obesidad, alcanzando un 39.7% del total de pacientes mujeres atendidas este semestre, lo que posiblemente se debe a que al tener una capacidad reducida en las Terapias Neonatales, ello ha obligado a establecer criterios de muy alto riesgo perinatal para aceptar a pacientes obstétricas, y la mayoría de ellas tienen obesidad además de otros diagnósticos asociados.
</t>
    </r>
    <r>
      <rPr>
        <b/>
        <sz val="10"/>
        <rFont val="Montserrat"/>
      </rPr>
      <t>UR:</t>
    </r>
    <r>
      <rPr>
        <sz val="10"/>
        <rFont val="Montserrat"/>
      </rPr>
      <t xml:space="preserve"> NBB
En Consulta Externa Durante el período de enero a junio de 2023, se alcanzó un cumplimiento del indicador Porcentaje de pacientes mujeres atendidas en Consulta Externa del 96.9 por ciento con respecto a la meta programada del 28.3 por ciento; al lograr que se otorgaran 44,702 consultas a pacientes mujeres, 27.45 por ciento de las 162,813 consultas programadas en esta área.    El resultado fue debido a que se dio prioridad a la atención de un mayor número de pacientes en preconsulta; disminuyendo la atención de los pacientes de primera vez y subsecuentes, con el objetivo de atender principalmente a pacientes referidos que presentaban un rezago por el cierre de las agendas de las especialidades en la Consulta Externa en el último trimestre del año anterior.  ;  En Hospitalización durante el período de enero a junio de 2023, se alcanzó un cumplimiento del indicador Porcentaje de pacientes mujeres atendidas en hospitalización, del 139.13 por ciento con respecto a la meta programada del 27.6 por ciento; al lograrse que el 38.4 por ciento (2,458) pacientes mujeres se atendieran en el área de hospitalización en relación a los 6,399 pacientes anuales programados que se atenderán en esta área.    Las pacientes femeninas que egresaron fueron de los siguientes servicios: 1,161 de Cirugía, 226 de Pediatría; 276 de Medicina Interna y 795 de Ginecobstetricia.    Durante este periodo se incrementó la demanda de pacientes mujeres para ser atendidas en hospitalización de 1,764 programadas a 2,458 pacientes mujeres que requirieron el servicio de hospitalización; además de que se incrementó el número de camas en hospitalización, de 104 camas programadas a 112 camas  
</t>
    </r>
    <r>
      <rPr>
        <b/>
        <sz val="10"/>
        <rFont val="Montserrat"/>
      </rPr>
      <t>UR:</t>
    </r>
    <r>
      <rPr>
        <sz val="10"/>
        <rFont val="Montserrat"/>
      </rPr>
      <t xml:space="preserve"> NCD
El indicador porcentaje de mujeres con diagnóstico de enfermedades respiratorias de alta complejidad con atención médica especializada en los servicios de hospitalización mostró un cumplimiento del 27.9% debido a la atención de 259 mujeres con diagnóstico de alta complejidad reflejando una disminución de 5.1 puntos</t>
    </r>
  </si>
  <si>
    <r>
      <t>Acciones de mejora para el siguiente periodo
UR:</t>
    </r>
    <r>
      <rPr>
        <sz val="10"/>
        <rFont val="Montserrat"/>
      </rPr>
      <t xml:space="preserve"> 160
Enfocar las actividades al logro, alcance y continuidad de la certificación como una institución de calidad para la atención de Emergencias obstétricas. 
</t>
    </r>
    <r>
      <rPr>
        <b/>
        <sz val="10"/>
        <rFont val="Montserrat"/>
      </rPr>
      <t>UR:</t>
    </r>
    <r>
      <rPr>
        <sz val="10"/>
        <rFont val="Montserrat"/>
      </rPr>
      <t xml:space="preserve"> NCK
Se dará un seguimiento cercano de las pacientes para identificación de casos de abandono de tratamiento por carencia de red de apoyo social y a su vez impulsar la descentralización del acceso a tratamiento para facilitar su permanencia.
</t>
    </r>
    <r>
      <rPr>
        <b/>
        <sz val="10"/>
        <rFont val="Montserrat"/>
      </rPr>
      <t>UR:</t>
    </r>
    <r>
      <rPr>
        <sz val="10"/>
        <rFont val="Montserrat"/>
      </rPr>
      <t xml:space="preserve"> NDE
Se propone la difusión en la prescripción de medicamentos genéricos como lo establecen las recomendaciones del Consejo de Salubridad General, con esta estrategia alcanzar el 100% de productos suministrados. A pesar de continuar con los limitantes de SARS-CV-2 se pudo mantener nuestro compromiso establecido. Se continúa exhortando a las pacientes a contestar las encuestas de satisfacción con el fin de encontrar las áreas de oportunidad y mejorar la prestación de los servicios. El principal obstáculo que se tiene es el de la limitada infraestructura con que se cuenta en las terapias neonatales, las cuales se encuentran con ocupaciones que van de 93 hasta 100%, lo cual ha obligado a reducir la aceptación de pacientes obstétricas con factores de riesgo de tener un bebé que requiera manejo en alguno de dichos servicios
</t>
    </r>
    <r>
      <rPr>
        <b/>
        <sz val="10"/>
        <rFont val="Montserrat"/>
      </rPr>
      <t>UR:</t>
    </r>
    <r>
      <rPr>
        <sz val="10"/>
        <rFont val="Montserrat"/>
      </rPr>
      <t xml:space="preserve"> NBB
En Consulta Externa Entre las acciones de mejora que se realizaron se encuentran:   Atención de pacientes referidos que presentan un rezago por el cierre de las agendas de las especialidades en la Consulta Externa en el último trimestre del año anterior.    ;  En Hospitalización entre las acciones de mejora que se realizaron se encuentran:  Continuar con las reuniones diarias del grupo de Directores y Subdirectores y médicos para agilizar la atención médica de pacientes en el área de urgencias.  Construcción de la torre de especialidades básicas.  
</t>
    </r>
    <r>
      <rPr>
        <b/>
        <sz val="10"/>
        <rFont val="Montserrat"/>
      </rPr>
      <t>UR:</t>
    </r>
    <r>
      <rPr>
        <sz val="10"/>
        <rFont val="Montserrat"/>
      </rPr>
      <t xml:space="preserve"> NCD
El Instituto continúa otorgando atención médica especializada de mujeres con diagnóstico de enfermedades respiratorias de alta complejidad en los servicios de hospitalización. Adicionalmente buscará más alternativas para cumplir con el objetivo del programa.
</t>
    </r>
    <r>
      <rPr>
        <b/>
        <sz val="10"/>
        <rFont val="Montserrat"/>
      </rPr>
      <t>UR:</t>
    </r>
    <r>
      <rPr>
        <sz val="10"/>
        <rFont val="Montserrat"/>
      </rPr>
      <t xml:space="preserve"> NBV
Sin información</t>
    </r>
  </si>
  <si>
    <r>
      <t>Acciones realizadas en el periodo
UR:</t>
    </r>
    <r>
      <rPr>
        <sz val="10"/>
        <rFont val="Montserrat"/>
      </rPr>
      <t xml:space="preserve"> NDE
De los 44 artículos publicados  al 30 de junio, 21 fueron con enfoque de género, y entre los cuales destacan los siguientes: 1.- Immunomodulatory role of decidual prolantin on the human fetal membranes and placenta. 2.-  Individual, Family, and Social Factors Associated with Gestational Weight Gain in Adolescents: A Scoping Review. 3.- Effects of maternal characteristics and medical history on fist trimester biomarkers for preeclampsia, 4.- Diferencias en la gravedad del choque hemorrágico en mujeres con placenta previa y acretismo placentario antes y durante la pandemia de COVID-19 Y 5.- Papel de las hormonas progesterona, estradiol y oxitocina en la función del miometrio durante el embarazo y el trabajo de parto.    Así mismo de la relación de 38 Proyectos de Investigación vigentes al 30 de junio,   16 son  con enfoque de género, destacando los siguientes: 1.-  Descripción de la calidad de vida en mujeres adultas con endometriosis, 2.- Obesidad y perfil metabólico materno como predictor de la composición corporal, fetal, obesidad y neurodesarrollo en la infancia y  3.- Análisis de la transcriptomia de monocitos en mujeres con niveles altos de flalatos y bisfenol a en orina, estudio de seguimiento posparto.  
</t>
    </r>
    <r>
      <rPr>
        <b/>
        <sz val="10"/>
        <rFont val="Montserrat"/>
      </rPr>
      <t>UR:</t>
    </r>
    <r>
      <rPr>
        <sz val="10"/>
        <rFont val="Montserrat"/>
      </rPr>
      <t xml:space="preserve"> NDY
En el segundo trimestre se avanzó en la ENSANUT trabajando en los instrumentos, la programación y los manuales de capacitación. La plataforma CLIMA se encuentra en funcionamiento y recibiendo nuevas solicitudes de inscripción.  En las acciones del grupo de Igualdad, se organizaron varias videoconferencias, una sobre Derechos humanos e interculturalidad, con apoyo del CNEGSR adicionalmente se organizó la videoconferencia sobre ¿cómo proteger al personal en formación ante el acoso y hostigamiento sexual? y la tercera videoconferencia fue sobre cuidados y crianza obligatoria. Se realizaron dos talleres de reflexión uno para mujeres y otro para hombres, se organizaron actos simbólicos para la colocación de placas de Cero tolerancia al hostigamiento y acoso sexual en las tres sedes que consideraron la exposición de carteles ?seamos más incluyentes? en la comunidad INSP y se realizó el micrositio del grupo de trabajo en el portal del INSP.  Adicionalmente, las plataformas digitales de los cursos virtuales y de comolehago continúan en funcionamiento. El INSP continúa realizando actividades en el GIPEA, participa como secretaria técnica del grupo de monitoreo de indicadores para seguimiento de la ENAPEA. Adicionalmente, varias investigadoras asistieron al taller con perspectiva de juventudes que impartió el IMJUVE al INSP, adicionalmente algunas investigadoras nos encontramos realizando el curso sobre Educación integral en sexualidad para las comunidades educativas. Actualmente nos encontramos seleccionando material para proponer al GIPEA que sea incorporado en el sitio de la ENAPEA.</t>
    </r>
  </si>
  <si>
    <r>
      <t>Justificación de diferencia de avances con respecto a las metas programadas
UR:</t>
    </r>
    <r>
      <rPr>
        <sz val="10"/>
        <rFont val="Montserrat"/>
      </rPr>
      <t xml:space="preserve"> NDE
Hasta el momento, 44 de las  22 publicaciones reportadas son con enfoque de género. Lo anterior como resultado de la canalización de los recursos, priorizando el pago de publicaciones.  De los 61 investigadores vigentes en el Sistema Institucional de Investigadores, 37 son mujeres y 24 son hombres,  al mes de junio  del total de los artículos publicados, 16 de ellos fueron con enfoque de género y en colaboración, así mismo, al semestre del total de proyectos de investigación, 22 fueron con enfoque de género  
</t>
    </r>
    <r>
      <rPr>
        <b/>
        <sz val="10"/>
        <rFont val="Montserrat"/>
      </rPr>
      <t>UR:</t>
    </r>
    <r>
      <rPr>
        <sz val="10"/>
        <rFont val="Montserrat"/>
      </rPr>
      <t xml:space="preserve"> NDY
Se encuentran diferencias en el indicador 3 de la acción 128, indicador 3, 5 y 7 de la acción 630. Las diferencias se deben a que el reporte del indicador es anual y por el momento se reporta un avance acumulado trimestral por lo cual se espera que se incrementen los logros acumulados a lo largo del año hasta llegar a las metas establecidas.</t>
    </r>
  </si>
  <si>
    <r>
      <t>Acciones de mejora para el siguiente periodo
UR:</t>
    </r>
    <r>
      <rPr>
        <sz val="10"/>
        <rFont val="Montserrat"/>
      </rPr>
      <t xml:space="preserve"> NDE
Las políticas respecto a la adquisición de material y sustancias químicas para los proyectos de investigación impiden el avance de estos, ya que dichos insumos se solicitan durante los primeros  meses del año, sin embargo hasta el mes de diciembre seguimos recibiendo el material, lo que retrasa significativamente el desarrollo de estos.   Promover la generación de proyectos de investigación que coadyuven a disminuir la morbimortalidad materna y perinatal mediante la prevención, el diagnóstico temprano y el tratamiento, mejorar la calidad de vida de los pacientes y reducir el costo de su atención, tanto para las mujeres como para los hombres de nuestra población objetivo, en las convocatorias institucionales como en las convocatorias para desarrollo de proyectos con financiamiento externo. Divulgar y asesorar a las y los investigadores en convocatorias internas y externas para financiamientos de proyectos de investigación.  
</t>
    </r>
    <r>
      <rPr>
        <b/>
        <sz val="10"/>
        <rFont val="Montserrat"/>
      </rPr>
      <t>UR:</t>
    </r>
    <r>
      <rPr>
        <sz val="10"/>
        <rFont val="Montserrat"/>
      </rPr>
      <t xml:space="preserve"> NDY
Sin información</t>
    </r>
  </si>
  <si>
    <r>
      <t>Acciones realizadas en el periodo
UR:</t>
    </r>
    <r>
      <rPr>
        <sz val="10"/>
        <rFont val="Montserrat"/>
      </rPr>
      <t xml:space="preserve"> NDE
Se realizaron cursos de trabajo social, la 36 reunión anual del INPer, Congreso internacional de simulación, curso de gestión de la calidad y seguridad del paciente. También, durante el segundo trimestre se llevaron a cabo  14 cursos, entre los que se encuentras: DOS inducciones institucionales; Empoderamiento y autonomía de las mujeres (2da y 3ra emisión); Masculinidades (2da emisión); Comunicación Incluyente y no Sexista (2da emisión); Webinar: Activar el cuerpo a través de una mirada de género; Videoconferencia: Respeto y Protección de los Derechos Humanos de las Personas Mayores; Webinar: ¿Cómo proteger al personal en formación ante el acoso y el hostigamiento sexual?; Taller: La atención a la salud con enfoque interseccional para la igualdad de género; Videoconferencia: Cuidados y Crianza Igualitarios; Violencias contra niñas, jóvenes y mujeres en contextos de emergencia y crisis (4a Emisión); Género y Derechos Humanos  (4a Emisión) y Conciliación de la vida laboral, familiar y personal.
</t>
    </r>
    <r>
      <rPr>
        <b/>
        <sz val="10"/>
        <rFont val="Montserrat"/>
      </rPr>
      <t>UR:</t>
    </r>
    <r>
      <rPr>
        <sz val="10"/>
        <rFont val="Montserrat"/>
      </rPr>
      <t xml:space="preserve"> NBV
Durante el segundo trimestre se continuó con los procesos administrativos para poder ejercer el recurso. El día 20 de junio se pudo finalmente hacer uso del recurso financiero.   En cuanto a los cursos de actualización para Técnicos Radiólogos, se retomará el curso que se encuentra suspendido desde el año 2020, debido al riesgo de contagio provocado por el virus COVID-19. Se ha podido verificar que el riesgo de contagio se ha disminuido considerablemente y que los asistentes no estarían en peligro de contagio si se cubren con todas las medidas sanitarias adecuadas. Se planea hacer una nueva convocatoria para el mes de agosto.   Para el curso de actualización para Médico Radiólogos, se planea iniciar la convocatoria para el día 10 de julio. La capacidad del curso se mantiene en 120 lugares. Se contempla ampliar la capacidad del curso a 140 lugares si se reciben un número mayor de solicitudes. El curso se tiene contemplado que dé inicio el 27 de julio.  En cuanto al programa Reconocimiento INCan, para la verificación de procesos de calidad en unidades de tamizaje para cáncer de mama, se retomó el contacto con las unidades interesadas en obtener dicho reconocimiento.  Al momento se tienen contacto con 3 unidades, Hospital ISSSTE Regional Monterrey, Hospital Civil de Guadalajara Fray Antonio Alcalde, Unidad de Diagnóstico y Detección de Cáncer de Mama Ciudad de México Sur IMSS.  Para el programa de tamizaje, se contempla iniciar el 10 de julio. El programa se ha modificado para aceptar a mujeres que cuenten con algún síntoma de cáncer (secreción por el pezón, masa no mayor a 2 centímetros), de tal forma que si diagnóstico no se tenga que retrasar. Se mantiene la meta de cubrir 1500 estudios, con un aproximado de 15 pacientes por día en un horario de 14 hrs a 16 hrs de lunes a viernes.
</t>
    </r>
    <r>
      <rPr>
        <b/>
        <sz val="10"/>
        <rFont val="Montserrat"/>
      </rPr>
      <t>UR:</t>
    </r>
    <r>
      <rPr>
        <sz val="10"/>
        <rFont val="Montserrat"/>
      </rPr>
      <t xml:space="preserve"> 160
Las actividades académicas se siguen realizando conforme al programa de estudios de posgrado clínico vigente de cada institución educativa de la que provienen los médic@s en formación del ciclo escolar en curso. 
</t>
    </r>
    <r>
      <rPr>
        <b/>
        <sz val="10"/>
        <rFont val="Montserrat"/>
      </rPr>
      <t>UR:</t>
    </r>
    <r>
      <rPr>
        <sz val="10"/>
        <rFont val="Montserrat"/>
      </rPr>
      <t xml:space="preserve"> NCE
Durante el periodo de referencia en el presente año se impartió el curso autodirigido ?Atención Centrada en la Persona con Demencia?, impartido del 5 de abril al 2 de mayo,  que da prioridad a la atención de mujeres e hijas quienes son cuidadoras primarias de las personas mayores, sea como personal de salud o incluso como familiares de los mismos. El curso fue concluido satisfactoriamente por 295 participantes, de los cuales 246 fueron mujeres.
</t>
    </r>
    <r>
      <rPr>
        <b/>
        <sz val="10"/>
        <rFont val="Montserrat"/>
      </rPr>
      <t>UR:</t>
    </r>
    <r>
      <rPr>
        <sz val="10"/>
        <rFont val="Montserrat"/>
      </rPr>
      <t xml:space="preserve"> NDY
Se atendieron todas las solicitudes brindando las mismas oportunidades a las y los aspirantes del programa académico y de educación continua. Se opero el programa institucional de tutorías mediante capacitación y asesoría a tutores para elevar los números de alumnas y alumnos graduados.</t>
    </r>
  </si>
  <si>
    <r>
      <t>Justificación de diferencia de avances con respecto a las metas programadas
UR:</t>
    </r>
    <r>
      <rPr>
        <sz val="10"/>
        <rFont val="Montserrat"/>
      </rPr>
      <t xml:space="preserve"> NDE
De la meta anual programada,1571 mujeres recibieron constancia de conclusión de estudios. Así mismo de las 536 mujeres programadas para concluir cursos de capacitación y sensibilización en materia de derechos humanos y perspectiva de género sólo 483 se capacitaron, debido a los grupos reducidos
</t>
    </r>
    <r>
      <rPr>
        <b/>
        <sz val="10"/>
        <rFont val="Montserrat"/>
      </rPr>
      <t>UR:</t>
    </r>
    <r>
      <rPr>
        <sz val="10"/>
        <rFont val="Montserrat"/>
      </rPr>
      <t xml:space="preserve"> NBV
Sin información
</t>
    </r>
    <r>
      <rPr>
        <b/>
        <sz val="10"/>
        <rFont val="Montserrat"/>
      </rPr>
      <t>UR:</t>
    </r>
    <r>
      <rPr>
        <sz val="10"/>
        <rFont val="Montserrat"/>
      </rPr>
      <t xml:space="preserve"> 160
Los médic@s en formación que actualmente cursan sus estudios de posgrado clínico en los diferentes niveles académicos mantienen la continuidad de los mismos y, de acuerdo al mapa curricular vigente de cada institución educativa.
</t>
    </r>
    <r>
      <rPr>
        <b/>
        <sz val="10"/>
        <rFont val="Montserrat"/>
      </rPr>
      <t>UR:</t>
    </r>
    <r>
      <rPr>
        <sz val="10"/>
        <rFont val="Montserrat"/>
      </rPr>
      <t xml:space="preserve"> NCE
Durante el periodo de referencia en el presente año se impartió el curso autodirigido ?Atención Centrada en la Persona con Demencia?, impartido del 5 de abril al 2 de mayo,  que da prioridad a la atención de mujeres e hijas quienes son cuidadoras primarias de las personas mayores, sea como personal de salud o incluso como familiares de los mismos. El curso fue concluido satisfactoriamente por 295 participantes, de los cuales 246 fueron mujeres.
</t>
    </r>
    <r>
      <rPr>
        <b/>
        <sz val="10"/>
        <rFont val="Montserrat"/>
      </rPr>
      <t>UR:</t>
    </r>
    <r>
      <rPr>
        <sz val="10"/>
        <rFont val="Montserrat"/>
      </rPr>
      <t xml:space="preserve"> NDY
Las solicitudes de ingreso a los programas académicos y de educación continua del INSP/ESPM depende de las convocatorias las cuales tienen la consigna de que -Todas las solicitudes serán atendidas brindando las mismas oportunidades a las y los aspirantes- por ende, las variaciones en este trimestre dependen de que hubo mayor solicitud por parte de mujeres. Se infiere que en este periodo se registró mayor participación de mujeres, por la disponibilidad de directoras que cubrieron los requisitos para llevar a cabo esta actividad.</t>
    </r>
  </si>
  <si>
    <r>
      <t>Acciones de mejora para el siguiente periodo
UR:</t>
    </r>
    <r>
      <rPr>
        <sz val="10"/>
        <rFont val="Montserrat"/>
      </rPr>
      <t xml:space="preserve"> NDE
Por el momento no se observan obstáculos, sino oportunidades ya que la mayoría de cursos impartidos son en línea, lo que permite organizar mejor los tiempos de las y los trabajadores.
</t>
    </r>
    <r>
      <rPr>
        <b/>
        <sz val="10"/>
        <rFont val="Montserrat"/>
      </rPr>
      <t>UR:</t>
    </r>
    <r>
      <rPr>
        <sz val="10"/>
        <rFont val="Montserrat"/>
      </rPr>
      <t xml:space="preserve"> NBV
Sin información
</t>
    </r>
    <r>
      <rPr>
        <b/>
        <sz val="10"/>
        <rFont val="Montserrat"/>
      </rPr>
      <t>UR:</t>
    </r>
    <r>
      <rPr>
        <sz val="10"/>
        <rFont val="Montserrat"/>
      </rPr>
      <t xml:space="preserve"> 160
Otorgar los implementos y habilidades de la adecuada practica clínica para el alcance de la conclusión de los estudios de posgrado clínico correspondientes al ciclo escolar pronto a culminar. 
</t>
    </r>
    <r>
      <rPr>
        <b/>
        <sz val="10"/>
        <rFont val="Montserrat"/>
      </rPr>
      <t>UR:</t>
    </r>
    <r>
      <rPr>
        <sz val="10"/>
        <rFont val="Montserrat"/>
      </rPr>
      <t xml:space="preserve"> NCE
Durante el periodo de referencia en el presente año se impartió el curso autodirigido ?Atención Centrada en la Persona con Demencia?, impartido del 5 de abril al 2 de mayo,  que da prioridad a la atención de mujeres e hijas quienes son cuidadoras primarias de las personas mayores, sea como personal de salud o incluso como familiares de los mismos. El curso fue concluido satisfactoriamente por 295 participantes, de los cuales 246 fueron mujeres.
</t>
    </r>
    <r>
      <rPr>
        <b/>
        <sz val="10"/>
        <rFont val="Montserrat"/>
      </rPr>
      <t>UR:</t>
    </r>
    <r>
      <rPr>
        <sz val="10"/>
        <rFont val="Montserrat"/>
      </rPr>
      <t xml:space="preserve"> NDY
Fortalecer el proceso de selección e ingreso de los estudiantes para tener mayor equilibrio en las solicitudes, Consolidar la operación del programa institucional de tutorías mediante capacitación y asesoría a tutores para elevar los números de alumnos graduados. Promover reuniones de trabajo periódicas entre coordinaciones académicas y administración escolar para revisar el trabajo de la asignación de directoras y directores.</t>
    </r>
  </si>
  <si>
    <r>
      <t xml:space="preserve">Acciones realizadas en el periodo
</t>
    </r>
    <r>
      <rPr>
        <sz val="10"/>
        <rFont val="Montserrat"/>
      </rPr>
      <t>Sin Información</t>
    </r>
  </si>
  <si>
    <r>
      <t xml:space="preserve">Justificación de diferencia de avances con respecto a las metas programadas
</t>
    </r>
    <r>
      <rPr>
        <sz val="10"/>
        <rFont val="Montserrat"/>
      </rPr>
      <t>Sin Información</t>
    </r>
  </si>
  <si>
    <r>
      <t xml:space="preserve">Acciones de mejora para el siguiente periodo
</t>
    </r>
    <r>
      <rPr>
        <sz val="10"/>
        <rFont val="Montserrat"/>
      </rPr>
      <t>Sin Información</t>
    </r>
  </si>
  <si>
    <r>
      <t>Acciones realizadas en el periodo
UR:</t>
    </r>
    <r>
      <rPr>
        <sz val="10"/>
        <rFont val="Montserrat"/>
      </rPr>
      <t xml:space="preserve"> O00
Durante el segundo trimestre del ejercicio, la CNBBBJ ha emitido becas a 4,260,175 estudiantes de educación media superior a través del Pp S311, de los cuales 2,200,429 (51.7%) fueron mujeres.</t>
    </r>
  </si>
  <si>
    <r>
      <t>Justificación de diferencia de avances con respecto a las metas programadas
UR:</t>
    </r>
    <r>
      <rPr>
        <sz val="10"/>
        <rFont val="Montserrat"/>
      </rPr>
      <t xml:space="preserve"> O00
Gracias a la aplicación de los criterios de priorización se otogaron becas a una mayor proporción de muejres con respecto a la meta.</t>
    </r>
  </si>
  <si>
    <r>
      <t>Acciones de mejora para el siguiente periodo
UR:</t>
    </r>
    <r>
      <rPr>
        <sz val="10"/>
        <rFont val="Montserrat"/>
      </rPr>
      <t xml:space="preserve"> O00
A pesar del importante incremento en el presupuesto del programa se observa un exceso de demanda.</t>
    </r>
  </si>
  <si>
    <r>
      <t>Acciones realizadas en el periodo
UR:</t>
    </r>
    <r>
      <rPr>
        <sz val="10"/>
        <rFont val="Montserrat"/>
      </rPr>
      <t xml:space="preserve"> O00
Durante el segundo trimestre del ejercicio, se emitieron becas a 467,975 estudiantes de los cuales el 58.4% fueron mujeres. Para el ejercicio se tiene una estimación de emisión de 4.1 millones de becas mensuales a 537 mil becarios con una meta del 50% de becas entregadas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</si>
  <si>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Acciones de mejora para el siguiente periodo
UR:</t>
    </r>
    <r>
      <rPr>
        <sz val="10"/>
        <rFont val="Montserrat"/>
      </rPr>
      <t xml:space="preserve"> O00
El presupuesto parece quedarse corto para el interés que puede despertar esta beca por lo que se puede presentar una sobredemanda de la misma.</t>
    </r>
  </si>
  <si>
    <r>
      <t>Acciones realizadas en el periodo
UR:</t>
    </r>
    <r>
      <rPr>
        <sz val="10"/>
        <rFont val="Montserrat"/>
      </rPr>
      <t xml:space="preserve"> 180
En diciembre de 2022 se publicó el ACUERDO número 31/12/22 por el que se emiten las Reglas de Operación del Programa la Escuela es Nuestra para el ejercicio fiscal 2023, documento en el que se señala lo siguiente:  Tesorera(o): Persona integrante del CEAP, preferentemente mujer, madre de familia, elegida entre las y los miembros de la comunidad.  El documento está disponible en:   https://www.dof.gob.mx/nota_detalle.php?codigo=5676026 fecha=29/12/2022 print=true  </t>
    </r>
  </si>
  <si>
    <r>
      <t>Justificación de diferencia de avances con respecto a las metas programadas
UR:</t>
    </r>
    <r>
      <rPr>
        <sz val="10"/>
        <rFont val="Montserrat"/>
      </rPr>
      <t xml:space="preserve"> 180
La dispersión de los subsidios a las comunidaes escolares beneficiarias depende del proceso de conformación de Comités Escoalres de Administración Participativa (CEAP), así como de la digitalización y carga de documentos para acceder al programa; estas actividades son responsabilidad de la Secretaría de Bienestar y dependen de su agenda y cronogramas de trabajo. EL PLEEN no puede fijar metas trimestrales con precisión, ya que la conformación de CEAP es fluctuante. Se reportan las cifras del avance realizado al cierre del Segundo Trimestre de manera acumulada. Los porcentages de personas tesoreas mujeres por cada trimestre calculados de manera independiente son: 95.4% para el primer trimestre (1037 mujeres y 50 hombres); 96.89% (47711 mujeres y 1533 hombres).</t>
    </r>
  </si>
  <si>
    <r>
      <t>Acciones de mejora para el siguiente periodo
UR:</t>
    </r>
    <r>
      <rPr>
        <sz val="10"/>
        <rFont val="Montserrat"/>
      </rPr>
      <t xml:space="preserve"> 180
La acción afirmativa que promueve el PLEEN es una recomendación, en virtud de que el programa también promueve la autogestión y organización comunitaria. También se ha detectado que en algunas comunidades escolares la participación comunitaria aun es reducida, lo que propicia dificultades para ocupar los puestos de representación mínimos para la conformación de los CEAP. En este sentido, no es posible establecer la obligatoriedad de que las personas tesoreras sean mujeres.  Algunas oportunidades que puede aprovechar el PLEEN son identificar la participación política de las mujeres dentro de sus comunidades escolares y la ocupación en puestos de responsabilidad, mediante indicadores que midan la proporción de mujeres que ocupen el puesto de presidenta o mediante las proporciones de mujeres y hombres que integran los CEAP.  </t>
    </r>
  </si>
  <si>
    <r>
      <t>Acciones realizadas en el periodo
UR:</t>
    </r>
    <r>
      <rPr>
        <sz val="10"/>
        <rFont val="Montserrat"/>
      </rPr>
      <t xml:space="preserve"> 310
En relación con las acciones comprometidas del Programa en el Anexo 13 del PEF 2023, la Dirección General de Gestión y Enfoque Territorial (DGGEyET) de la SEB, como entidad ejecutora del Programa Nacional de Inglés (PRONI); al cierre de este segundo trimestre, ha llevado a cabo diversas acciones, entre ellas una reunión de asesoría brindada por la Coordinación Sectorial de Igualdad de Género y Programas Transversales para profundizar sobre el tema de perspectiva de género y que coadyuvará a incluir la perspectiva de género e integrar la igualdad en el Programa Nacional de Inglés y sus procesos de operación.     En este tenor, las recomendaciones brindadas durante esta reunión incidirán en las decisiones clave para la implementación de la evaluación diagnóstica 2023 a realizarse en septiembre que medirá el impacto del Programa en alumnas y alumnos de sexto grado de primaria, cuyas escuelas hayan participado en el PRONI durante los últimos cinco años, y que, además en estas escuelas se haya impartido la asignatura de Inglés en todos los grados. Dichas rutas de acción compartidas con las AEL permitirán visibilizar el impacto diferenciado entre mujeres y hombres.   </t>
    </r>
  </si>
  <si>
    <r>
      <t>Justificación de diferencia de avances con respecto a las metas programadas
UR:</t>
    </r>
    <r>
      <rPr>
        <sz val="10"/>
        <rFont val="Montserrat"/>
      </rPr>
      <t xml:space="preserve"> 310
ind 2.-(Número de alumnas de 3er grado de secundaria certificadas en el idioma inglés en el año t/Número de alumnas de 3er grado de secundaria en proceso de certificación en el año t) x 100.-justificacion.-En el Segundo Trimestre de 2023, no se reportan avances debido a que la meta comprometida es anual, por lo que será en el Cuarto Trimestre del mismo año cuando se verán reflejados los resultados preliminares de las acciones establecidas en el Anexo 13.;  ind 1.-Porcentaje de alumnas de 6to grado de primaria que obtienen certificación en el dominio del idioma inglés de acuerdo con el nivel de egreso establecido en el Plan y Programas de Estudio para la Educación Básica.-justificación.-En el Segundo Trimestre de 2023, no se reportan avances debido a que la meta comprometida es anual, por lo que será en el Cuarto Trimestre del mismo año cuando se verán reflejados los resultados preliminares de las acciones establecidas en el Anexo 13.</t>
    </r>
  </si>
  <si>
    <r>
      <t>Acciones de mejora para el siguiente periodo
UR:</t>
    </r>
    <r>
      <rPr>
        <sz val="10"/>
        <rFont val="Montserrat"/>
      </rPr>
      <t xml:space="preserve"> 310
La DGGEyET ha realizado, hasta el cierre del Segundo Trimestre de 2023, las acciones de seguimiento y acompañamiento, como se establece en las Reglas de Operación del mismo año, en específico en brindar asistencia técnica y apoyo pedagógico a las 32 Coordinaciones Locales del PRONI con el propósito de favorecer la enseñanza y el aprendizaje del idioma inglés.  Se ha brindado asesoría a las Coordinaciones Locales del PRONI, para que seleccionen los materiales didácticos educativos adecuados que sirvan de apoyo al Asesor Externo Especializado (AEE) para dar su clase con herramientas y estrategias adecuadas a las necesidades de aprendizaje de los educandos.   Se ha considerado como un área de mejora, y para impulsar la certificación internacional en metodología de la enseñanza del idioma inglés, que los Asesores Externos Especializados cuenten con formación continua para la enseñanza de este idioma para actualizar sus técnicas de enseñanza y con ello favorecer el aprendizaje en los educandos en apego al perfil de egreso en educación básica.  </t>
    </r>
  </si>
  <si>
    <r>
      <t>Acciones realizadas en el periodo
UR:</t>
    </r>
    <r>
      <rPr>
        <sz val="10"/>
        <rFont val="Montserrat"/>
      </rPr>
      <t xml:space="preserve"> L6I
Durante el segundo trimestre se mide a la población femenina que corresponde a la que participa en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t>
    </r>
  </si>
  <si>
    <r>
      <t>Justificación de diferencia de avances con respecto a las metas programadas
UR:</t>
    </r>
    <r>
      <rPr>
        <sz val="10"/>
        <rFont val="Montserrat"/>
      </rPr>
      <t xml:space="preserve"> L6I
Esta Comisión informa que el avance reportado durante el segundo trimestre para este indicador, se enfoca a la población femenina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entrenadoras, equipo multidisciplinario y personal técnico correspondientes a la estrategia Deporte de Alto Rendimiento, así como las beneficiadas por la línea de acción de Eventos Deportivos Nacionales de la Estrategia de Cultura Física.</t>
    </r>
  </si>
  <si>
    <r>
      <t>Acciones de mejora para el siguiente periodo
UR:</t>
    </r>
    <r>
      <rPr>
        <sz val="10"/>
        <rFont val="Montserrat"/>
      </rPr>
      <t xml:space="preserve"> L6I
Sin información</t>
    </r>
  </si>
  <si>
    <r>
      <t>Acciones realizadas en el periodo
UR:</t>
    </r>
    <r>
      <rPr>
        <sz val="10"/>
        <rFont val="Montserrat"/>
      </rPr>
      <t xml:space="preserve"> 173
Se ha desarrollado y difundido la Estrategia Nacional de Formación Continua 2023 (ENFC) entre las Autoridades Educativas Estatales y la Autoridad Educativa Federal de la Ciudad de México (AEE), como el documento que regula las acciones de formación e intervenciones formativas dirigidas al personal de planteles públicos de educación básica; entre las acciones planeadas en la ENFC, se encuentran vinculadas directrices del Programa para el Desarrollo Profesional Docente (PRODEP), el cual tiene por objetivo general de acuerdo a sus reglas de operación 2023: Fortalecer el perfil necesario para el desempeño de las funciones de las y los profesores de tiempo completo, personal docente, personal técnico docente y personal con funciones de dirección, supervisión o asesoría técnico-pedagógica de las instituciones de educación públicas, a través de programas de formación, actualización académica, capacitación y/o proyectos de investigación en igualdad de oportunidades para mujeres y hombres.  En el trimestre se desarrolló como otro instrumento normativo, las Disposiciones generales para la conformación y funcionamiento del Comité Nacional y los Comités Estatales, estos Comités, representan a los entes colegiados especialistas en la evaluación de las acciones de formación e intervenciones formativas propuestas por distintas vertientes de participación, y en las que se evalúan la    pertinencia, relevancia, calidad y coherencia de su  </t>
    </r>
  </si>
  <si>
    <r>
      <t>Justificación de diferencia de avances con respecto a las metas programadas
UR:</t>
    </r>
    <r>
      <rPr>
        <sz val="10"/>
        <rFont val="Montserrat"/>
      </rPr>
      <t xml:space="preserve"> 173
Sin información</t>
    </r>
  </si>
  <si>
    <r>
      <t>Acciones de mejora para el siguiente periodo
UR:</t>
    </r>
    <r>
      <rPr>
        <sz val="10"/>
        <rFont val="Montserrat"/>
      </rPr>
      <t xml:space="preserve"> 173
El reto de estructurar y operar una oferta formativa que atienda la demanda de necesidades de formación es una tarea compleja, que requiere de articular atribuciones entre la autoridad federal y las AEE, circunstancia que se ha fortalecido con la construcción de procesos alternos de formación además de la operación del PRODEP.   Por otra parte, en el contexto de superar las restricciones de convivencia social que ha dejado la emergencia sanitaria en años atrás, se pretende priorizar la formación en la modalidad presencial, sin que se abandone la formación a distancia o el modelo mixto; en atención a la solicitud de maestras y maestros, reconociendo la necesidad que en diversos casos el aislamiento produjo deterioro en la salud física y emocional de maestras y maestros.    </t>
    </r>
  </si>
  <si>
    <r>
      <t>Acciones realizadas en el periodo
UR:</t>
    </r>
    <r>
      <rPr>
        <sz val="10"/>
        <rFont val="Montserrat"/>
      </rPr>
      <t xml:space="preserve"> A2M
En la UAM, la implementación de una oferta de becas con recursos provenientes del programa presupuestario S243 ?Programa de Becas Elisa Acuña?, es una de las medidas adoptadas con la finalidad de atenuar el problema de abandono escolar por razones de tipo socioeconómico. Estos apoyos contribuyen a lograr una equidad educativa, favorecer el egreso de la UAM, propiciar la terminación oportuna de los estudios superiores y en general permite que las (os) alumnas (os) desarrollen una formación académica integral. Para mayor detalle de la oferta de becas institucionales se puede consultar el portal: https://becas.uam.mx/index.html     Al segundo trimestre de 2023, se beneficiaron 12,880 personas, de las cuales el 63.5 por ciento se otorgaron a mujeres y 36.5 por ciento a hombres. El grupo etario predominante es para el rango de 15 hasta 29 años (12,505) y de este grupo, el 64.0 por ciento son mujeres y 36.0 por ciento son hombres. Se beneficiaron a 463 mujeres y 307 hombres que presentan algún tipo de discapacidad.  
</t>
    </r>
    <r>
      <rPr>
        <b/>
        <sz val="10"/>
        <rFont val="Montserrat"/>
      </rPr>
      <t>UR:</t>
    </r>
    <r>
      <rPr>
        <sz val="10"/>
        <rFont val="Montserrat"/>
      </rPr>
      <t xml:space="preserve"> L4J
Durante el primer semestre de 2023, se otorgaron 315 apoyos a estudiantes del CINVESTAV, de los cuales el 40.9% (129) fueron entregados a mujeres en las distintas modalidades indicadas en la convocatoria, las cuales son:  Apoyo para obtención de grado: Dirigido a mujeres y hombres inscritos en algún programa de posgrado que ofrece el Cinvestav y que se encuentren en la etapa de revisión de tesis.  Apoyo para curso propedéutico: Dirigido a aspirantes mujeres y hombres a un posgrado que ofrece del Cinvestav, que hayan sido aceptados a algún curso o estancia de propedéutico de los programas educativos.  Apoyo Extraordinario: Dirigido a mujeres y hombres inscritos en algún programa de posgrado que ofrece el Cinvestav que no cuentan con alguna beca de manutención para que realicen estudios de posgrado.  Apoyo a Congreso: Dirigido a mujeres y hombres inscritos en algún programa de posgrado del Cinvestav que sean autores o coautores de alguna ponencia en donde se de crédito al Cinvestav.  Apoyo para estancia de investigación: Dirigido a mujeres y hombres inscritos en algún programa de posgrado del Cinvestav que sean invitados o aceptados a una estancia de investigación en alguna institución nacional o extranjera.  Apoyo para curso especializado: Dirigido a mujeres y hombres inscritos en algún programa de posgrado del Cinvestav que sean invitados o admitidos a un curso especializado.  
</t>
    </r>
    <r>
      <rPr>
        <b/>
        <sz val="10"/>
        <rFont val="Montserrat"/>
      </rPr>
      <t>UR:</t>
    </r>
    <r>
      <rPr>
        <sz val="10"/>
        <rFont val="Montserrat"/>
      </rPr>
      <t xml:space="preserve"> 410
ind 1.-Porcentaje de mujeres con becas del tipo medio superior otorgadas.- just.-No existe variación porque no se programó meta en el 2do trimestre.;  El programa presupuestario S243 Programa de Becas Elisa Acuña, está sujeto a Reglas de Operación con el objeto de asegurar que la aplicación de los recursos públicos se realice con eficiencia, eficacia, economía, honradez y transparencia, así como, defender, respetar y cumplir de manera efectiva el derecho a la educación para toda la población, bajo los principios fundamentales de no discriminación, solidaridad, igualdad de oportunidades y de trato, con esto se llevaron a cabo las convocatorias dirigidas a las mujeres estudiantes del nivel medio superior y asistentes de idioma para que aplicaran en los programas de becas que se realizaron en los meses de enero a junio, dando como resultado el otorgamiento de becas en dos programas los cuales son: Beca SEP/ Liceo Franco Mexicano e Intercambio de asistentes de idioma FRANCIA (Extranjeros).;  ind 2 .-Porcentaje de mujeres con becas otorgada de nivel licenciatura.- just.-Debido a la calendarización de los recursos, no se otorgaron los apoyos en las opciones de los programas de becas en el segundo trimestre, pero se reprogramaron para el tercer trimestre.
</t>
    </r>
    <r>
      <rPr>
        <b/>
        <sz val="10"/>
        <rFont val="Montserrat"/>
      </rPr>
      <t>UR:</t>
    </r>
    <r>
      <rPr>
        <sz val="10"/>
        <rFont val="Montserrat"/>
      </rPr>
      <t xml:space="preserve"> A00
En el presente trimestre no se tiene información para reportar, ya que las acciones se programaron para reportar anual.
</t>
    </r>
    <r>
      <rPr>
        <b/>
        <sz val="10"/>
        <rFont val="Montserrat"/>
      </rPr>
      <t>UR:</t>
    </r>
    <r>
      <rPr>
        <sz val="10"/>
        <rFont val="Montserrat"/>
      </rPr>
      <t xml:space="preserve"> L3P
El apoyo económico, se ha podido incrementar año con año, incluyendo el apoyo para 3 alumnos adicionales al ejercicio anterior.  
</t>
    </r>
    <r>
      <rPr>
        <b/>
        <sz val="10"/>
        <rFont val="Montserrat"/>
      </rPr>
      <t>UR:</t>
    </r>
    <r>
      <rPr>
        <sz val="10"/>
        <rFont val="Montserrat"/>
      </rPr>
      <t xml:space="preserve"> L8K
Los a</t>
    </r>
  </si>
  <si>
    <r>
      <t>Justificación de diferencia de avances con respecto a las metas programadas
UR:</t>
    </r>
    <r>
      <rPr>
        <sz val="10"/>
        <rFont val="Montserrat"/>
      </rPr>
      <t xml:space="preserve"> A2M
IND 3.-Porcentaje de estudiantes becadas de licenciatura y posgrado en el año t.JUSTIFICACION.-1. Algunas solicitudes de becas recibidas no cupleron con los requisitos establecidos para el otorgamiento de beca.    2. Algunos solicitantes no concretaron el trámite de formalización de beca.;  ND 4.-Porcentaje de alumnas de licenciatura que terminaron sus estudios.JUSTIFICACIO.-El indicador considera una frecuencia de medición anual. Será en el último trimestre en donde se reporten los datos respectivos;  IND 2.-Porcentaje de alumnas becadas que cursan el último año de estudios de nivel posgrado en el año t.JUSTIFICACION.-El indicador considera una frecuencia de medición anual. Será en el último trimestre en donde se reporten los datos respectivos;  IND 1.-Porcentaje de alumnas becadas que cursan el último año de estudios de nivel licenciatura en el año t.JUSTIFICACION.-El indicador considera una frecuencia de medición anual. Será en el último trimestre en donde se reporten los datos respectivos
</t>
    </r>
    <r>
      <rPr>
        <b/>
        <sz val="10"/>
        <rFont val="Montserrat"/>
      </rPr>
      <t>UR:</t>
    </r>
    <r>
      <rPr>
        <sz val="10"/>
        <rFont val="Montserrat"/>
      </rPr>
      <t xml:space="preserve"> L4J
En este trimestre se presentó un mayor número de solicitudes de apoyo por parte de mujeres a las que se tenían estimadas originalmente.
</t>
    </r>
    <r>
      <rPr>
        <b/>
        <sz val="10"/>
        <rFont val="Montserrat"/>
      </rPr>
      <t>UR:</t>
    </r>
    <r>
      <rPr>
        <sz val="10"/>
        <rFont val="Montserrat"/>
      </rPr>
      <t xml:space="preserve"> 410
IND 2.-Porcentaje de mujeres con becas otorgada de nivel licenciatura.-JUSTIFICACIONES.-Debido a la calendarización de los recursos, no se otorgron los apoyos en las opciones de los programas de becas en el segundo trimestre, pero se reprogramaron para el tercer trimestre.;  IND 4.-Porcentaje de mujeres con becas de tipo académico y/o docente.-JUSTIFICACION.-Debido a la calendarización de los recursos, no se otorgron los apoyos en las opciones de los programas de becas en el segundo trimestre, pero se reprogramaron para el tercer trimestre.        ;  IND 3.-(Total de becas otorgadas a mujeres de nivel posgrado en el periodo correspondiente / Total becas programadas para mujeres de nivel posgrado en el periodo correspondiente) * 100 ) x 100).-JUSTIFICACIONES.-Debido a la calendarización de los recursos, no se otorgron los apoyos en las opciones de los programas de becas en el segundo trimestre, pero se reprogramaron para el tercer trimestre.;  IND 5.- Porcentaje de mujeres con becas de ;  IND 1.-Porcentaje de mujeres con becas del tipo medio superior otorgadas.-JUSTIFICACION.-No existe variación porque no se programo meta en este trimestre.
</t>
    </r>
    <r>
      <rPr>
        <b/>
        <sz val="10"/>
        <rFont val="Montserrat"/>
      </rPr>
      <t>UR:</t>
    </r>
    <r>
      <rPr>
        <sz val="10"/>
        <rFont val="Montserrat"/>
      </rPr>
      <t xml:space="preserve"> A00
Sin información
</t>
    </r>
    <r>
      <rPr>
        <b/>
        <sz val="10"/>
        <rFont val="Montserrat"/>
      </rPr>
      <t>UR:</t>
    </r>
    <r>
      <rPr>
        <sz val="10"/>
        <rFont val="Montserrat"/>
      </rPr>
      <t xml:space="preserve"> L3P
( Número de becas otorgadas a madres jóvenes y jóvenes embarazadas al final del año t / Número de becas programadas al inicio del año t ) X 10.-justificacion.-sin aspirantes embarazadas 
</t>
    </r>
    <r>
      <rPr>
        <b/>
        <sz val="10"/>
        <rFont val="Montserrat"/>
      </rPr>
      <t>UR:</t>
    </r>
    <r>
      <rPr>
        <sz val="10"/>
        <rFont val="Montserrat"/>
      </rPr>
      <t xml:space="preserve"> L8K
El otorgamiento de becas  tiene un efecto positivo en las mujeres para su desarrollo académico.
</t>
    </r>
    <r>
      <rPr>
        <b/>
        <sz val="10"/>
        <rFont val="Montserrat"/>
      </rPr>
      <t>UR:</t>
    </r>
    <r>
      <rPr>
        <sz val="10"/>
        <rFont val="Montserrat"/>
      </rPr>
      <t xml:space="preserve"> 600
El motivo que no permitió alcanzar las metas programadas para este segundo trimestre, obedece a que hubo una gran participación de mujeres quienes solicitaron la beca de Estímulo para Educación Dual. Sin embargo, durante el proceso de validación de requisitos establecidos en las convocatorias en comento, no cumplieron con la totalidad de los requisitos, por lo cual no les fue otorgada una beca. s importante mencionar que la población objetivo determinada de 4,850 correspondiente a  mujeres, es un dato anual, por lo que para este segundo trimestre se logran otorgar 1,520. En ese sentido lo mismo ocurre para el caso de hombres de los cuales de logran otorgar 1,177 becas.
</t>
    </r>
    <r>
      <rPr>
        <b/>
        <sz val="10"/>
        <rFont val="Montserrat"/>
      </rPr>
      <t>UR:</t>
    </r>
    <r>
      <rPr>
        <sz val="10"/>
        <rFont val="Montserrat"/>
      </rPr>
      <t xml:space="preserve"> A3Q
(Presupuesto asignado a becas para alumnas en el año t / total del presupuesto asignado al programa presupuestario en el año t) X 100.-justificacion.-Al segundo trimestre, se registró un monto de $140,845,437 erogados para el otorgamiento de becas para alumnas. A través de este indicador se busca apoyar en el acceso, la permanencia y la terminación de los estudios en los niveles educativos de nivel medio superior, superior y de posgrado.;  Porcentaje de permanencia de mujeres estudiantes becadas en los niveles medio superior, superior y de posgrado.-justificación.-Al cierre del segundo trimestre, no se cuenta con avances, derivado de que la medición</t>
    </r>
  </si>
  <si>
    <r>
      <t>Acciones de mejora para el siguiente periodo
UR:</t>
    </r>
    <r>
      <rPr>
        <sz val="10"/>
        <rFont val="Montserrat"/>
      </rPr>
      <t xml:space="preserve"> A2M
Obstáculos:  1.  Documentación incompleta en trámites de solicitud y formalización de beca.  2. Menores de Edad sin identificación para tramites bancarios.   3. Problemas con las cuentas de las personas interesadas para realizar de manera oportuna la dispersión del apoyo económico.    Oportunidades:  1. Gestión de Cuentas Bancarias para menores de edad.  2. Solicitar previamente al alumno que verifique con la institución bancaria que su cuenta se encuentre activa, o en su caso, registre una cuenta nueva.  3. Aprovechamiento de las plataformas virtuales que permiten ofertar becas para curso de idioma en línea para alumnas (os) de nivel licenciatura y posgrado  4. Aprovechamiento de las plataformas digitales con las que cuenta la Institución para realizar eventos de manera virtual en materia de igualdad de género.    
</t>
    </r>
    <r>
      <rPr>
        <b/>
        <sz val="10"/>
        <rFont val="Montserrat"/>
      </rPr>
      <t>UR:</t>
    </r>
    <r>
      <rPr>
        <sz val="10"/>
        <rFont val="Montserrat"/>
      </rPr>
      <t xml:space="preserve"> L4J
A partir del 2020, debido a los efectos originados por la pandemia producida por el virus SARS-COV-2 se observó una disminución considerable en el número de apoyos otorgados a estudiantes del CINVESTAV; sin embargo, desde 2022, con la reactivación de actividades presenciales, se ha incrementado el número de apoyos para la asistencia a eventos académicos (congresos, estancias de investigación y cursos especializados), además de que se ha favorecido el otorgamiento de apoyos extraordinarios a estudiantes que, debido a la pandemia, sufrieron un retraso en la realización de experimentos o redacción de la tesis para obtener el grado.
</t>
    </r>
    <r>
      <rPr>
        <b/>
        <sz val="10"/>
        <rFont val="Montserrat"/>
      </rPr>
      <t>UR:</t>
    </r>
    <r>
      <rPr>
        <sz val="10"/>
        <rFont val="Montserrat"/>
      </rPr>
      <t xml:space="preserve"> 410
Debido a la calendarización de los recursos, no se otorgaron los programas en el segundo trimestre, pero se otorgarán en el tercer trimestre.
</t>
    </r>
    <r>
      <rPr>
        <b/>
        <sz val="10"/>
        <rFont val="Montserrat"/>
      </rPr>
      <t>UR:</t>
    </r>
    <r>
      <rPr>
        <sz val="10"/>
        <rFont val="Montserrat"/>
      </rPr>
      <t xml:space="preserve"> A00
Sin información
</t>
    </r>
    <r>
      <rPr>
        <b/>
        <sz val="10"/>
        <rFont val="Montserrat"/>
      </rPr>
      <t>UR:</t>
    </r>
    <r>
      <rPr>
        <sz val="10"/>
        <rFont val="Montserrat"/>
      </rPr>
      <t xml:space="preserve"> L3P
Sin información
</t>
    </r>
    <r>
      <rPr>
        <b/>
        <sz val="10"/>
        <rFont val="Montserrat"/>
      </rPr>
      <t>UR:</t>
    </r>
    <r>
      <rPr>
        <sz val="10"/>
        <rFont val="Montserrat"/>
      </rPr>
      <t xml:space="preserve"> L8K
No se encontraron obstáculos durante la operación.   La oportunidad en la operación permite la entrega de becas a mujeres y hombre en igualdad de condiciones  
</t>
    </r>
    <r>
      <rPr>
        <b/>
        <sz val="10"/>
        <rFont val="Montserrat"/>
      </rPr>
      <t>UR:</t>
    </r>
    <r>
      <rPr>
        <sz val="10"/>
        <rFont val="Montserrat"/>
      </rPr>
      <t xml:space="preserve"> 600
Las becas otorgadas dependen de la demanda de cada estudiante y su otorgamiento del cumplimiento de los requisitos establecidos en las Reglas de Operación y en las convocatorias.
</t>
    </r>
    <r>
      <rPr>
        <b/>
        <sz val="10"/>
        <rFont val="Montserrat"/>
      </rPr>
      <t>UR:</t>
    </r>
    <r>
      <rPr>
        <sz val="10"/>
        <rFont val="Montserrat"/>
      </rPr>
      <t xml:space="preserve"> A3Q
Durante la operación, no se presentan obstáculos y oportunidades, derivado de que al momento no se cuenta aún con resultados ya que el indicador es de medición anual.
</t>
    </r>
    <r>
      <rPr>
        <b/>
        <sz val="10"/>
        <rFont val="Montserrat"/>
      </rPr>
      <t>UR:</t>
    </r>
    <r>
      <rPr>
        <sz val="10"/>
        <rFont val="Montserrat"/>
      </rPr>
      <t xml:space="preserve"> MGH
Sin información
</t>
    </r>
    <r>
      <rPr>
        <b/>
        <sz val="10"/>
        <rFont val="Montserrat"/>
      </rPr>
      <t>UR:</t>
    </r>
    <r>
      <rPr>
        <sz val="10"/>
        <rFont val="Montserrat"/>
      </rPr>
      <t xml:space="preserve"> B00
Los alumnos que registran su solicitud de becas en el Sistema Informático de Becas del IPN no cumplen con la totalidad de requisitos o no concluyen con el trámite para poder acceder a una beca.    - La constante rotación de personal que se presenta entre los responsables de becas de las diferentes unidades académicas dificulta la continuidad en la operación de los procesos.    - La información académica que proporciona la Dirección de Administración Escolar (DAE) del IPN ayudará a realizar la dictaminación de los becarios de una manera más fácil y sencilla.  
</t>
    </r>
    <r>
      <rPr>
        <b/>
        <sz val="10"/>
        <rFont val="Montserrat"/>
      </rPr>
      <t>UR:</t>
    </r>
    <r>
      <rPr>
        <sz val="10"/>
        <rFont val="Montserrat"/>
      </rPr>
      <t xml:space="preserve"> L6H
El Sistema de Becas por Exclusividad  es un programa dirigido exclusivamente a la investigación, maneja un sistema de puntaje que da las mismas oportunidades de participación tanto a mujeres como hombres, siempre y cuando cumplan con  la normatividad establecida vigente para el SIBE.    </t>
    </r>
  </si>
  <si>
    <r>
      <t>Acciones realizadas en el periodo
UR:</t>
    </r>
    <r>
      <rPr>
        <sz val="10"/>
        <rFont val="Montserrat"/>
      </rPr>
      <t xml:space="preserve"> O00
Durante el segundo trimestre de 2023, se emitieron becas a 3,694,231 familias de las cuales 95.6% fueron familias con mujeres como titulares beneficiarias. Para el ejercicio 2023 se tiene una estimación de 95% de familias con mujeres como titulares beneficiarias ante el Programa como meta.     Con el fin de contribuir a asegurar la mayor inclusión y equidad educativa entre todos los grupos de la población para la construcción de una sociedad más justa, el Programa otorga becas a familias con niñas, niños y/o adolescentes que se caracterizan por tener un ingreso per cápita inferior a la línea de pobreza por ingreso, para la permanencia y continuidad educativa de sus integrantes en el nivel básico.  </t>
    </r>
  </si>
  <si>
    <r>
      <t>Justificación de diferencia de avances con respecto a las metas programadas
UR:</t>
    </r>
    <r>
      <rPr>
        <sz val="10"/>
        <rFont val="Montserrat"/>
      </rPr>
      <t xml:space="preserve"> O00
Con la priorización de mujeres, un mayor número de familias tienen una mujer como tutora. </t>
    </r>
  </si>
  <si>
    <r>
      <t>Acciones de mejora para el siguiente periodo
UR:</t>
    </r>
    <r>
      <rPr>
        <sz val="10"/>
        <rFont val="Montserrat"/>
      </rPr>
      <t xml:space="preserve"> O00
Debido a que el apoyo se otorga por familia y no de forma individual y que las Reglas de Operación establecen la preferencia de asignar como tutora a las jefas de familia, el desglose por género que se reporta es de las y los titulares de cada familia beneficiaria.</t>
    </r>
  </si>
  <si>
    <r>
      <t>Acciones realizadas en el periodo
UR:</t>
    </r>
    <r>
      <rPr>
        <sz val="10"/>
        <rFont val="Montserrat"/>
      </rPr>
      <t xml:space="preserve"> A00
  Durante el segundo trimestre se brindaron 11 asesorías especializadas a personas consejeras para el desarrollo de sus funciones, respecto al primer semestre del año se brindaron 9 asesorías a las instancias involucradas en la atención y resolución de casos en el marco del Protocolo para la prevención, atención y sanción del hostigamiento sexual y acoso sexual, cualquier otra forma de violencia en razón del género y discriminación en la UPN. Las personas consejeras son las personas que acompañan a las presuntas víctimas en la elaboración de las denuncias y las instancias involucradas se hace referencia al Comité de ética, Órgano Interno de Control y al Consejo Técnico.      </t>
    </r>
  </si>
  <si>
    <r>
      <t>Justificación de diferencia de avances con respecto a las metas programadas
UR:</t>
    </r>
    <r>
      <rPr>
        <sz val="10"/>
        <rFont val="Montserrat"/>
      </rPr>
      <t xml:space="preserve"> A00
IND 3.-Porcentaje de asesorías especializadas brindadas a personas servidoras públicas que brindan atención a la comunidad universitaria en las Unidades UPN CDMX.-  JUSTIFICACION .-Las asesorías especializadas que brinda la Unidad de Igualdad de Género e Inclusión a la comunidad universitaria que lo solicite, es en función de sus necesidades, por ello este semestre no se cumplió la programación prevista. La meta que se establecío fue realizar 40 asesorías, estamos reportando conforme al método de cálculo establecido para el indicador.( Numero de asesorías especializadas a personas servidoras públicas que brindan atención a la comunidad universitaria y personas en general, dentro de las Unidades UPN de la CDMX / Numero de asesorías especializadas que brinda la UIGI ) *100 El total de asesorías realizadas hasta el momento es 50. ;  IND 2.-Porcentaje de asesorías especializadas brindadas a personas consejeras para el desarrollo de sus funcione.-JUSTIFICACION.-Las asesorías especializadas ;  IND 1.-Porcentaje de asesorías especializadas a instancias competentes en la atención y resolución de denuncias.-JUSTIFICACION.-Las asesorías especializadas que brinda la Unidad de Igualdad de Género e Inclusión a las instancias involucradas en la implementación del protocolo que lo soliciten, es en función de sus necesidades. La meta que se establecío fue realizar 20 asesorías, estamos reportando conforme al método de cálculo establecido para el indicador.          ( Número de asesorías especializadas brindadas al Consejo Técnico y al Comité de Ética / Número de asesorías especializadas que brinda la UIGI )*100. El total de asesorías realizadas hasta el momento es 50. </t>
    </r>
  </si>
  <si>
    <r>
      <t>Acciones realizadas en el periodo
UR:</t>
    </r>
    <r>
      <rPr>
        <sz val="10"/>
        <rFont val="Montserrat"/>
      </rPr>
      <t xml:space="preserve"> 700
Se emitió nota con el análisis y recomendaciones para la incorporación de la perspectiva de género en los resultados de la evaluación diagnóstica de la Guía para la Implementación de la Evaluación Diagnóstica 2023 del Programa Nacional de inglés (PRONI)    Se revisó el documento denominado ?Posicionamiento relacionado con la no tolerancia a los actos de corrupción? Comité de Ética y Conflictos de Interés de la SEP para incorporarle lenguaje incluyente y perspectiva de género.    Se brindó asesoría e información a las unidades administrativas que instrumentan los compromisos que atienden las acciones puntuales del PROIGUALDAD, así como las líneas de Acción del Programa de Trabajo de la Comisión para poner fin a toda forma de Violencia Contra Niñas, Niños y Adolescentes.  </t>
    </r>
  </si>
  <si>
    <r>
      <t>Justificación de diferencia de avances con respecto a las metas programadas
UR:</t>
    </r>
    <r>
      <rPr>
        <sz val="10"/>
        <rFont val="Montserrat"/>
      </rPr>
      <t xml:space="preserve"> 700
1.-IND.-(Número de acciones de difusión y campañas institucionales de sensibilización realizadas en el año t. / Total de  acciones de difusión y campañas institucionales de sensibilización estimadas a realizar en el año t ) X 100.-justificacion.-Se realizaron las 3 campañas de sensibilización y difusión programadas en el trimestre por lo que no se registra variación en el cumplimiento de la meta. La meta acumulada al segundo trimestre son 5 acciones de difusión y campañas.</t>
    </r>
  </si>
  <si>
    <r>
      <t>Acciones de mejora para el siguiente periodo
UR:</t>
    </r>
    <r>
      <rPr>
        <sz val="10"/>
        <rFont val="Montserrat"/>
      </rPr>
      <t xml:space="preserve"> 700
Debido a las fechas tan cercanas, y la limitante de personal para ejecutar las actividades y la creciente carga de trabajo, hay actividades en las que se retrasó la entrega en tiempo. </t>
    </r>
  </si>
  <si>
    <r>
      <t>Acciones realizadas en el periodo
UR:</t>
    </r>
    <r>
      <rPr>
        <sz val="10"/>
        <rFont val="Montserrat"/>
      </rPr>
      <t xml:space="preserve"> A3Q
Realización de investigación, seminarios, diplomados, cursos, talleres, conferencias, coloquios, congresos, conversatorio, foros, homenajes, presentación de libros y mesas de diálogo en la UNAM, así como la publicación de boletines en medios electrónicos, con la finalidad de contribuir a la igualdad de género, derechos humanos, derechos de las personas con discapacidad y la no discriminación, dirigidos a la comunidad universitaria de la UNAM y público en general.</t>
    </r>
  </si>
  <si>
    <r>
      <t>Justificación de diferencia de avances con respecto a las metas programadas
UR:</t>
    </r>
    <r>
      <rPr>
        <sz val="10"/>
        <rFont val="Montserrat"/>
      </rPr>
      <t xml:space="preserve"> A3Q
Porcentaje de mujeres asistentes a las actividades académicas con perspectivas de género.-justificación.-La meta alcanzada  acumulada fue de 2,316 mujeres participantes de un total de 2,859 personas, a las actividades académicas con perspectiva de género, derechos humanos, derechos de las personas con discapacidad y la no discriminación, motivado por el interés de la población universitaria. Las estrategias en medios virtuales/digitales han sido de gran utilidad para impactar y favorecer a las mujeres en estos eventos. Es por esto, que se refleja una meta alcanzada muy sustantiva con el uso de estas herramientas.;  (Número de actividades académicas con perspectiva de género realizadas durante el  año t / Número de actividades académicas con perspectiva de género programadas a realizar durante el año t) X 100.-justificacion.-Al segundo trimestre, se alcanzó una meta de 44 actividades académicas con perspectiva de género, derechos humanos, derechos de las personas con discapacidad y la no discriminación, lo que representa un nivel de logro durante el trimestre de 121.7% por ciento.  Las actividades realizadas fueron:  ¿Hacia dónde se encaminan las teorías queer? (1)  Abordajes y reflexiones jurídicas y socioantropológicas del feminicidio en México (1)  Conceptos básicos del género y las sexualidades (3)  Distintas vertientes de los feminismos descoloniales (1)  Diversidad sexual sin discriminación en el aula (3)  El Viaje. Pedagogías errantes (1)  Espacios universitarios sin violencia de género y discriminación (2)  Feminismos justicia y derechos frente al neoliberalismo. Aportes para la reflexión crítica (2)  Herramientas para incorporar la perspectiva de género en el aula (3)  Hortensia Moreno Esparza. Escribir el feminismo (1)  Mandatos y deseos en militantes revolucionarias del Cono Sur (1)  Masculinidades sin violencia en el aula (2)  Movilizaciones feministas: de las calles a las aulas (2)  Patio penitenciario en la UNAM: un dos tres por mí y por todas mis compañeras (1)  Pensamiento crítico y argumentación con perspectiva de género. Hablar con quienes piensan distinto (1)  Percepciones y experiencias de adultos mayores sobre sexualidad y servicios de la salud sexual en Colombia (1)  Presentación de la Colección Itacate (1)  Sembrar pedagogía violeta: semillas riegos y cuidados con responsabilidad (1)</t>
    </r>
  </si>
  <si>
    <r>
      <t>Acciones de mejora para el siguiente periodo
UR:</t>
    </r>
    <r>
      <rPr>
        <sz val="10"/>
        <rFont val="Montserrat"/>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</si>
  <si>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Acciones realizadas en el periodo
UR:</t>
    </r>
    <r>
      <rPr>
        <sz val="10"/>
        <rFont val="Montserrat"/>
      </rPr>
      <t xml:space="preserve"> K00
La Universidad Abierta y a Distancia de México, dentro del segundo trimestre implementó acciones enfocadas a la prevención, atención y sanción de la desigualdad de género y discriminación. Estas acciones están previstas en el Programa Anual de Trabajo y se realizan en el marco del Plan Ama: UnADM libre de violencia de género, de las cuales se destacan:    ? Difusión de diversas actividades (conferencias, cine debates, infografías, etc.).  ? Poner a disposición los correos electrónicos del Plan Ama UnADM (plan.alma@nube.unadmexico.mx) y el del Comité de Ética (eticaunadm@nube.unadmexico.mx) para presentar y atender las denuncias en materia de violación de género.  ? Se aprobó y entró en vigor el nuevo Reglamento Universitario para los Niveles de Técnico Superior Universitario y de Licenciatura, en el cual se incorporó la siguiente sanción:  I. Baja temporal para el presunto agresor durante el tiempo de resolución, como medida preventiva, en los casos de denuncia o señalamiento de violencia de género, para resguardar la seguridad e integridad de la presunta víctima.  En este sentido, durante el periodo a reportar se recibieron y atendieron dos casos, en los cuales uno fue resuelto conforme a las medidas administrativas previstas en el Reglamento Universitario, aprobado por el Comité Técnico de Interpretación y Aplicación de la Normatividad Universitaria.   
</t>
    </r>
    <r>
      <rPr>
        <b/>
        <sz val="10"/>
        <rFont val="Montserrat"/>
      </rPr>
      <t>UR:</t>
    </r>
    <r>
      <rPr>
        <sz val="10"/>
        <rFont val="Montserrat"/>
      </rPr>
      <t xml:space="preserve"> B00
En el segundo trimestre de 2023, se realizaron 41 de acciones difusión, sensibilización y capacitación para el impulso de la igualdad entre mujeres y hombres, que representan el 55% de la meta anual programada de 75 acciones.   El elevado número de actividades realizadas se debe a las 26 pláticas impartidas en unidades académicas de nivel medio superior y superior para cubrir la necesidad que surgió de abordar temáticas para prevenir la violencia de género.    Por lo que respecto a la operatividad y alcance de las actividades de las Redes de Género, lograron la ejecución de 273 actividades, de las cuales 264 fueron de sensibilización y 9 de capacitación, esto permitió el acercamiento a temas como perspectiva de género, igualdad de género, lenguaje incluyente, corresponsabilidad, feminismo, ecofeminismo, mujeres en la ciencia, sororidad, autocuidado y salud menstrual, embarazo adolescente, nuevas masculinidades, acoso y hostigamiento sexual, violencia en el noviazgo, violencias de género, violencia digital, salud sexual y reproductiva, diversidad sexual , entre otros, a 21,901 personas de la comunidad politécnica (10,709 mujeres y 11,192 hombres), en 87  dependencias politécnicas.  
</t>
    </r>
    <r>
      <rPr>
        <b/>
        <sz val="10"/>
        <rFont val="Montserrat"/>
      </rPr>
      <t>UR:</t>
    </r>
    <r>
      <rPr>
        <sz val="10"/>
        <rFont val="Montserrat"/>
      </rPr>
      <t xml:space="preserve"> A3Q
Eliminación de cualquier restricción que pudiera significar un impedimento para el acceso y/o permanencia de las mujeres en la educación media superior que ofrece la UNAM, así como la realización y promoción de acciones que refuerzan la igualdad de género y la erradicación de estereotipos.
</t>
    </r>
    <r>
      <rPr>
        <b/>
        <sz val="10"/>
        <rFont val="Montserrat"/>
      </rPr>
      <t>UR:</t>
    </r>
    <r>
      <rPr>
        <sz val="10"/>
        <rFont val="Montserrat"/>
      </rPr>
      <t xml:space="preserve"> A00
Al segundo trimestre del 2023 se han realizado cinco campañas a fin de contribuir a la erradicación de todo tipo de desigualdad basada en el género:   Campaña de difusión del Protocolo para la prevención, atención y sanción del hostigamiento sexual, acoso sexual, cualquier otra forma de violencia de género y discriminación en la Universidad Pedagógica Nacional con el objetivo general de dar seguimiento a la implementación del protocolo y dar a conocer a la comunidad universitaria la ruta de atención de las denuncias en el marco del mismo.  Jornada del Día Internacional de las Mujeres 2023 en las Unidades 092 Ajusco, 094 Centro, 095 Azcapotzalco y 097 Sur de la UPN con la cual se promovieron espacios de encuentro con la comunidad estudiantil, académica y administrativa para reflexionar, dialogar, debatir y compartir experiencias acerca del sentido del Día Internacional de las Mujeres en el marco de las relaciones de género y la lucha por la igualdad entre mujeres y hombres en todos los ámbitos de la vida cotidiana.  Se llevó a cabo un conversatorio entre tres personas de la comunida</t>
    </r>
  </si>
  <si>
    <r>
      <t>Justificación de diferencia de avances con respecto a las metas programadas
UR:</t>
    </r>
    <r>
      <rPr>
        <sz val="10"/>
        <rFont val="Montserrat"/>
      </rPr>
      <t xml:space="preserve"> K00
IND 2.-Porcentaje de mujeres egresadas de nivel licenciatura (PMEL).-JUSTIFICACION.-Se tuvo un registro de 1,156 egresadas de las 1,200 programadas, con lo cual se tuvo un avance del 95.7% respecto de lo programado. Esto se debió principalmente a que se está en proceso de revisión de documentación a la generación de egreso 2022-2, lo que implica que las cifras reportadas son de carácter preliminar.    En este sentido, al término del segundo trimestre 2023 se contabilizan 1,886 egresados de nivel licenciatura de la generación 2022-2, de los cuales 1,148 (60%) son mujeres.;  IND 1.-Cobertura de mujeres en educación superior de licenciatura (CMESL).-JUSTIFICACION.-Se superó la meta entre lo programado y lo realizado derivado del proceso de admisión que tuvo la UnADM en el ejercicio fiscal 2022, en el cual se aceptaron a 13,240 estudiantes de nuevo ingreso que iniciaron su trayectoria académica en el periodo académico 2023-1 (enero-junio), de los cuales, más de 53% fueron mujeres.    Es importante aclarar que este indicador es de frecuencia anual, por lo que sus resultados finales podrán observarse en diciembre de 2023.
</t>
    </r>
    <r>
      <rPr>
        <b/>
        <sz val="10"/>
        <rFont val="Montserrat"/>
      </rPr>
      <t>UR:</t>
    </r>
    <r>
      <rPr>
        <sz val="10"/>
        <rFont val="Montserrat"/>
      </rPr>
      <t xml:space="preserve"> B00
ind2.-Porcentaje de acciones que contribuyen a la igualdad entre mujeres y hombres en el IPN, realizadas por las Redes de Género.-justificación.-Debido a la alta rotación de los integrantes de las redes de género  y el impacto que tiene en la operatividad,  se estimó una reducción en el número de acciones, sin embargo, gracias a la labor de las  Redes de Género con mayor experiencia,  que realizaron más acciones de las programadas, fue que se logro el sobrecumplimiento.    Aunado, a lo anteriormente mencionado, continúa la alta rotación de las personas integrantes de las Redes, sin embargo  se les da asesoría y seguimiento cercano para que de forma inmediata comiencen a realizar acciones, esto ha permitido incrementar el número de redes operando.    ;  1nd 1.-Porcentaje de acciones de difusión, sensibilización y capacitación para el impulso de la igualdad entre mujeres y hombres en el IPN, realizadas.justificacion.-El elevado sobre cumplimiento deriva de 29 pláticas que se impartieron en Unidades académicas de nivel medio superior y superior al estudiantado, personal docente y de Apoyo y Asistencia a la Educación, con la finalidad de cubrir la necesidad que surgio de abordar temáticas para prevenir la violencia de género.      Para el segundo trimestre del año, adicionalmente se dieron 26 pláticas de con temáticas que permiten prevenir la violencia de género. estas fueron impartidas  en distintas Unidades académicas de nivel medio superior y superior.                                 
</t>
    </r>
    <r>
      <rPr>
        <b/>
        <sz val="10"/>
        <rFont val="Montserrat"/>
      </rPr>
      <t>UR:</t>
    </r>
    <r>
      <rPr>
        <sz val="10"/>
        <rFont val="Montserrat"/>
      </rPr>
      <t xml:space="preserve"> A3Q
ind.- Porcentaje de mujeres que acceden y permanecen en la educación medio superior.- justificación.-Durante el segundo trimestre el indicador reflejó un porcentaje de 97.7 por ciento, equivalente a 54,815 mujeres que acceden y permanecen en la educación media superior con respecto de 108,218 estudiantes de educación superior y posgrado en la UNAM.  A través de este indicador se logró dar seguimiento de los servicios educativos ofertados en el nivel media superior enfocados a las acciones que favorezcan la igualdad de género.
</t>
    </r>
    <r>
      <rPr>
        <b/>
        <sz val="10"/>
        <rFont val="Montserrat"/>
      </rPr>
      <t>UR:</t>
    </r>
    <r>
      <rPr>
        <sz val="10"/>
        <rFont val="Montserrat"/>
      </rPr>
      <t xml:space="preserve"> A00
IND 4.-Porcentaje de campañas de sensibilización sobre masculinidades no hegemónicas y cuidados corresponsables.JUSTIFICACION.-No se reporta en este trimestre porque la medición es  anual;  IND 3.-Porcentaje de campañas para la igualdad de género.JUSTIFICACION.-En el segundo trimestre del 2023 ya se alcanzó el 100% de la meta programada de 5 acciones. ;  IND 2.-Porcentaje de mujeres participantes en las acciones de promoción, capacitación y sensibilización sobre derechos humanos, inclusión y no discriminación.JUSTIFICACION.-La meta establecida fue realizar 5 acciones, y hasta el momento se han realizado 5 acciones.  Se reporta conforme al método de cálculo del indicador: (Mujeres participantes en las acciones de promoción, capacitación y sensibilización sobre derechos humanos, inclu</t>
    </r>
  </si>
  <si>
    <r>
      <t>Acciones de mejora para el siguiente periodo
UR:</t>
    </r>
    <r>
      <rPr>
        <sz val="10"/>
        <rFont val="Montserrat"/>
      </rPr>
      <t xml:space="preserve"> K00
Durante el segundo trimestre 2023, se presentaron dos problemáticas durante la ejecución de acciones institucionales en materia de igualdad de género:  1. Respecto a la acción dos ?Construir un espacio seguro para la discusión del género?, en este primer trimestre no se logró concretar dicha acción ya que aún se encuentra en planeación y evaluación el lanzamiento de la temporada 3 del Podcast ?En voz alta: construyendo conciencias?, el podcast sobre género en el que conversamos sobre temas de género y todas sus problemáticas sociales.  2. Por otro lado, se encuentra en proceso la generación de vínculos interinstitucionales para atender los casos de violencia de género dentro de la comunidad de la UnADM.  
</t>
    </r>
    <r>
      <rPr>
        <b/>
        <sz val="10"/>
        <rFont val="Montserrat"/>
      </rPr>
      <t>UR:</t>
    </r>
    <r>
      <rPr>
        <sz val="10"/>
        <rFont val="Montserrat"/>
      </rPr>
      <t xml:space="preserve"> B00
Durante el primer trimestre del año se presentó un alto índice de rotación de las personas integrantes de las Redes de Género con la reconformación de alrededor de 20 Redes, propiciando un periodo de inactividad de éstas. Para mitigar esta situación hicieron ajustes al proceso de integración y capacitación de los nuevos integrantes para acortar el periodo de inactividad.  Es necesario hacer un análisis de los motivos de la deserción para implementar alguna medida.   El sobrecumplimiento de metas que se ha venido presentado se deriva del incremento de denuncias de violencia de género propiciado por la difusión del ?Protocolo para la prevención, detección, atención y sanción de la violencia de género en el IPN.? y en consecuencia una mayor necesidad de impartir pláticas de sensibilización de prevención de la violencia de género para coadyuvar en la construcción de una cultura de paz.  
</t>
    </r>
    <r>
      <rPr>
        <b/>
        <sz val="10"/>
        <rFont val="Montserrat"/>
      </rPr>
      <t>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
</t>
    </r>
    <r>
      <rPr>
        <b/>
        <sz val="10"/>
        <rFont val="Montserrat"/>
      </rPr>
      <t>UR:</t>
    </r>
    <r>
      <rPr>
        <sz val="10"/>
        <rFont val="Montserrat"/>
      </rPr>
      <t xml:space="preserve"> A00
Sin información
</t>
    </r>
    <r>
      <rPr>
        <b/>
        <sz val="10"/>
        <rFont val="Montserrat"/>
      </rPr>
      <t>UR:</t>
    </r>
    <r>
      <rPr>
        <sz val="10"/>
        <rFont val="Montserrat"/>
      </rPr>
      <t xml:space="preserve"> L8K
No se encontraron obstáculos durante la operación.   La oportunidad en la operación permite la atención de alumnos de licenciatura y posgrado en las mejores condiciones, así como la entrega de becas a mujeres y hombres en igualdad de condiciones.  </t>
    </r>
  </si>
  <si>
    <r>
      <t>Acciones realizadas en el periodo
UR:</t>
    </r>
    <r>
      <rPr>
        <sz val="10"/>
        <rFont val="Montserrat"/>
      </rPr>
      <t xml:space="preserve"> A3Q
Eliminación de cualquier restricción que pudiera significar un impedimento para el acceso y/o permanencia de las mujeres en la educación media superior que ofrece la UNAM, así como la realización y promoción de acciones que refuerzan la igualdad de género y la erradicación de estereotipos.</t>
    </r>
  </si>
  <si>
    <r>
      <t>Justificación de diferencia de avances con respecto a las metas programadas
UR:</t>
    </r>
    <r>
      <rPr>
        <sz val="10"/>
        <rFont val="Montserrat"/>
      </rPr>
      <t xml:space="preserve"> A3Q
Durante el segundo trimestre el indicador reflejó un porcentaje de 97.7 por ciento, equivalente a 54,815 mujeres que acceden y permanecen en la educación media superior con respecto de 108,218 estudiantes de educación superior y posgrado en la UNAM.  A través de este indicador se logró dar seguimiento de los servicios educativos ofertados en el nivel media superior enfocados a las acciones que favorezcan la igualdad de género.</t>
    </r>
  </si>
  <si>
    <r>
      <t>Acciones de mejora para el siguiente periodo
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t>
    </r>
  </si>
  <si>
    <r>
      <t>Acciones realizadas en el periodo
UR:</t>
    </r>
    <r>
      <rPr>
        <sz val="10"/>
        <rFont val="Montserrat"/>
      </rPr>
      <t xml:space="preserve"> 710
La Unidad de Igualdad de Género  realizó la difusión de los cursos en temas de igualdad de género y derechos humanos, durante los meses de marzo, abril, mayo y la última semana del mes de junio de 2023.</t>
    </r>
  </si>
  <si>
    <r>
      <t>Justificación de diferencia de avances con respecto a las metas programadas
UR:</t>
    </r>
    <r>
      <rPr>
        <sz val="10"/>
        <rFont val="Montserrat"/>
      </rPr>
      <t xml:space="preserve"> 710
La Unidad de Igualdad de Género inició la difusión de los cursos en temas de igualdad de género y derechos humanos, durante la última semana del mes de marzo de 2023, reportando 282 personas capacitadas en los temas mencionados, lo que representa el 95.27 % de lo programado para el periodo.  Cabe mencionar que durante la semana del 26 al 30 de junio, se realizó la difusión del inicio de los cursos puestos a disposición por parte del Instituto Nacional de las Mujeres (INMUJERES) y de la Comisión de Derechos Humanos de la Ciudad de México (CDHCDMX), periodo en el que el personal se encontraba realizando los cursos, por lo que estos serán reportados en el tercer trimestre de 2023.</t>
    </r>
  </si>
  <si>
    <r>
      <t>Acciones de mejora para el siguiente periodo
UR:</t>
    </r>
    <r>
      <rPr>
        <sz val="10"/>
        <rFont val="Montserrat"/>
      </rPr>
      <t xml:space="preserve"> 710
Continuar con la difusión de los cursos en temas de igualdad de género y de derechos humanos a través de Comunicación Interna de la Secretaría de Economía.</t>
    </r>
  </si>
  <si>
    <r>
      <t>Acciones realizadas en el periodo
UR:</t>
    </r>
    <r>
      <rPr>
        <sz val="10"/>
        <rFont val="Montserrat"/>
      </rPr>
      <t xml:space="preserve"> 300
vinculado al Programa Anual de Capacitación de la Secretaría, el cual tiene 4 categorías, una de ellas destaca para el reporte de estos procesos que refiere a la capacitación en derechos humanos, igualdad y equidad de género. En el primer Trimestre, se capacitaron en este rubro en total 942 personas, 483 mujeres y 459 hombres.  Así mismo, y a través de la Dirección Coordinadora de Igualdad de Género, se llevaron a cabo talleres que tienen la finalidad de transformar los ambientes laborales en la Secretaría, fomentar la inclusión, las expresiones verbales y escritas incluyentes, así como la detección de Hostigamiento Sexual y Acoso Sexual. A través de las acciones de sensibilización como la difusión de infografías, cines reflexión y los talleres impartidos se sensibilizó a un total de 598 personas, de las cuales 424 son mujeres, 170 hombres y 4 personas que desearon no indicar su género. </t>
    </r>
  </si>
  <si>
    <r>
      <t>Justificación de diferencia de avances con respecto a las metas programadas
UR:</t>
    </r>
    <r>
      <rPr>
        <sz val="10"/>
        <rFont val="Montserrat"/>
      </rPr>
      <t xml:space="preserve"> 300
No presenta ninguna diferencia.</t>
    </r>
  </si>
  <si>
    <r>
      <t>Acciones de mejora para el siguiente periodo
UR:</t>
    </r>
    <r>
      <rPr>
        <sz val="10"/>
        <rFont val="Montserrat"/>
      </rPr>
      <t xml:space="preserve"> 300
Se continúa con la realización de acciones de sensibilización para la incorporación de la perspectiva de género en la Secretaría, a través de la Red de Personas Enlaces de Género, pertenecientes a diversas unidades administrativas de la Secretaría, Centros SCT, Organismos Descentralizados y Desconcentrados. Por otro lado, la incorporación de medidas de flexibilización de horario del personal de confianza es un reto a enfrentar debido a la normatividad vigente del Servicio Profesional de Carrera y la ocupación de puestos de confianza que no se encuentren en el supuesto de las Condiciones Generales de Trabajo, que permitan permear la incorporación de estas medidas de conciliación de forma universal a todas las personas trabajadoras. </t>
    </r>
  </si>
  <si>
    <r>
      <t>Acciones realizadas en el periodo
UR:</t>
    </r>
    <r>
      <rPr>
        <sz val="10"/>
        <rFont val="Montserrat"/>
      </rPr>
      <t xml:space="preserve"> I00
Para el presente ejercicio se programó una meta de apoyar 48,296 mujeres dedicadas a las actividades pesqueras y acuícolas, lo que representa un 25% sobre la meta global para el 2023.  Se programó dispersar el apoyo a las beneficiarias a partir del segundo semestre del año.
</t>
    </r>
    <r>
      <rPr>
        <b/>
        <sz val="10"/>
        <rFont val="Montserrat"/>
      </rPr>
      <t>UR:</t>
    </r>
    <r>
      <rPr>
        <sz val="10"/>
        <rFont val="Montserrat"/>
      </rPr>
      <t xml:space="preserve"> RJL
Al cierre del segundo trimestre de 2023, el Componente ha concluido con el periodo de apertura y cierre de ventanilla, la revisión de solicitudes y su dictaminación, y se encuentra en el proceso de formalización de instrumentos jurídicos con las personas beneficiarias, así como en la planeación de las entregas de los insumos biológicos.</t>
    </r>
  </si>
  <si>
    <r>
      <t>Justificación de diferencia de avances con respecto a las metas programadas
UR:</t>
    </r>
    <r>
      <rPr>
        <sz val="10"/>
        <rFont val="Montserrat"/>
      </rPr>
      <t xml:space="preserve"> I00
Sin información
</t>
    </r>
    <r>
      <rPr>
        <b/>
        <sz val="10"/>
        <rFont val="Montserrat"/>
      </rPr>
      <t>UR:</t>
    </r>
    <r>
      <rPr>
        <sz val="10"/>
        <rFont val="Montserrat"/>
      </rPr>
      <t xml:space="preserve"> RJL
Sin información</t>
    </r>
  </si>
  <si>
    <r>
      <t>Acciones de mejora para el siguiente periodo
UR:</t>
    </r>
    <r>
      <rPr>
        <sz val="10"/>
        <rFont val="Montserrat"/>
      </rPr>
      <t xml:space="preserve"> I00
Las limitantes que persisten en una cultura que aún restringe la participación de la mujer en actividades productivas que se reducían sólo al género masculino, lo cual abre oportunidades inmejorables para profundizar en la formación de valores por una sociedad más justa e igualitaria, con igualdad de género.
</t>
    </r>
    <r>
      <rPr>
        <b/>
        <sz val="10"/>
        <rFont val="Montserrat"/>
      </rPr>
      <t>UR:</t>
    </r>
    <r>
      <rPr>
        <sz val="10"/>
        <rFont val="Montserrat"/>
      </rPr>
      <t xml:space="preserve"> RJL
Hasta el momento, con las acciones concluidas y en proceso del Subcomponente, y dando cumplimiento a las Reglas de Operación, no se identifican obstáculos que impliquen no dar cumplimiento al compromiso establecido. Se está evaluando la oportunidad de poder reducir la brecha de desigualdad entre las mujeres y los hombres, a efecto de incrementar en el tiempo la participación de las mujeres en el subcomponente. Dado que las personas solicitantes se registran de manera libre a la apertura de ventanilla, se considera un área de oportunidad hacer mayor difusión e hincapié en la promoción del programa y su apoyo a mujeres.</t>
    </r>
  </si>
  <si>
    <r>
      <t>Acciones realizadas en el periodo
UR:</t>
    </r>
    <r>
      <rPr>
        <sz val="10"/>
        <rFont val="Montserrat"/>
      </rPr>
      <t xml:space="preserve"> 215
El Programa Producción para el Bienestar en el ejercicio fiscal 2023, tiene un avance de 614,693 mujeres apoyadas con un monto de 4,276.2 millones de pesos, lo que representa aproximadamente el 34.9% respecto del total de productores beneficiarios del Programa en dicho periodo (1,760,788).</t>
    </r>
  </si>
  <si>
    <r>
      <t>Justificación de diferencia de avances con respecto a las metas programadas
UR:</t>
    </r>
    <r>
      <rPr>
        <sz val="10"/>
        <rFont val="Montserrat"/>
      </rPr>
      <t xml:space="preserve"> 215
Sin información</t>
    </r>
  </si>
  <si>
    <r>
      <t>Acciones de mejora para el siguiente periodo
UR:</t>
    </r>
    <r>
      <rPr>
        <sz val="10"/>
        <rFont val="Montserrat"/>
      </rPr>
      <t xml:space="preserve"> 215
Las personas productoras cuentan con liquidez para realizar las labores productivas en sus predios.</t>
    </r>
  </si>
  <si>
    <r>
      <t>Acciones realizadas en el periodo
UR:</t>
    </r>
    <r>
      <rPr>
        <sz val="10"/>
        <rFont val="Montserrat"/>
      </rPr>
      <t xml:space="preserve"> 311
Al segundo trimestre, la Dirección General de Suelos y Agua, en su carácter de Unidad Responsable del Programa ha realizado la distribución del fertilizante a los Centros de Distribución de AGRICULTURA-SEGALMEX de 28 entidades federativas e iniciado la entrega de los apoyos en 19 de ellos, de lo cual al trimestre que se reporta se han apoyado 915,726 personas productoras de cultivos prioritarios de los cuales 352,429 son mujeres, lo que representa un 38.49 % de apoyo a las mujeres, por lo que se lleva un avance del 80% de avance respecto de la meta inicial planteada de los apoyos otorgados a las mujeres productoras agrícolas dedicadas a la producción de cultivos como frijol, arroz, maíz y milpa principalmente.</t>
    </r>
  </si>
  <si>
    <r>
      <t>Justificación de diferencia de avances con respecto a las metas programadas
UR:</t>
    </r>
    <r>
      <rPr>
        <sz val="10"/>
        <rFont val="Montserrat"/>
      </rPr>
      <t xml:space="preserve"> 311
El Programa de fertilizantes ha incrementado el número de beneficiarios en un 42% respecto del ejercicio fiscal anterior, lo que permite que el apoyo a mujeres también se incremente y para el ejercicio fiscal 2023 se supere la meta establecida en un 20%. </t>
    </r>
  </si>
  <si>
    <r>
      <t>Acciones de mejora para el siguiente periodo
UR:</t>
    </r>
    <r>
      <rPr>
        <sz val="10"/>
        <rFont val="Montserrat"/>
      </rPr>
      <t xml:space="preserve"> 311
El Programa de fertilizantes ha incrementado el número de beneficiarios en un 42% respecto del ejercicio fiscal anterior, lo que permite que el apoyo a mujeres también se incremente y para el ejercicio fiscal 2023 se supere la meta establecida en un 20%. Sin embargo, es importante señalar que este está condicionado toda vez que los padrones utilizados son de Producción para el bienestar, en los cuales se observa un rezago en el apoyo a la mujer rural.  La ampliación de cobertura del Programa a nivel nacional permite contribuir a la autosuficiencia alimentaria del país y a mitigar la pobreza alimentaria en beneficio de personas productoras agrícolas de pequeña escala dedicada a los cultivos prioritarios y a mitigar la brecha de igualdad entre hombre y mujeres toda vez que en cada ejercicio fiscal de operación del programa el apoyo a las mujeres se ha incrementado.  </t>
    </r>
  </si>
  <si>
    <r>
      <t>Acciones realizadas en el periodo
UR:</t>
    </r>
    <r>
      <rPr>
        <sz val="10"/>
        <rFont val="Montserrat"/>
      </rPr>
      <t xml:space="preserve"> JBP
Durante el segundo trimestre del ejercicio fiscal 2023, se benefició a un total de 5,906 pequeños productores de maíz y frijol, de los cuales 1,767 son mujeres lo que representa el 29.92 %, por otra parte respecto a los rangos de edad que tienen las beneficiarias, se encontró que el 29.49% de las beneficiarias tiene una edad entre 30 a 44 años, 33.16 % se encuentran en el rango de  entre 45 a 59 años, mientras que las mujeres de 60 años y más obtuvieron el 22.24 %, por lo que se puede concluir que el mayor número de beneficiarias en la vertiente de acopio son mujeres maduras.  Durante el segundo trimestre del ejercicio fiscal 2023, se benefició a un total de 62 pequeños y medianos productores de trigo, arroz y maíz, de los cuales 18 son mujeres lo que representa el 29.03%, por otra parte respecto a los rangos de edad que tienen las beneficiarias, se encontró que el 5.56% de las beneficiarias tiene una edad entre 15 a 29 años, 16.67 % se encuentran en el rango de entre 30 a 44 años, siendo un mayor porcentaje de mujeres de 45 a 59 años con el 50 %, por lo que se puede concluir que las beneficiarias del programa que reciben incentivos por la comercialización de sus granos son mujeres maduras. Es importante resaltar que el 27.78 % corresponde a las mujeres beneficiarias de entre 60 y más.</t>
    </r>
  </si>
  <si>
    <r>
      <t>Justificación de diferencia de avances con respecto a las metas programadas
UR:</t>
    </r>
    <r>
      <rPr>
        <sz val="10"/>
        <rFont val="Montserrat"/>
      </rPr>
      <t xml:space="preserve"> JBP
Sin información</t>
    </r>
  </si>
  <si>
    <r>
      <t>Acciones de mejora para el siguiente periodo
UR:</t>
    </r>
    <r>
      <rPr>
        <sz val="10"/>
        <rFont val="Montserrat"/>
      </rPr>
      <t xml:space="preserve"> JBP
El factor de mujeres rurales e indígenas agrega rezago para las mujeres. Aunque las diferencias por género en el medio rural no son muy significativas, pues las condiciones de ambos géneros suelen ser críticas, las mujeres mantienen peores condiciones, sobre todo cuando se refiere a la cantidad de tierra. Es decir, como ?sujetos agrarios? o dueñas de tierra agrícola es evidente el rezago, a ello se suman otros tipos de discriminación que limitan su desarrollo de capacidades, como poco acceso a capacitación y tecnología, el monolingüismo, la invisibilidad como productoras y la todavía imperante división de tareas en las que los hombres son quienes toman las decisiones sobre los recursos.    Por lo tanto, el Programa de Precios de Garantía a Productos Alimentarios Básicos, deberá continuar con los esfuerzos para expandir la cobertura de los precios de garantía a las productoras de toda la república, y a los municipios a donde aún no se ha llegado, así como  garantizar el beneficio equitativo en la entrega de los subsidios.  </t>
    </r>
  </si>
  <si>
    <r>
      <t>Acciones realizadas en el periodo
UR:</t>
    </r>
    <r>
      <rPr>
        <sz val="10"/>
        <rFont val="Montserrat"/>
      </rPr>
      <t xml:space="preserve"> VSS
Al cierre de junio de 2023, el 63.1% de las tiendas comunitarias en operación (15,362 de 24,302) cuentan con una mujer como encargada de tienda (cifras preliminares).</t>
    </r>
  </si>
  <si>
    <r>
      <t>Justificación de diferencia de avances con respecto a las metas programadas
UR:</t>
    </r>
    <r>
      <rPr>
        <sz val="10"/>
        <rFont val="Montserrat"/>
      </rPr>
      <t xml:space="preserve"> VSS
Sin información</t>
    </r>
  </si>
  <si>
    <r>
      <t>Acciones de mejora para el siguiente periodo
UR:</t>
    </r>
    <r>
      <rPr>
        <sz val="10"/>
        <rFont val="Montserrat"/>
      </rPr>
      <t xml:space="preserve"> VSS
Sin información</t>
    </r>
  </si>
  <si>
    <r>
      <t>Acciones realizadas en el periodo
UR:</t>
    </r>
    <r>
      <rPr>
        <sz val="10"/>
        <rFont val="Montserrat"/>
      </rPr>
      <t xml:space="preserve"> VST
A través de la promoción del PASL, se ha logrado revertir la tendencia a la baja del padrón de beneficiarios, garantizando la disponibilidad de la leche fortificada al mantener un adecuado suministro de materias primas para el cumplimiento de los programas de producción y distribución.  Debido a que los beneficiarios no son acumulables, los avances se reportaran de manera anual.  </t>
    </r>
  </si>
  <si>
    <r>
      <t>Justificación de diferencia de avances con respecto a las metas programadas
UR:</t>
    </r>
    <r>
      <rPr>
        <sz val="10"/>
        <rFont val="Montserrat"/>
      </rPr>
      <t xml:space="preserve"> VST
Sin información</t>
    </r>
  </si>
  <si>
    <r>
      <t>Acciones de mejora para el siguiente periodo
UR:</t>
    </r>
    <r>
      <rPr>
        <sz val="10"/>
        <rFont val="Montserrat"/>
      </rPr>
      <t xml:space="preserve"> VST
La epidemia tuvo repercusiones socioeconómicas en la población que atendemos y en la que estamos enfocados, lo que ocasionó la aplicación de bajas por inasistencias a retirar su dotación. Actualmente el Padrón de personas beneficiarias ha mostrado un incremento notable debido a que las acciones ejecutadas para su reactivación han sido constantes y alineadas a las metas anuales establecidas.  </t>
    </r>
  </si>
  <si>
    <r>
      <t>Acciones realizadas en el periodo
UR:</t>
    </r>
    <r>
      <rPr>
        <sz val="10"/>
        <rFont val="Montserrat"/>
      </rPr>
      <t xml:space="preserve"> VST
Al corte del segundo trimestre del presente ejercicio se atendieron a 2,803 productores de los cuales 382 fueron mujeres.</t>
    </r>
  </si>
  <si>
    <r>
      <t>Acciones de mejora para el siguiente periodo
UR:</t>
    </r>
    <r>
      <rPr>
        <sz val="10"/>
        <rFont val="Montserrat"/>
      </rPr>
      <t xml:space="preserve"> VST
Sin información</t>
    </r>
  </si>
  <si>
    <r>
      <t>Acciones realizadas en el periodo
UR:</t>
    </r>
    <r>
      <rPr>
        <sz val="10"/>
        <rFont val="Montserrat"/>
      </rPr>
      <t xml:space="preserve"> 138
Se continua materializando la Campaña de difusión interna con Perspectiva de Género, en el Ejército y Fuerza Aérea Mexicanos
</t>
    </r>
    <r>
      <rPr>
        <b/>
        <sz val="10"/>
        <rFont val="Montserrat"/>
      </rPr>
      <t>UR:</t>
    </r>
    <r>
      <rPr>
        <sz val="10"/>
        <rFont val="Montserrat"/>
      </rPr>
      <t xml:space="preserve"> 139
Se realizaron tramites administrativos dentro del indicador Avance en la capacitación y sensibilización de mujeres y hombres en el Ejército y Fuerza Aérea Mexicanos, se materializarán los proyectos siguientes: Diplomado de Igualdad de Género. Curso ?Juzgar con Perspectiva de Género?. Curso virtual ?Avanzado de Igualdad de Género?. Curso ?Prevención del Hostigamiento Sexual y Acoso Sexual?. Curso Masculinidades y Prevención de la Violencia de Género. Curso? Empoderamiento de la Mujer y Establecimiento de Límites?. Curso ?Corresponsabilidad Familiar con Perspectiva de Género?. Curso ?Protección a los Derechos de Igualdad y no Discriminación en la Atención a Población Migrante?. Curso ?Educación  Sexual y Salud Reproductiva con Perspectiva de Género?. Curso ?Lenguaje Incluyente y no Sexista con una Perspectiva de Género?. 60 Talleres para promover la Sensibilización de la Igualdad y no Discriminación de Género. Capacitación y Evaluación para la Formación de Personas Consejeras del Ejércit;  Se realizaron tramites administrativos dentro del indicador Porcentaje de mujeres beneficiadas por la adquisición de equipamiento corporal y de instalaciones en el Ejército y Fuerza Aérea Mexicanos se realizarán los proyectos siguientes: Adquisición de material didáctico para 6 ludotecas de los Centros de Desarrollo Infantil Nos. 4, 6, 7, 8, 10 y un Jardín de Niños. Certificación de las Direcciones Generales de las Armas y Servicios, Hospitales de Tercer Nivel y Planteles del Sistema Educativo Militar en la Norma Mexicana para la Igualdad Laboral y No Discriminación NMX-R-025-SCFI-2015. Equipamiento médico de la clínica de colposcopia del Hospital Militar de Especialidades de la Mujer y Neonatología Adquisición de bienes informáticos para el equipamiento de la clínica de colposcopía del Hospital Militar de Especialidades de la Mujer y Neonatología
</t>
    </r>
    <r>
      <rPr>
        <b/>
        <sz val="10"/>
        <rFont val="Montserrat"/>
      </rPr>
      <t>UR:</t>
    </r>
    <r>
      <rPr>
        <sz val="10"/>
        <rFont val="Montserrat"/>
      </rPr>
      <t xml:space="preserve"> 116
Se continúan materializando los proyectos siguientes: Curso enseñanza-aprendizaje con perspectiva de género para el Sistema Educativo Militar. Curso desarrollo humano con perspectiva de género para el Sistema Educativo Militar
</t>
    </r>
    <r>
      <rPr>
        <b/>
        <sz val="10"/>
        <rFont val="Montserrat"/>
      </rPr>
      <t>UR:</t>
    </r>
    <r>
      <rPr>
        <sz val="10"/>
        <rFont val="Montserrat"/>
      </rPr>
      <t xml:space="preserve"> 111
Se continúan materializando los siguientes proyectos: Construcción de un alojamiento para el personal de mujeres de las Dirección General de Fábricas, Vestuario y Equipo. del Centro de Desarrollo Infantil No. 6 Niños Héroes Chapultepec. del 8/o. B.I., 11/o. B.I., 15/o. B.I., 17/o. B.I., 20/o. B.I., 56/o. B.I., 81/o. B.I. y Escuela Militar de Infantería, 2/o., 5/o. y 13/o. Regimientos de Caballería Motorizada, 9/o. R.B.R. y E.M.B. Adecuación y remodelación de un alojamiento para mujeres de la Prisión Mil. Adsc. a la III R.M. (Mazatlán, Sin.), Adquisición de cascos y equipos de protección corporal para mujeres del C.A.P.M., Adquisición de equipo informático para el Obsrio. para la Igualdad entre Mujeres y Hombres en el Ejto. y F.A.M., Actualización y modernización de la Plataforma Tecnológica de Educación Virtual de la S.D.N., Adquisición de equipamiento de una sala de lactancia para el Cuartel General de la VI, X y 1/a. Bgda. P.M.; así como, Adquisición del equipamiento del Centro de Especialización para las Mujeres y Hombres del Servicio de Justicia Militar, 2/a. Fase.</t>
    </r>
  </si>
  <si>
    <r>
      <t>Justificación de diferencia de avances con respecto a las metas programadas
UR:</t>
    </r>
    <r>
      <rPr>
        <sz val="10"/>
        <rFont val="Montserrat"/>
      </rPr>
      <t xml:space="preserve"> 138
Ninguna, debido a que se cumplió con la meta establecida
</t>
    </r>
    <r>
      <rPr>
        <b/>
        <sz val="10"/>
        <rFont val="Montserrat"/>
      </rPr>
      <t>UR:</t>
    </r>
    <r>
      <rPr>
        <sz val="10"/>
        <rFont val="Montserrat"/>
      </rPr>
      <t xml:space="preserve"> 139
Ninguna, debido a que se cumplió con la meta establecida
</t>
    </r>
    <r>
      <rPr>
        <b/>
        <sz val="10"/>
        <rFont val="Montserrat"/>
      </rPr>
      <t>UR:</t>
    </r>
    <r>
      <rPr>
        <sz val="10"/>
        <rFont val="Montserrat"/>
      </rPr>
      <t xml:space="preserve"> 116
Ninguna, debido a que se cumplió con la meta establecida
</t>
    </r>
    <r>
      <rPr>
        <b/>
        <sz val="10"/>
        <rFont val="Montserrat"/>
      </rPr>
      <t>UR:</t>
    </r>
    <r>
      <rPr>
        <sz val="10"/>
        <rFont val="Montserrat"/>
      </rPr>
      <t xml:space="preserve"> 111
Ninguna, debido a que se cumplió con la meta establecida</t>
    </r>
  </si>
  <si>
    <r>
      <t>Acciones de mejora para el siguiente periodo
UR:</t>
    </r>
    <r>
      <rPr>
        <sz val="10"/>
        <rFont val="Montserrat"/>
      </rPr>
      <t xml:space="preserve"> 138
Ninguna, debido a que se cumplió con la meta del trimestre
</t>
    </r>
    <r>
      <rPr>
        <b/>
        <sz val="10"/>
        <rFont val="Montserrat"/>
      </rPr>
      <t>UR:</t>
    </r>
    <r>
      <rPr>
        <sz val="10"/>
        <rFont val="Montserrat"/>
      </rPr>
      <t xml:space="preserve"> 139
Ninguna, debido a que se cumplió con la meta del trimestre
</t>
    </r>
    <r>
      <rPr>
        <b/>
        <sz val="10"/>
        <rFont val="Montserrat"/>
      </rPr>
      <t>UR:</t>
    </r>
    <r>
      <rPr>
        <sz val="10"/>
        <rFont val="Montserrat"/>
      </rPr>
      <t xml:space="preserve"> 116
Ninguna, debido a que se cumplió con la meta del trimestre
</t>
    </r>
    <r>
      <rPr>
        <b/>
        <sz val="10"/>
        <rFont val="Montserrat"/>
      </rPr>
      <t>UR:</t>
    </r>
    <r>
      <rPr>
        <sz val="10"/>
        <rFont val="Montserrat"/>
      </rPr>
      <t xml:space="preserve"> 111
Ninguna, debido a que se cumplió con la meta del trimestre</t>
    </r>
  </si>
  <si>
    <r>
      <t>Acciones realizadas en el periodo
UR:</t>
    </r>
    <r>
      <rPr>
        <sz val="10"/>
        <rFont val="Montserrat"/>
      </rPr>
      <t xml:space="preserve"> 711
En el segundo trimestre de 2023, se realizaron las siguientes acciones: Indicador 155 Promoción de las buenas prácticas laborales en materia de inclusión, igualdad, combate a la violencia laboral, y conciliación trabajo-familia. -Se realizaron 5 acciones en materia de conciliación y accesibilidad, en las cuales participaron 158 personas (115 mujeres y 43 hombres). Indicador 157 acciones estratégicas en temas de igualdad entre mujeres y hombres (foros, talleres, eventos y marco jurídico, entre otros). ? Se implementaron 3 acciones estratégicas para prevenir y atender el hostigamiento sexual y acoso sexual; y una acción orientada a fomentar la Igualdad, Diversidad e Inclusión en la Secretaría. Con estas cuatro acciones se benefició a 540 personas. Indicador 160 capacitación y sensibilización. ?Se llevó a cabo una acción de sensibilización en materia de diversidades sexuales, con la participación de 233 personas (165 mujeres y 68 hombres); en su mayoría integrantes de la Red de Enlaces de Género del Sector Hacendario. Indicador 610 difusión-campañas. - Se diseñaron y difundieron 18 instrumentos de comunicación (6 infografías y 12 cartas informativas), que fueron distribuidas al personal de la SHCP y de las entidades que conforman el Sector Coordinado mediante el correo electrónico, la intranet, el wallpaper y la página web institucional. </t>
    </r>
  </si>
  <si>
    <r>
      <t>Justificación de diferencia de avances con respecto a las metas programadas
UR:</t>
    </r>
    <r>
      <rPr>
        <sz val="10"/>
        <rFont val="Montserrat"/>
      </rPr>
      <t xml:space="preserve"> 711
Durante el segundo trimestre de 2023 se implementó lo siguiente: Indicador 155 Promoción de las buenas prácticas laborales en materia de inclusión, igualdad, combate a la violencia laboral, y conciliación trabajo-familia. ?En esta acción se programó una acción semestral y se realizaron 5 acciones. Lo anterior, debido al trabajo colaborativo con el Comité de Igualdad Laboral y No Discriminación. Indicador 157 acciones estratégicas en temas de igualdad entre mujeres y hombres (foros, talleres, eventos y marco jurídico, entre otros). ? Se llevaron a cabo tres acciones estratégicas para prevenir y atender el hostigamiento sexual y acoso sexual; y una acción orientada a fomentar la Igualdad, Diversidad e Inclusión en la Secretaría; con ellas se benefició a 540 personas de las 140 programadas en el trimestre. Indicador 160 capacitación y sensibilización. ? Se realizó una acción de sensibilización en materia de diversidades sexuales, con la participación de 233 personas de las 220 que fueron programadas. Indicador 610 difusión-campañas. ? En este trimestre se programaron 15 materiales de comunicación como meta trimestral, la cual fue cumplida debido a que se elaboraron y difundieron 18 instrumentos de comunicación por los medios electrónicos institucionales. </t>
    </r>
  </si>
  <si>
    <r>
      <t>Acciones de mejora para el siguiente periodo
UR:</t>
    </r>
    <r>
      <rPr>
        <sz val="10"/>
        <rFont val="Montserrat"/>
      </rPr>
      <t xml:space="preserve"> 711
Indicador 155 Promoción de las buenas prácticas laborales en materia de inclusión, igualdad, combate a la violencia laboral, y conciliación trabajo-familia. ?Continuar con el trabajo colaborativo con el Comité de Igualdad Laboral y No Discriminación. Indicador 157 acciones estratégicas en temas de igualdad entre mujeres y hombres (foros, talleres, eventos y marco jurídico, entre otros). ?Dar continuidad a las estrategias implementadas para lograr el apoyo a las convocatorias a las acciones de sensibilización y capacitación. Indicador 160 capacitación y sensibilización. ? Con el propósito de incrementar la participación del personal es necesario reforzar la estrategia de convocatoria con las Coordinaciones Administrativas. Indicador 103 difusión-campañas. ?Continuar con la estrategia de vinculación con las 21 dependencias del Sector Coordinado para la distribución de los materiales elaborados al interior de las mismas. </t>
    </r>
  </si>
  <si>
    <r>
      <t>Acciones realizadas en el periodo
UR:</t>
    </r>
    <r>
      <rPr>
        <sz val="10"/>
        <rFont val="Montserrat"/>
      </rPr>
      <t xml:space="preserve"> 812
En relación con las actividades realizadas en el trimestre, se han tenido los siguientes avances en la promoción de acciones afirmativas en cumplimiento con las obligaciones internacionales de México en materia de igualdad de género:       1.     Let s talk! Derechos y opciones para todas las personas, (25 abril)   2.    Mesa de Cooperación Internacional para la Igualdad de Género en México (MCIG) (8 de mayo)   3.    Foro de Igualdad de Género EU-LAC (11 y 12 de mayo)   4.   Encuentro de Mujeres Líderes Indígenas: Reunión de Planificación de la Quinta Convocatoria del Grupo de Trabajo Trilateral ?México, Canadá y Estados Unidos- sobre Violencia contra Mujeres y Niñas Indígenas (18 de mayo)   5.    IPPF 2023 Annual Consultative Meeting With Donors   Partners Berlín, Alemania (11 y 12 de junio)   </t>
    </r>
  </si>
  <si>
    <r>
      <t>Justificación de diferencia de avances con respecto a las metas programadas
UR:</t>
    </r>
    <r>
      <rPr>
        <sz val="10"/>
        <rFont val="Montserrat"/>
      </rPr>
      <t xml:space="preserve"> 812
Las justificaciones que motivaron la variación en el cumplimiento de las metas       Esta Dirección General cumplió con sus metas planteadas para el segundo trimestre de 2023, en gran medida, debido al liderazgo de México en materia de igualdad de género y derechos humanos de las mujeres y niñas; así como a la reanudación de actividades presenciales, lo cual permite el ejercicio de recursos del Anexo 13 ?Erogaciones para la Igualdad entre Mujeres y Hombres?.   </t>
    </r>
  </si>
  <si>
    <r>
      <t>Acciones de mejora para el siguiente periodo
UR:</t>
    </r>
    <r>
      <rPr>
        <sz val="10"/>
        <rFont val="Montserrat"/>
      </rPr>
      <t xml:space="preserve"> 812
Acciones de mejora para el siguiente periodo:   Esta Dirección General cumplió con sus metas planteadas para el segundo trimestre de 2023, debido al liderazgo de México en materia de igualdad de género y derechos humanos de las mujeres y niñas; así como a la reanudación de actividades presenciales, lo cual permite el ejercicio de recursos del Anexo 13 ?Erogaciones para la Igualdad entre Mujeres y Hombres?.  </t>
    </r>
  </si>
  <si>
    <r>
      <t>Acciones realizadas en el periodo
UR:</t>
    </r>
    <r>
      <rPr>
        <sz val="10"/>
        <rFont val="Montserrat"/>
      </rPr>
      <t xml:space="preserve"> 610
El Área de Política de Igualdad de Género está comprometida con capacitar a las personas servidoras públicas en materia de género, es por ellos que se llevó a cabo las siguientes acciones de sensibilización y formativas en el Segundo Trimestre del 2023:   1.          Masculinidades  2.         La Igualdad de Género desde nuestro contexto  3.         Platica Área de Política de Igualdad de Género Nuevo Ingreso Oficinas de Pasaportes  4.        Capacitación por parte Área de Política de Igualdad de Género Embamex Japón   5.         Igualdad y Derechos para las Maternidades Autónomas   6.         Las brechas de género y su impacto en las relaciones laborales   7.         Impulsando la igualdad sin discriminación en la SER.  8.         Mantenimiento y mejora de las prácticas de igualdad laboral   9.         Gestión de las áreas de recursos humanos sin discriminación  10.       Por Orgullo y Dignidad: Alianzas sobre la Diversidad  </t>
    </r>
  </si>
  <si>
    <r>
      <t>Justificación de diferencia de avances con respecto a las metas programadas
UR:</t>
    </r>
    <r>
      <rPr>
        <sz val="10"/>
        <rFont val="Montserrat"/>
      </rPr>
      <t xml:space="preserve"> 610
Se llevó a cabo la búsqueda de temas relevantes e innovadores para la sensibilización en materia de derechos humanos, perspectiva de género, no discriminación, entre otros,  y como resultado se ha se ha tenido un mayor interés en las capacitaciones. </t>
    </r>
  </si>
  <si>
    <r>
      <t>Acciones de mejora para el siguiente periodo
UR:</t>
    </r>
    <r>
      <rPr>
        <sz val="10"/>
        <rFont val="Montserrat"/>
      </rPr>
      <t xml:space="preserve"> 610
Se continuará con la búsqueda de temas relevantes e innovadores para la sensibilización en materia de derechos humanos, perspectiva de género, no discriminación, entre otros,</t>
    </r>
  </si>
  <si>
    <r>
      <t>Acciones realizadas en el periodo
UR:</t>
    </r>
    <r>
      <rPr>
        <sz val="10"/>
        <rFont val="Montserrat"/>
      </rPr>
      <t xml:space="preserve"> 151
Descripción de la Acción Realizada (síntesis del anexo 2)  La DGPCPE concentra esfuerzos en la aplicación de la perspectiva de género en las gestiones diarias de la protección consular en las representaciones de México en el exterior. Una acción afirmativa que se continúa instrumentando con éxito es la Política de Vinculación y Atención Integral para la Mujer, antes Ventanilla de Atención Integral a la Mujer (VAIM) en la red consular de México en Estados Unidos.     ? Durante el segundo trimestre de 2023, la red consular en Estados Unidos reportó haber realizado 95 eventos relacionados con la VAIM, en los que participaron 2,297 personas.     El 8 de marzo de 2022, en el marco del Día Internacional de la Mujer, el Consulado de México en Leamington implementó la Política de Vinculación y Atención Integral a la Mujer (VAIM), la cual tiene como principal objetivo contribuir con la defensa, protección y empoderamiento de las mujeres y niñas en la circunscripción del consulado.     En lo que va del 2023, el Consulado de México en Leamington ha realizado 13 eventos en el marco de la VAIM en los que ha atendido A 258 personas.       El 16 de mayo de 2023, la Embajada de México en Francia implemento implementó la Política de Vinculación y Atención Integral a la Mujer (VAIM) que tiene como principal objetivo contribuir con la defensa, protección y empoderamiento de las mujeres y niñas mexicanas que residen en Francia.     </t>
    </r>
  </si>
  <si>
    <r>
      <t>Justificación de diferencia de avances con respecto a las metas programadas
UR:</t>
    </r>
    <r>
      <rPr>
        <sz val="10"/>
        <rFont val="Montserrat"/>
      </rPr>
      <t xml:space="preserve"> 151
1. El indicador que da seguimiento a los casos de mujeres, niñas, niños y adultos mayores mexicanos en el exterior, en situación de maltrato, atendidos bajo el subprograma Igualdad de Género superó la meta trimestral programada (250), como consecuencia del aumento en las solicitudes de asistencia y protección consular por parte de personas mexicanas. Cabe destacar que, la red consular atendió durante el segundo trimestre de 2023 353 casos en este rubro.       2. Por su parte, el indicador que da seguimiento a los casos de personas mexicanas en situación vulnerable, atendidas para su repatriación a México en el subprograma Igualdad de Género, no alcanzó la metra trimestral programada (125) como resultado de la disminución en las solicitudes de repatriación por parte de personas mexicanas. Cabe destacar que, la red consular atendió, durante el segundo trimestre de 2023, 76 repatriaciones en este rubro.       3. Finalmente, el indicador referente a los casos de mujeres mexicanas recluidas en el extranjero, atendidas bajo el subprograma Igualdad de Género superó ligeramente la meta trimestral programada (125) como resultado de un mínimo aumento en las solicitudes de asistencia y protección consular. Se destaca que, la red consular atendió durante el primer trimestre de 2023, 184 casos en este rubro.     El indicador que da seguimiento a las personas mexicanas en el exterior, posibles víctimas de trata de personas presenta un cumplimiento superior a la meta trimestral programada (1,087), derivado de un aumento en las solicitudes de asistencia y protección consular en este ámbito durante el cuarto trimestre del año, así como por el aumento de personas menores de edad detenidas durante su intento de cruce hacia Estados Unidos.   </t>
    </r>
  </si>
  <si>
    <r>
      <t>Acciones de mejora para el siguiente periodo
UR:</t>
    </r>
    <r>
      <rPr>
        <sz val="10"/>
        <rFont val="Montserrat"/>
      </rPr>
      <t xml:space="preserve"> 151
Acciones de mejora para el siguiente periodo   #61656; Acciones de mejora en materia de igualdad de género:   Las representaciones de México en el exterior continúan extendiendo su red de aliados estratégicos con la finalidad de diversificar las actividades de protección preventiva y aumentar su impacto en la comunidad mexicana que reside en el exterior.   La red de aliados estratégicos en la materia se amplía a través de acercamientos con autoridades y organizaciones de la sociedad civil, y mediante reuniones de trabajo que permiten alcanzar acuerdos en los que se establezca primordialmente la difusión de los servicios que ofrecen las representaciones de México en el exterior y sus aliados a favor de las personas mexicanas.   #61656; Acciones de mejora en materia de trata de personas:     Considerando las distintas aristas y la complejidad que representa la atención al fenómeno de trata de personas, particularmente en el exterior, es indispensable poner en marcha estrategias de sensibilización dirigidas a la población mexicana sobre las características de este delito, sus causas y consecuencias, la detección de las víctimas y posibles víctimas, </t>
    </r>
  </si>
  <si>
    <r>
      <t>Acciones realizadas en el periodo
UR:</t>
    </r>
    <r>
      <rPr>
        <sz val="10"/>
        <rFont val="Montserrat"/>
      </rPr>
      <t xml:space="preserve"> V00
Porcentaje de Refugios apoyados en el periodo establecido, respecto de la meta programada. Durante el primer semestre de 2023, se concretó la firma de 70 convenios con Refugios especializados, lo cual nos permitió superar la meta y firmar 4 convenios más de lo programado;  Porcentaje de mujeres en situación de violencia atendidas en los Refugios y Centros Externos de Atención en el año en curso. Porcentaje de Refugios apoyados en el periodo establecido, respecto de la meta programada. Durante el primer trimestre de 2023 se atendieron a 3,745 mujeres en los Refugios y/o Centros Externos de Atención, a través de servicios básicos de alimentación, vestido y calzado, además de disponer de cocina y comedor, servicio médico, apoyo psicológico, terapias o pláticas grupales, talleres de manualidades u oficios, apoyo jurídico y en derechos humanos, fortaleciendo la infraestructura. Por lo que se obtuvo un avance del 87.09% respecto a la meta programada. ;  Tasa de variación de los Centros Externos de Atención para Mujeres en situación de violencia apoyados por el Programa. Durante el primer semestre de 2023, se concretó la firma de 45 convenios con Centros Externos de Atención con los cuales el programa apoyará en servicios de atención especializada, integral y de calidad de mujeres en situación de violencia extrema, sus hijas e hijos. </t>
    </r>
  </si>
  <si>
    <r>
      <t>Justificación de diferencia de avances con respecto a las metas programadas
UR:</t>
    </r>
    <r>
      <rPr>
        <sz val="10"/>
        <rFont val="Montserrat"/>
      </rPr>
      <t xml:space="preserve"> V00
Porcentaje de mujeres en situación de violencia atendidas en los Refugios y Centros Externos de Atención en el año en curso. Aunque la meta no fue alcanzada,  se brindó la atención integral que demandaron las mujeres en situación de violencia extrema en los Refugios y Centros Externos de Atención. Se espera que las transferencias de los recursos federales a los proyectos faltantes y que han formalizado su participación en el Programa a través de la firma de convenio sea durante la primera quincena de julio y así fortalecer los refugios y CEA, en el mantenimiento de instalaciones, adquisición de equipamiento, contratación de personal, capacitación para el desarrollo de habilidades para el auto empleo, la inserción laboral y la auto gestión económica de las usuarias; así como para la profesionalización de las y los profesionistas.;  Tasa de variación de los Centros Externos de Atención para Mujeres en situación de violencia apoyados por el Programa. La base de la meta programada del pres;  Porcentaje de Refugios apoyados en el periodo establecido, respecto de la meta programada. La base de la meta programada del presente indicador fue el ejercicio fiscal 2022, por lo que al no saber si los tiempos de ejecución de este año serían igual que el anterior, la programación de la meta quedo muy limitada. </t>
    </r>
  </si>
  <si>
    <r>
      <t>Acciones de mejora para el siguiente periodo
UR:</t>
    </r>
    <r>
      <rPr>
        <sz val="10"/>
        <rFont val="Montserrat"/>
      </rPr>
      <t xml:space="preserve"> V00
Porcentaje de Refugios apoyados en el periodo establecido, respecto de la meta programada. Se dará seguimiento a los trabajos realizados por los Refugios para que continúen trabajando en la adecuada atención.;  Porcentaje de mujeres en situación de violencia atendidas en los Refugios y Centros Externos de Atención en el año en curso. Se brindará el acompañamiento a los Refugios y Centros Externos de Atención para el cumplimiento de las acciones programadas.;  Tasa de variación de los Centros Externos de Atención para Mujeres en situación de violencia apoyados por el Programa. Se dará seguimiento a los trabajos realizados por los Centros Externos de Atención para que continúen trabajando en la adecuada atención.</t>
    </r>
  </si>
  <si>
    <r>
      <t>Acciones realizadas en el periodo
UR:</t>
    </r>
    <r>
      <rPr>
        <sz val="10"/>
        <rFont val="Montserrat"/>
      </rPr>
      <t xml:space="preserve"> V00
Porcentaje de unidades de atención del PAIMEF operadas por las instancias de mujeres en las entidades. Durante el 2do trimestre las IMEF, en acompañamiento de la CONAVIM realizaron un proceso de planeación estratégica, a fin de ejecutar los recursos PAIMEF desde el momento en que los recibieron; por tanto, la implementación del programa está avanzando sustantivamente respecto a las metas programadas para el presente ejercicio.;  Porcentaje de mujeres de 15 años y más que declararon haber sufrido al menos un incidente de violencia por parte de su pareja en los últimos 12 meses, atendidas por el PAIMEF. Durante el 2do trimestre las IMEF, en acompañamiento de la CONAVIM realizaron un proceso de planeación estratégica, a fin de ejecutar los recursos PAIMEF desde el momento en que los recibieron; por tanto, la implementación del programa está avanzando sustantivamente respecto a las metas programadas para el presente ejercicio.</t>
    </r>
  </si>
  <si>
    <r>
      <t>Justificación de diferencia de avances con respecto a las metas programadas
UR:</t>
    </r>
    <r>
      <rPr>
        <sz val="10"/>
        <rFont val="Montserrat"/>
      </rPr>
      <t xml:space="preserve"> V00
Porcentaje de mujeres de 15 años y más que declararon haber sufrido al menos un incidente de violencia por parte de su pareja en los últimos 12 meses, atendidas por el PAIMEF. El indicador es anual por lo que no hay desviaciones en la meta.;  Porcentaje de unidades de atención del PAIMEF operadas por las instancias de mujeres en las entidades federativas. El indicador es anual por lo que no hay desviaciones en la meta.</t>
    </r>
  </si>
  <si>
    <r>
      <t>Acciones de mejora para el siguiente periodo
UR:</t>
    </r>
    <r>
      <rPr>
        <sz val="10"/>
        <rFont val="Montserrat"/>
      </rPr>
      <t xml:space="preserve"> V00
Porcentaje de mujeres de 15 años y más que declararon haber sufrido al menos un incidente de violencia por parte de su pareja en los últimos 12 meses, atendidas por el PAIMEF. El indicador es anual por lo que no hay acciones de mejora.;  Porcentaje de unidades de atención del PAIMEF operadas por las instancias de mujeres en las entidades federativas. El indicador es anual por lo que no hay acciones de mejora.</t>
    </r>
  </si>
  <si>
    <r>
      <t>Acciones realizadas en el periodo
UR:</t>
    </r>
    <r>
      <rPr>
        <sz val="10"/>
        <rFont val="Montserrat"/>
      </rPr>
      <t xml:space="preserve"> EZQ
En el periodo se llevaron a cabo las actividades administrativas correspondientes para la producción, difusión y estudio post test de la campaña institucional 2023 Sin discriminación nos unimos todas, todos y todes versión Mis derechos me acompañan.</t>
    </r>
  </si>
  <si>
    <r>
      <t>Justificación de diferencia de avances con respecto a las metas programadas
UR:</t>
    </r>
    <r>
      <rPr>
        <sz val="10"/>
        <rFont val="Montserrat"/>
      </rPr>
      <t xml:space="preserve"> EZQ
El indicador es anual por lo que no hay desviaciones en la meta.</t>
    </r>
  </si>
  <si>
    <r>
      <t>Acciones de mejora para el siguiente periodo
UR:</t>
    </r>
    <r>
      <rPr>
        <sz val="10"/>
        <rFont val="Montserrat"/>
      </rPr>
      <t xml:space="preserve"> EZQ
No hay acciones de mejora</t>
    </r>
  </si>
  <si>
    <r>
      <t>Acciones realizadas en el periodo
UR:</t>
    </r>
    <r>
      <rPr>
        <sz val="10"/>
        <rFont val="Montserrat"/>
      </rPr>
      <t xml:space="preserve"> 911
Se realizaron 110 evaluaciones de riesgo de las que resultó la incorporación de 77 mujeres como beneficiarias del Mecanismo de Protección para Personas Defensoras de Derechos Humanos y Periodistas. La metodología utilizada para la elaboración de estudios de análisis de riesgo incorpora la perspectiva de género como un enfoque transversal que busca eliminar las brechas de desigualdad en la protección integral que se brinda desde el Mecanismo.</t>
    </r>
  </si>
  <si>
    <r>
      <t>Justificación de diferencia de avances con respecto a las metas programadas
UR:</t>
    </r>
    <r>
      <rPr>
        <sz val="10"/>
        <rFont val="Montserrat"/>
      </rPr>
      <t xml:space="preserve"> 911
Para el periodo 2023 se reporta únicamente el número de mujeres incorporadas. Es importante señalar que el número de personas atendidas por el Mecanismo depende directamente del número de personas que se contacten directamente para solicitar los servicios. Por lo que pueden existir variaciones en el número total de personas atendidas que no dependen directamente del área.</t>
    </r>
  </si>
  <si>
    <r>
      <t>Acciones de mejora para el siguiente periodo
UR:</t>
    </r>
    <r>
      <rPr>
        <sz val="10"/>
        <rFont val="Montserrat"/>
      </rPr>
      <t xml:space="preserve"> 911
No se contemplan acciones de mejora</t>
    </r>
  </si>
  <si>
    <r>
      <t>Acciones realizadas en el periodo
UR:</t>
    </r>
    <r>
      <rPr>
        <sz val="10"/>
        <rFont val="Montserrat"/>
      </rPr>
      <t xml:space="preserve"> G00
En el segundo trimestre, se concluyó la actividad de producción de la campaña de comunicación social, de acuerdo con lo planeado en la Estrategia y Programa Anual de Comunicación Social 2023.</t>
    </r>
  </si>
  <si>
    <r>
      <t>Justificación de diferencia de avances con respecto a las metas programadas
UR:</t>
    </r>
    <r>
      <rPr>
        <sz val="10"/>
        <rFont val="Montserrat"/>
      </rPr>
      <t xml:space="preserve"> G00
Se concluyó de manera satisfactoria la actividad de la producción, por lo que no se identifica diferencia en los avances proyectados a los reportados. </t>
    </r>
  </si>
  <si>
    <r>
      <t>Acciones de mejora para el siguiente periodo
UR:</t>
    </r>
    <r>
      <rPr>
        <sz val="10"/>
        <rFont val="Montserrat"/>
      </rPr>
      <t xml:space="preserve"> G00
No se identificó ninguna acción de mejora. </t>
    </r>
  </si>
  <si>
    <r>
      <t>Acciones realizadas en el periodo
UR:</t>
    </r>
    <r>
      <rPr>
        <sz val="10"/>
        <rFont val="Montserrat"/>
      </rPr>
      <t xml:space="preserve"> V00
Porcentaje de avance en la aplicación de los Lineamientos para la obtención y aplicación de Recursos destinados a las acciones de coadyuvancia para las declaratorias de AVGM en Estados y Municipios. El avance de la meta se cumplió al 100% toda vez que, se realizó la 73 proyectos para la implementación de medidas que atiendan los Estados y Municipios que cuenten con la declaratoria de Alerta de Violencia de Género de las entidades federativas de: Baja California, Campeche, Ciudad de México, Chihuahua, Chiapas, Colima, Durango, Guerrero, Jalisco, México, Michoacán, Morelos, Nayarit, Nuevo León, Oaxaca, Puebla, Quintana Roo, Sinaloa, San Luis Potosí, Sonora, Tlaxcala, Veracruz y Zacatecas.;  Porcentaje de avance de las acciones de coadyuvancia para las alertas de género. Durante el segundo trimestre de 2023, se realizaron 20 sesiones de los Grupos Interinstitucionales y Multidisciplinarios que dan seguimiento a los procesos de las Alertas de Violencia de Género contra las Mujeres en las s;  Porcentaje de mujeres atendidas en los CJM respecto de la población objetivo. Dicho indicador no le corresponde reportar avance en el segundo trimestre, toda vez que, se hace de manera anual. Sin embargo, La Red Nacional de Centros de Justicia para las Mujeres cuenta con 65 centros en operación en 31 entidades federativas. Esta Red atendió por primera vez a 58,656 mujeres de abril a junio de 2023. En los cuales se ofrecieron 232,250 servicios en atención psicológica; trabajo social; empoderamiento; valoración del médico general y/o especialista; ludoteca para las hijas e hijos de las mujeres; resguardo en casas de emergencia o de tránsito; canalización a refugios externos y acompañamiento para presentar una denuncia ante el Ministerio Público.</t>
    </r>
  </si>
  <si>
    <r>
      <t>Justificación de diferencia de avances con respecto a las metas programadas
UR:</t>
    </r>
    <r>
      <rPr>
        <sz val="10"/>
        <rFont val="Montserrat"/>
      </rPr>
      <t xml:space="preserve"> V00
Porcentaje de mujeres atendidas en los CJM respecto de la población objetivo: Este indicador se reporta de manera anual, por lo que en este trimestre no hay avances que reportar.</t>
    </r>
  </si>
  <si>
    <r>
      <t>Acciones de mejora para el siguiente periodo
UR:</t>
    </r>
    <r>
      <rPr>
        <sz val="10"/>
        <rFont val="Montserrat"/>
      </rPr>
      <t xml:space="preserve"> V00
Sin información</t>
    </r>
  </si>
  <si>
    <t xml:space="preserve">Avance en los Programas Presupuestarios con Erogaciones para la Igualdad entre Mujeres y Hombres, Anexo 13, PEF 2023
    Periodo Enero - Junio  </t>
  </si>
  <si>
    <t>Presupuesto anual aprobado para el Programa presupuestario registrado en el Anexo 13 del PEF 2023</t>
  </si>
  <si>
    <t>191.44</t>
  </si>
  <si>
    <t>254.60</t>
  </si>
  <si>
    <t>500.32</t>
  </si>
  <si>
    <t>UR: HHG</t>
  </si>
  <si>
    <t>503.73</t>
  </si>
  <si>
    <t>HHG</t>
  </si>
  <si>
    <t>Porcentaje de metas para el bienestar y parámetros del Programa Institucional del INMUJERES con cumplimiento del 80% o más</t>
  </si>
  <si>
    <t>81.82</t>
  </si>
  <si>
    <t>69.05</t>
  </si>
  <si>
    <t>Porcentaje de centros de trabajo certificados en la Norma Mexicana NMX-R-025-SCFI-2015 en Igualdad Laboral y No Discriminación</t>
  </si>
  <si>
    <t>26.89</t>
  </si>
  <si>
    <t>61.33</t>
  </si>
  <si>
    <t>Porcentaje de personas certificadas en estándares, competencias y/o capacidades profesionales</t>
  </si>
  <si>
    <t>43.67</t>
  </si>
  <si>
    <t>Porcentaje de personas capacitadas en igualdad de género presencialmente y en línea</t>
  </si>
  <si>
    <t>Porcentaje de sesiones ordinarias y de reuniones de trabajo de las comisiones del Sistema Nacional para la Igualdad entre Mujeres y Hombres realizadas con respecto a las programadas.</t>
  </si>
  <si>
    <t>Porcentaje de cumplimiento de los acuerdos del Sistema Nacional para las Igualdad entre Mujeres y Hombres, en donde el Inmujeres es la institución responsable</t>
  </si>
  <si>
    <t xml:space="preserve"> HHG- Instituto Nacional de las Mujeres </t>
  </si>
  <si>
    <t xml:space="preserve"> Aun cuando el Estado mexicano ha construido un marco normativo sólido para la protección de los derechos humanos de las mujeres y ha institucionalizado una Política Nacional para la igualdad entre mujeres y hombres, todavía prevalece un significativo rezago en la condición social y económica de las mujeres; se han profundizado las desigualdades entre mujeres y hombres en todos los ámbitos de la vida política, económica, social y cultural; además de enfrentar en la actualidad, una creciente violencia. En síntesis, aún no se logra garantizar los derechos humanos de las mujeres y de las niñas en México.  </t>
  </si>
  <si>
    <t>(Instituto Nacional de las Mujeres)</t>
  </si>
  <si>
    <t>503.7</t>
  </si>
  <si>
    <t>Fortalecimiento de la Igualdad Sustantiva entre Mujeres y Hombres</t>
  </si>
  <si>
    <t>P010</t>
  </si>
  <si>
    <t>387.16</t>
  </si>
  <si>
    <t>400.27</t>
  </si>
  <si>
    <t>Porcentaje de Gobiernos de las Entidades Federativas con Convenios de Colaboración formalizados</t>
  </si>
  <si>
    <t>97.74</t>
  </si>
  <si>
    <t>Porcentaje de Mecanismos para el Adelanto de las Mujeres con Convenios Específicos de Colaboración formalizados para la ejecución de los proyectos</t>
  </si>
  <si>
    <t>138.72</t>
  </si>
  <si>
    <t>Porcentaje de Mecanismos para el Adelanto de las Mujeres con proyectos alineados al menos a uno de los objetivos del Programa y validados por la Comisión para la Validación de Proyectos</t>
  </si>
  <si>
    <t>41.10</t>
  </si>
  <si>
    <t>Porcentaje de cobertura del Programa para el Adelanto, Bienestar e Igualdad de las Mujeres</t>
  </si>
  <si>
    <t xml:space="preserve"> Es preciso mencionar que, la pandemia por COVID-19 acrecentó las brechas socioeconómicas y puso de manifiesto tres crisis interrelacionadas que sistemáticamente repercuten en la igualdad de género y amenazan la supervivencia de las personas y el planeta: las crisis del empleo, los cuidados y el clima. (ONU MUJERES 2021) En este sentido, la crisis del empleo tuvo mayores consecuencias entre las mujeres al precarizar las condiciones laborales, lo que representa un retroceso de más de diez años en su participación en el mercado laboral, por lo que el acceso a la protección social disminuyó. Referente a los cuidados, durante la pandemia se impuso un alto costo a las mujeres y las niñas de todo el mundo, quienes, desde antes de la crisis realizaban tres veces más trabajo doméstico y de cuidados no remunerado que los hombres. Por otro lado, la mayor dependencia de las mujeres a los recursos naturales, la infraestructura y los servicios públicos, aunados al acceso desigual a ellos, genera que la degradación del medio ambiente y el cambio climático las afecten de manera desproporcionada. Ante este contexto, uno de los elementos estratégicos que contribuyen a implementar la política de igualdad es el fortalecimiento institucional de los Mecanismos para el Adelanto de las Mujeres (MAM), con el propósito de que diseñen y ejecuten acciones de atención y medidas especiales de carácter temporal que contribuyan a acortar las brechas de desigualdad entre mujeres y hombres. Por ello, el Inmujeres opera el Programa para el Adelanto, Bienestar e Igualdad de las Mujeres (PROABIM).  </t>
  </si>
  <si>
    <t>400.2</t>
  </si>
  <si>
    <t>Programa para el Adelanto, Bienestar e Igualdad de las Mujeres</t>
  </si>
  <si>
    <t>S010</t>
  </si>
  <si>
    <r>
      <t>Acciones realizadas en el periodo
UR:</t>
    </r>
    <r>
      <rPr>
        <sz val="10"/>
        <rFont val="Montserrat"/>
      </rPr>
      <t xml:space="preserve"> HHG
Al segundo trimestre,  532 Mecanismos para el Adelanto de las Mujeres (MAM) formalizaron los Convenios Específicos de Colaboración para la ejecución de sus proyectos, de los cuales, 32 fueron con Instancias de las Mujeres en las Entidades Federativas (IMEF) y  500 con Instancias Municipales de las Mujeres (IMM) de 29 entidades federativas  La distribución de las IMM por entidad federativa es la siguiente: Aguascalientes 5, Baja California Sur 1, Campeche 2, Ciudad de México 1, Chiapas 17, Chihuahua 3, Colima 3, Durango 13, Guanajuato 23, Guerrero 13, Hidalgo 32, Jalisco 16, Estado de México 32, Michoacán de Ocampo 43, Morelos 12, Nayarit 1, Nuevo León 1, Oaxaca 118, Puebla 38, Querétaro 2, Quintana Roo 1, San Luis Potosí 8, Sinaloa 5,Tabasco 3, Tamaulipas 8, Tlaxcala 17, Veracruz de Ignacio de la Llave 60, Yucatán 16 y Zacatecas 6.;  Con relación al indicador Porcentaje de Mecanismos para el Adelanto de las Mujeres con proyectos alineados al menos a uno de los objetivos del Programa y ;  Al segundo trimestre, se formalizaron los Convenios Específicos de Colaboración con los Gobiernos de las 32 Entidades Federativas, para la radicación de los recursos a la tesorería o entidad homóloga, para que éstas a su vez realicen la transferencia a las Instancias de las Mujeres en las Entidades Federativas (IMEF) y a las Instancias Municipales de las Mujeres (IMM).</t>
    </r>
  </si>
  <si>
    <r>
      <t>Justificación de diferencia de avances con respecto a las metas programadas
UR:</t>
    </r>
    <r>
      <rPr>
        <sz val="10"/>
        <rFont val="Montserrat"/>
      </rPr>
      <t xml:space="preserve"> HHG
Con relación al indicador Porcentaje de Mecanismos para el Adelanto de las Mujeres con proyectos alineados al menos a uno de los objetivos del Programa y validados por la Comisión para la Validación de Proyectos, la meta se superó debido a que en las Reglas de Operación para el ejercicio fiscal 2023, se amplió el periodo para la presentación del proyecto y se modificaron los requisitos de participación lo que generó que un número mayor al programado de Instancias Municipales de las Mujeres cumplieran de manera completa y correcta con el proyecto y adjuntaran la documentación jurídica en la Plataforma e-subsidios.  Asimismo, se dio asesoría a las titulares de los MAM para el diseño y registro de los proyectos con el propósito que se vincularan con los objetivos del Programa.;  Con relación al indicador Porcentaje de Mecanismos para el Adelanto de las Mujeres con Convenios Específicos de Colaboración formalizados para la ejecución de los proyectos. La meta se superó  Causas: La meta se superó debido a que la Comisión para la Validación de Proyectos (CVP) determinó validar 706 proyectos de Modalidad II y solo se contó con la suficiencia presupuestaria para beneficiar a 500 Instancias Municipales de las Mujeres (IMM).</t>
    </r>
  </si>
  <si>
    <r>
      <t>Acciones de mejora para el siguiente periodo
UR:</t>
    </r>
    <r>
      <rPr>
        <sz val="10"/>
        <rFont val="Montserrat"/>
      </rPr>
      <t xml:space="preserve"> HHG
Con relación al indicador Porcentaje de Mecanismos para el Adelanto de las Mujeres con proyectos alineados al menos a uno de los objetivos del Programa y validados por la Comisión para la Validación de Proyectos, se continuará con la asesoría y el seguimiento a los MAM para que cumplan con las siguientes etapas del proceso. Derivado de la suficiencia presupuestaria solo 32 IMEF y 500 IMM podrán ser financiadas.;  Con relación al indicador Porcentaje de Mecanismos para el Adelanto de las Mujeres con Convenios Específicos de Colaboración formalizados para la ejecución de los proyectos, se continuará con la asesoría y el seguimiento a los MAM financiados, con la finalidad de que cumplan con las siguientes etapas del proceso operativo. De igual manera existen algunos riesgos como que lgunos MAM declinen su participación o no cumplan con los requisitos en alguna de las siguientes etapas del proceso. </t>
    </r>
  </si>
  <si>
    <r>
      <t>Acciones realizadas en el periodo
UR:</t>
    </r>
    <r>
      <rPr>
        <sz val="10"/>
        <rFont val="Montserrat"/>
      </rPr>
      <t xml:space="preserve"> HHG
Con relación al indicador Porcentaje de cumplimiento de los acuerdos del Sistema Nacional para las Igualdad entre Mujeres y Hombres, en donde el Inmujeres es la institución responsable, El INMUJERES elaboró una Guía práctica para la creación y/o fortalecimiento de las Unidades de Igualdad de Género de la APF, así como una tarjeta con las consideraciones para la creación y/o fortalecimiento de las UIG en la APF; y   se brindaron asesorías a las instituciones con el objeto de para dar cumplimiento al  acuerdo 73:15/11/2022. En el segundo trimestre se cumplió el acuerdo  relativo a la designación de las áreas y personas que serán las responsables de atender la agenda de igualdad de género.;  Con relación al indicador Porcentaje de sesiones ordinarias y de reuniones de trabajo de las comisiones del Sistema Nacional para la Igualdad entre Mujeres y Hombres realizadas con respecto a las programadas, Durante el segundo trimestre se llevó a cabo la Vigésima Novena Sesión Ordinaria del Sistema ;  Con relación al indicador Porcentaje de personas certificadas en estándares, competencias y/o capacidades profesionales, al segundo trimestre se han certificado 242 personas (207 mujeres y 35 hombres) en estándares y competencias del sector para la igualdad de género. A continuación, se desglosan los resultados por estándar o competencia y sexo:  - 11 personas (10 mujeres y 1 hombre) en el EC0263 Acompañamiento emocional a mujeres diagnosticadas con cáncer de mama.  - 11 personas (7 mujeres y 4 hombres) en el EC0308 Capacitación presencial a servidoras y servidores públicos, en y desde el enfoque de igualdad entre mujeres y hombres. Nivel básico.  - 46 personas (38 mujeres y 8 hombre) en el EC0497 Orientación telefónica a mujeres y víctimas de violencia basada en el género.  - 144 personas (126 mujeres y 18 hombres) en el EC0539 Atención presencial de primer contacto a mujeres víctimas de violencia de género.  - 30 personas (26 mujeres y 4 hombres) en la Competencia Atención a presuntas víctimas de hostigamiento sexual y acoso sexual en la Administración Pública Federal.     Acciones: Para cumplir con la programación, se realizó un acuerdo al Sistema Nacional para la Igualdad entre Mujeres y Hombres para buscar, en coordinación con la SFP, alternativas que permitan sortear las dificultades que se tienen con la certificación de las personas consejeras. Además, se continuará difundiendo e impulsando la certificación para alcanzar las metas proyectadas para este año.</t>
    </r>
  </si>
  <si>
    <r>
      <t>Justificación de diferencia de avances con respecto a las metas programadas
UR:</t>
    </r>
    <r>
      <rPr>
        <sz val="10"/>
        <rFont val="Montserrat"/>
      </rPr>
      <t xml:space="preserve"> HHG
Con relación al indicador Porcentaje de centros de trabajo certificados en la Norma Mexicana NMX-R-025-SCFI-2015 en Igualdad Laboral y No Discriminación, La meta programada se superó.  Causas: Se superó la meta programada porque se realizaron eventos de promoción y los centros de trabajo tuvieron mayor interés en participar y certificarse.  Acciones: En caso de que la programación no se cumpla el siguiente trimestre, se ajustará la meta para no comprometer el cumplimiento del indicador.  Para este indicador se realizó un ajuste a la meta anual de 42 a 55.;  Con relación al indicador Porcentaje de personas capacitadas en igualdad de género presencialmente y en línea, la meta programada no se alcanzó.  Causas: Porque hubo deserción a los cursos que va del 30% al 50%. Asimismo, el curso en línea Vida sin Violencia no fue lanzado en el segundo trimestre, porque la normativa y algunos datos estadísticos que forman parte de los contenidos sufrieron modificaciones para adecuar. Considerando q;  Con relación al indicador Porcentaje de personas certificadas en estándares, competencias y/o capacidades profesionales, la meta programada no se alcanzó.   Causas: Con relación a los estándares suscritos a CONOCER hubo un descenso de los procesos de certificación atribuido a recortes presupuestarios que afectan las contrataciones de quiénes realizan las evaluaciones. Respecto a la Competencia inscrita en la SFP, se detectaron dificultades para concretar las contrataciones de las personas evaluadores autorizadas por la Dirección de Capacitación, Certificación y Materiales Educativos del INMUJERES derivados de la aplicación de la Ley de Adquisiciones, Arrendamientos y Servicios del Sector Público, así como algunas restricciones en el ejercicio del Presupuesto Público impuestas por la Ley de Austeridad Republicana.</t>
    </r>
  </si>
  <si>
    <r>
      <t>Acciones de mejora para el siguiente periodo
UR:</t>
    </r>
    <r>
      <rPr>
        <sz val="10"/>
        <rFont val="Montserrat"/>
      </rPr>
      <t xml:space="preserve"> HHG
Con relación al indicador Porcentaje de personas certificadas en estándares, competencias y/o capacidades profesionales, No se identifican riesgos debido a que la certificación es una actividad permanente del INMUJERES desde hace 14 años cuyo cumplimiento se mantiene.;  Con relación al indicador Porcentaje de personas capacitadas en igualdad de género presencialmente y en línea, se identifican el riesgo de Incumplir la programación anual por la disminución en inscripciones que históricamente se presenta en los periodos vacacionales de verano e invierno. Dicha disminución afecta hasta un 30 por ciento la inscripción.;  Con relación al indicador Porcentaje de centros de trabajo certificados en la Norma Mexicana NMX-R-025-SCFI-2015 en Igualdad Laboral y No Discriminación, No existe riesgo, ya que se busca que más centros de trabajo se certifiquen bajo la Norma Mexicana NMX-R-025-SCFI-2015 en Igualdad Laboral y No Discriminación.</t>
    </r>
  </si>
  <si>
    <t>Fuente: Dependencias y entidades de la Administración Pública Federal.</t>
  </si>
  <si>
    <t>2/ El presupuesto no se suma en el total por ser recursos propios.</t>
  </si>
  <si>
    <t>1/ Se presenta el monto total del Ramo 18, no obstante, para los totales del aprobado anual y autorizado anual no se suman 125,000 pesos, del total autorizado al periodo no se suman 35,000 pesos y del pagado al periodo no suman 30,780 pesos, los cuales corresponden a recursos propios del programa presupuestario Dirección, coordinación y control de la operación del Sistema Eléctrico Nacional.</t>
  </si>
  <si>
    <t>Total</t>
  </si>
  <si>
    <t>(d)/(c)*100</t>
  </si>
  <si>
    <t>(d)/(b)*100</t>
  </si>
  <si>
    <t>(d)</t>
  </si>
  <si>
    <t>(c)</t>
  </si>
  <si>
    <t>(b)</t>
  </si>
  <si>
    <t>(a)</t>
  </si>
  <si>
    <t>Autorizado al
período</t>
  </si>
  <si>
    <t>Autorizado
anual</t>
  </si>
  <si>
    <t>Porcentaje de avance</t>
  </si>
  <si>
    <t>Gasto Pagado
Enero-junio</t>
  </si>
  <si>
    <t>Autorizado
al período</t>
  </si>
  <si>
    <t>Aprobado
anual</t>
  </si>
  <si>
    <t>Avance en el ejercicio del presupuesto</t>
  </si>
  <si>
    <t>Indicadores
Reportados</t>
  </si>
  <si>
    <t>Programas
Presupuestarios</t>
  </si>
  <si>
    <t>Segundo Trimestre de 2023</t>
  </si>
  <si>
    <t>Informes Sobre la Situación Económica, las Finanzas
Públicas y la Deuda Pública, Anexos</t>
  </si>
  <si>
    <t>Porcentaje respecto de su total</t>
  </si>
  <si>
    <t>TOTAL</t>
  </si>
  <si>
    <t>100 o más</t>
  </si>
  <si>
    <t>Más de 75
menos de
100</t>
  </si>
  <si>
    <t>Más de 50
hasta 75</t>
  </si>
  <si>
    <t>Hasta 50</t>
  </si>
  <si>
    <t>Sin avance</t>
  </si>
  <si>
    <t>Con avance</t>
  </si>
  <si>
    <t>Sin meta al
periodo
(N/A)</t>
  </si>
  <si>
    <t>Avance de los indicadores reportados respecto a la meta programada al período</t>
  </si>
  <si>
    <t>EVOLUCIÓN DE LAS EROGACIONES CORRESPONDIENTES AL ANEXO PARA LA IGUALDAD ENTRE MUJERES Y HOMBRES</t>
  </si>
  <si>
    <t>Instituto Mexicano del Seguro Social 2/</t>
  </si>
  <si>
    <t>Instituto de Seguridad y Servicios Sociales de los Trabajadores del Estado 2/</t>
  </si>
  <si>
    <t>Petróleos Mexicanos 2/</t>
  </si>
  <si>
    <t>Comisión Federal de Electricidad 2/</t>
  </si>
  <si>
    <t>Energía 1/</t>
  </si>
  <si>
    <t>Actividades de apoyo Administrativo</t>
  </si>
  <si>
    <r>
      <t>Justificación de diferencia de avances con respecto a las metas programadas
UR:</t>
    </r>
    <r>
      <rPr>
        <sz val="10"/>
        <rFont val="Montserrat"/>
      </rPr>
      <t xml:space="preserve"> HHG</t>
    </r>
  </si>
  <si>
    <r>
      <t>Acciones de mejora para el siguiente periodo
UR:</t>
    </r>
    <r>
      <rPr>
        <sz val="10"/>
        <rFont val="Montserrat"/>
      </rPr>
      <t xml:space="preserve"> HHG</t>
    </r>
  </si>
  <si>
    <t>O001</t>
  </si>
  <si>
    <t>Actividades de apoyo a la función pública y buen gobierno</t>
  </si>
  <si>
    <t>Programa orientado a las actividades de apoyo a la función pública y buen gobierno.</t>
  </si>
  <si>
    <r>
      <rPr>
        <b/>
        <sz val="10"/>
        <rFont val="Montserrat"/>
      </rPr>
      <t>Acciones realizadas en el periodo</t>
    </r>
    <r>
      <rPr>
        <sz val="10"/>
        <rFont val="Montserrat"/>
      </rPr>
      <t xml:space="preserve">
</t>
    </r>
    <r>
      <rPr>
        <b/>
        <sz val="10"/>
        <rFont val="Montserrat"/>
      </rPr>
      <t>UR:</t>
    </r>
    <r>
      <rPr>
        <sz val="10"/>
        <rFont val="Montserrat"/>
      </rPr>
      <t xml:space="preserve"> HHG
Programa orientado a las actividades de apoyo a la función pública y buen gobierno.
Durante el primer trimestre de 2023 se concluyó la Auditoría 1/2023 Financiera y de Cumplimiento "Plataformas Tecnológicas del Inmujeres operadas por áreas sustantivas", la cual tuvo como objetivo verificar que la planeación, uso y administración de los recursos destinados a las plataformas tecnológicas que operan las áreas sustantivas, se apegue a los procesos, estándares y disposiciones legales aplicables. Derivado de esta Auditoría se emitieron cuatro observaciones
Se dio seguimiento a una observación de la Auditoría 7/2022 al Desempeño del Programa S010 Fortalecimiento a la Trasversalidad de la Perspectiva de Género, la cual fue solventada durante el primer trimestre de 2023.
Otras actividades: Durante el primer trimestre de 2023 y de conformidad con el Plan Anual de Trabajo del Órgano Interno de Control 2023, se llevaron a cabo acciones de asesoría, acompañamiento y seguimiento con las diferentes unidades responsables.</t>
    </r>
  </si>
  <si>
    <r>
      <t xml:space="preserve">Monto Aprobado </t>
    </r>
    <r>
      <rPr>
        <sz val="12"/>
        <rFont val="Montserrat"/>
      </rPr>
      <t xml:space="preserve">
(millones de pesos)</t>
    </r>
  </si>
  <si>
    <t>Programa orientado a actividades de apoyo administrativo (servicios básicos, capacitación, vigilancia servicio de información en medios masivos, arrendamiento del inmueble) y Servicios Personales..</t>
  </si>
  <si>
    <r>
      <t xml:space="preserve">Acciones realizadas en el periodo
UR: HHG
</t>
    </r>
    <r>
      <rPr>
        <sz val="10"/>
        <rFont val="Montserrat"/>
      </rPr>
      <t>Se cumplieron las obligaciones de pago en materia de servicios básicos para el óptimo funcionamiento de las instalaciones (energía eléctrica, telefonía convencional, servicio de agua potable, capacitación, entre otros); además de cubrir las erogaciones por servicios de vigilancia.
El recurso erogado representa el 53.02 por ciento con respecto al presupuesto programado modificado al periodo, lo que permitió contar con los servicios necesarios para el desarrollo de actividades institucionales.</t>
    </r>
  </si>
  <si>
    <t>UR: 513</t>
  </si>
  <si>
    <t>UR: M7A</t>
  </si>
  <si>
    <t>UR: 316</t>
  </si>
  <si>
    <r>
      <t xml:space="preserve">EVOLUCIÓN DE LAS EROGACIONES CORRESPONDIENTES AL ANEXO PARA LA IGUALDAD ENTRE MUJERES Y HOMBRES
</t>
    </r>
    <r>
      <rPr>
        <sz val="11"/>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</si>
</sst>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_-* #,##0.0_-;\-* #,##0.0_-;_-* &quot;-&quot;??_-;_-@_-"/>
    <numFmt numFmtId="168" formatCode="00"/>
  </numFmts>
  <fonts count="43" x14ac:knownFonts="1">
    <font>
      <sz val="10"/>
      <name val="Soberana Sans"/>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indexed="8"/>
      <name val="Montserrat"/>
    </font>
    <font>
      <sz val="14"/>
      <color indexed="8"/>
      <name val="Montserrat"/>
    </font>
    <font>
      <b/>
      <sz val="16"/>
      <color indexed="9"/>
      <name val="Montserrat"/>
    </font>
    <font>
      <sz val="10"/>
      <name val="Montserrat"/>
    </font>
    <font>
      <b/>
      <sz val="10"/>
      <color indexed="53"/>
      <name val="Montserrat"/>
    </font>
    <font>
      <sz val="12"/>
      <name val="Montserrat"/>
    </font>
    <font>
      <b/>
      <sz val="10"/>
      <color indexed="8"/>
      <name val="Montserrat"/>
    </font>
    <font>
      <sz val="10"/>
      <color indexed="8"/>
      <name val="Montserrat"/>
    </font>
    <font>
      <b/>
      <sz val="12"/>
      <name val="Montserrat"/>
    </font>
    <font>
      <b/>
      <sz val="12"/>
      <color indexed="8"/>
      <name val="Montserrat"/>
    </font>
    <font>
      <b/>
      <sz val="10"/>
      <name val="Montserrat"/>
    </font>
    <font>
      <b/>
      <sz val="9"/>
      <color indexed="8"/>
      <name val="Montserrat"/>
    </font>
    <font>
      <sz val="9"/>
      <name val="Montserrat"/>
    </font>
    <font>
      <sz val="10"/>
      <name val="Soberana Sans"/>
      <family val="2"/>
    </font>
    <font>
      <sz val="11"/>
      <color theme="1"/>
      <name val="Montserrat"/>
    </font>
    <font>
      <sz val="11"/>
      <name val="Montserrat"/>
    </font>
    <font>
      <sz val="10"/>
      <color theme="1"/>
      <name val="Montserrat"/>
    </font>
    <font>
      <sz val="9"/>
      <color theme="1"/>
      <name val="Montserrat"/>
    </font>
    <font>
      <sz val="7"/>
      <name val="Montserrat"/>
    </font>
    <font>
      <b/>
      <sz val="11"/>
      <color theme="0"/>
      <name val="Montserrat"/>
    </font>
    <font>
      <b/>
      <sz val="11"/>
      <name val="Montserrat"/>
    </font>
    <font>
      <b/>
      <sz val="12"/>
      <color indexed="23"/>
      <name val="Montserrat"/>
    </font>
    <font>
      <sz val="12"/>
      <color theme="0"/>
      <name val="Montserrat"/>
    </font>
    <font>
      <sz val="11"/>
      <color indexed="8"/>
      <name val="Montserrat"/>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4C19C"/>
        <bgColor indexed="64"/>
      </patternFill>
    </fill>
    <fill>
      <patternFill patternType="solid">
        <fgColor theme="0" tint="-4.9989318521683403E-2"/>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style="medium">
        <color auto="1"/>
      </left>
      <right/>
      <top/>
      <bottom style="thin">
        <color rgb="FFD8D8D8"/>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style="medium">
        <color auto="1"/>
      </left>
      <right/>
      <top style="medium">
        <color rgb="FF808080"/>
      </top>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style="medium">
        <color auto="1"/>
      </left>
      <right/>
      <top/>
      <bottom style="medium">
        <color rgb="FF808080"/>
      </bottom>
      <diagonal/>
    </border>
    <border>
      <left/>
      <right/>
      <top/>
      <bottom style="thick">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thin">
        <color theme="0"/>
      </top>
      <bottom style="thin">
        <color theme="0"/>
      </bottom>
      <diagonal/>
    </border>
    <border>
      <left/>
      <right/>
      <top style="thin">
        <color theme="0"/>
      </top>
      <bottom/>
      <diagonal/>
    </border>
    <border>
      <left/>
      <right/>
      <top/>
      <bottom style="thin">
        <color theme="0"/>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3" fontId="32" fillId="0" borderId="0" applyFont="0" applyFill="0" applyBorder="0" applyAlignment="0" applyProtection="0"/>
    <xf numFmtId="0" fontId="1" fillId="0" borderId="0"/>
    <xf numFmtId="0" fontId="32" fillId="0" borderId="0"/>
  </cellStyleXfs>
  <cellXfs count="338">
    <xf numFmtId="0" fontId="0" fillId="0" borderId="0" xfId="0"/>
    <xf numFmtId="0" fontId="20" fillId="33" borderId="0" xfId="0" applyFont="1" applyFill="1" applyAlignment="1">
      <alignment vertical="center"/>
    </xf>
    <xf numFmtId="0" fontId="21" fillId="33" borderId="0" xfId="0" applyFont="1" applyFill="1" applyAlignment="1">
      <alignment vertical="center"/>
    </xf>
    <xf numFmtId="0" fontId="22" fillId="0" borderId="0" xfId="0" applyNumberFormat="1" applyFont="1" applyFill="1" applyBorder="1" applyAlignment="1" applyProtection="1"/>
    <xf numFmtId="0" fontId="23" fillId="0" borderId="0" xfId="0" applyFont="1"/>
    <xf numFmtId="0" fontId="22" fillId="0" borderId="0" xfId="0" applyFont="1" applyFill="1" applyAlignment="1">
      <alignment horizontal="center"/>
    </xf>
    <xf numFmtId="0" fontId="22" fillId="0" borderId="0" xfId="0" applyFont="1" applyAlignment="1">
      <alignment horizontal="center"/>
    </xf>
    <xf numFmtId="0" fontId="22" fillId="0" borderId="0" xfId="0" applyFont="1" applyFill="1"/>
    <xf numFmtId="0" fontId="22" fillId="0" borderId="0" xfId="0" applyFont="1" applyAlignment="1">
      <alignment vertical="top" wrapText="1"/>
    </xf>
    <xf numFmtId="0" fontId="25" fillId="34" borderId="11" xfId="0" applyFont="1" applyFill="1" applyBorder="1" applyAlignment="1">
      <alignment horizontal="centerContinuous" vertical="center"/>
    </xf>
    <xf numFmtId="0" fontId="26" fillId="34" borderId="12" xfId="0" applyFont="1" applyFill="1" applyBorder="1" applyAlignment="1">
      <alignment horizontal="centerContinuous" vertical="center"/>
    </xf>
    <xf numFmtId="0" fontId="26" fillId="34" borderId="12" xfId="0" applyFont="1" applyFill="1" applyBorder="1" applyAlignment="1">
      <alignment horizontal="centerContinuous" vertical="center" wrapText="1"/>
    </xf>
    <xf numFmtId="0" fontId="26" fillId="34" borderId="13" xfId="0" applyFont="1" applyFill="1" applyBorder="1" applyAlignment="1">
      <alignment horizontal="centerContinuous" vertical="center" wrapText="1"/>
    </xf>
    <xf numFmtId="0" fontId="22" fillId="0" borderId="0" xfId="0" applyFont="1" applyFill="1" applyAlignment="1">
      <alignment vertical="top" wrapText="1"/>
    </xf>
    <xf numFmtId="0" fontId="27" fillId="0" borderId="14" xfId="0" applyFont="1" applyFill="1" applyBorder="1" applyAlignment="1">
      <alignment vertical="center" wrapText="1"/>
    </xf>
    <xf numFmtId="0" fontId="27" fillId="0" borderId="15" xfId="0" applyFont="1" applyFill="1" applyBorder="1" applyAlignment="1">
      <alignment horizontal="center" vertical="center" wrapText="1"/>
    </xf>
    <xf numFmtId="0" fontId="22" fillId="0" borderId="0" xfId="0" applyFont="1" applyFill="1" applyBorder="1" applyAlignment="1">
      <alignment vertical="top" wrapText="1"/>
    </xf>
    <xf numFmtId="165" fontId="22" fillId="0" borderId="0" xfId="0" applyNumberFormat="1" applyFont="1" applyFill="1" applyBorder="1" applyAlignment="1">
      <alignment vertical="center"/>
    </xf>
    <xf numFmtId="0" fontId="29" fillId="0" borderId="20" xfId="0" applyFont="1" applyBorder="1" applyAlignment="1">
      <alignment vertical="top" wrapText="1"/>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23" fillId="0" borderId="20" xfId="0" applyFont="1" applyBorder="1" applyAlignment="1">
      <alignment vertical="top" wrapText="1"/>
    </xf>
    <xf numFmtId="0" fontId="30" fillId="0" borderId="23" xfId="0" applyFont="1" applyBorder="1" applyAlignment="1">
      <alignment horizontal="center" vertical="center" wrapText="1"/>
    </xf>
    <xf numFmtId="0" fontId="23" fillId="0" borderId="0" xfId="0" applyFont="1" applyBorder="1" applyAlignment="1">
      <alignment vertical="top" wrapText="1"/>
    </xf>
    <xf numFmtId="3" fontId="31" fillId="0" borderId="23" xfId="0" applyNumberFormat="1" applyFont="1" applyBorder="1" applyAlignment="1">
      <alignment horizontal="center" vertical="center" wrapText="1"/>
    </xf>
    <xf numFmtId="0" fontId="29" fillId="0" borderId="24" xfId="0" applyFont="1" applyBorder="1" applyAlignment="1">
      <alignment horizontal="justify" vertical="center"/>
    </xf>
    <xf numFmtId="0" fontId="29" fillId="0" borderId="0" xfId="0" applyFont="1" applyAlignment="1">
      <alignment vertical="top" wrapText="1"/>
    </xf>
    <xf numFmtId="0" fontId="22" fillId="0" borderId="0" xfId="0" applyFont="1" applyAlignment="1">
      <alignment horizontal="right" vertical="top" wrapText="1"/>
    </xf>
    <xf numFmtId="0" fontId="22" fillId="0" borderId="17" xfId="0" applyFont="1" applyBorder="1" applyAlignment="1">
      <alignment vertical="top" wrapText="1"/>
    </xf>
    <xf numFmtId="0" fontId="29" fillId="0" borderId="17" xfId="0" applyFont="1" applyBorder="1" applyAlignment="1">
      <alignment vertical="top" wrapText="1"/>
    </xf>
    <xf numFmtId="0" fontId="29" fillId="0" borderId="0" xfId="0" applyFont="1" applyBorder="1" applyAlignment="1">
      <alignment vertical="top" wrapText="1"/>
    </xf>
    <xf numFmtId="0" fontId="29" fillId="0" borderId="27" xfId="0" applyFont="1" applyBorder="1" applyAlignment="1">
      <alignment horizontal="justify" vertical="top" wrapText="1"/>
    </xf>
    <xf numFmtId="164" fontId="22" fillId="0" borderId="0" xfId="0" applyNumberFormat="1" applyFont="1" applyAlignment="1">
      <alignment vertical="top" wrapText="1"/>
    </xf>
    <xf numFmtId="164" fontId="22" fillId="0" borderId="0" xfId="0" applyNumberFormat="1" applyFont="1" applyFill="1" applyBorder="1" applyAlignment="1">
      <alignment horizontal="center" vertical="center" wrapText="1"/>
    </xf>
    <xf numFmtId="0" fontId="22" fillId="0" borderId="21" xfId="0" applyFont="1" applyBorder="1" applyAlignment="1">
      <alignment horizontal="center" vertical="center" wrapText="1"/>
    </xf>
    <xf numFmtId="0" fontId="23" fillId="0" borderId="0" xfId="0" applyFont="1" applyAlignment="1">
      <alignment vertical="top" wrapText="1"/>
    </xf>
    <xf numFmtId="0" fontId="29" fillId="35" borderId="35" xfId="0" applyFont="1" applyFill="1" applyBorder="1" applyAlignment="1">
      <alignment vertical="center" wrapText="1"/>
    </xf>
    <xf numFmtId="0" fontId="29" fillId="35" borderId="35" xfId="0" applyFont="1" applyFill="1" applyBorder="1" applyAlignment="1">
      <alignment horizontal="center" vertical="center" wrapText="1"/>
    </xf>
    <xf numFmtId="0" fontId="29" fillId="35" borderId="39" xfId="0" applyFont="1" applyFill="1" applyBorder="1" applyAlignment="1">
      <alignment horizontal="center" vertical="center" wrapText="1"/>
    </xf>
    <xf numFmtId="0" fontId="29" fillId="35" borderId="45" xfId="0" applyFont="1" applyFill="1" applyBorder="1" applyAlignment="1">
      <alignment horizontal="center" vertical="center" wrapText="1"/>
    </xf>
    <xf numFmtId="0" fontId="29" fillId="0" borderId="22" xfId="0" applyFont="1" applyBorder="1" applyAlignment="1">
      <alignment horizontal="justify" vertical="top" wrapText="1"/>
    </xf>
    <xf numFmtId="0" fontId="22" fillId="0" borderId="22" xfId="0" applyFont="1" applyBorder="1" applyAlignment="1">
      <alignment vertical="top" wrapText="1"/>
    </xf>
    <xf numFmtId="4" fontId="22" fillId="0" borderId="22" xfId="0" applyNumberFormat="1" applyFont="1" applyBorder="1" applyAlignment="1">
      <alignment vertical="top" wrapText="1"/>
    </xf>
    <xf numFmtId="4" fontId="22" fillId="0" borderId="22" xfId="0" applyNumberFormat="1" applyFont="1" applyBorder="1" applyAlignment="1">
      <alignment horizontal="center" vertical="top" wrapText="1"/>
    </xf>
    <xf numFmtId="4" fontId="22" fillId="0" borderId="22" xfId="0" applyNumberFormat="1" applyFont="1" applyFill="1" applyBorder="1" applyAlignment="1">
      <alignment horizontal="center" vertical="top" wrapText="1"/>
    </xf>
    <xf numFmtId="0" fontId="22" fillId="0" borderId="51" xfId="0" applyFont="1" applyBorder="1" applyAlignment="1">
      <alignment horizontal="center" vertical="top" wrapText="1"/>
    </xf>
    <xf numFmtId="0" fontId="29" fillId="0" borderId="53" xfId="0" applyFont="1" applyBorder="1" applyAlignment="1">
      <alignment horizontal="justify" vertical="top" wrapText="1"/>
    </xf>
    <xf numFmtId="0" fontId="22" fillId="0" borderId="53" xfId="0" applyFont="1" applyBorder="1" applyAlignment="1">
      <alignment vertical="top" wrapText="1"/>
    </xf>
    <xf numFmtId="4" fontId="22" fillId="0" borderId="53" xfId="0" applyNumberFormat="1" applyFont="1" applyBorder="1" applyAlignment="1">
      <alignment vertical="top" wrapText="1"/>
    </xf>
    <xf numFmtId="4" fontId="22" fillId="0" borderId="53" xfId="0" applyNumberFormat="1" applyFont="1" applyBorder="1" applyAlignment="1">
      <alignment horizontal="center" vertical="top" wrapText="1"/>
    </xf>
    <xf numFmtId="4" fontId="22" fillId="0" borderId="53" xfId="0" applyNumberFormat="1" applyFont="1" applyFill="1" applyBorder="1" applyAlignment="1">
      <alignment horizontal="center" vertical="top" wrapText="1"/>
    </xf>
    <xf numFmtId="0" fontId="22" fillId="0" borderId="54" xfId="0" applyFont="1" applyBorder="1" applyAlignment="1">
      <alignment horizontal="center" vertical="top" wrapText="1"/>
    </xf>
    <xf numFmtId="0" fontId="29" fillId="0" borderId="74" xfId="0" applyFont="1" applyBorder="1" applyAlignment="1">
      <alignment vertical="top" wrapText="1"/>
    </xf>
    <xf numFmtId="0" fontId="23" fillId="0" borderId="74" xfId="0" applyFont="1" applyBorder="1" applyAlignment="1">
      <alignment vertical="top" wrapText="1"/>
    </xf>
    <xf numFmtId="0" fontId="29" fillId="0" borderId="81" xfId="0" applyFont="1" applyBorder="1" applyAlignment="1">
      <alignment horizontal="justify" vertical="top" wrapText="1"/>
    </xf>
    <xf numFmtId="0" fontId="22" fillId="0" borderId="73" xfId="0" applyFont="1" applyBorder="1" applyAlignment="1">
      <alignment horizontal="center" vertical="center" wrapText="1"/>
    </xf>
    <xf numFmtId="0" fontId="29" fillId="35" borderId="59" xfId="0" applyFont="1" applyFill="1" applyBorder="1" applyAlignment="1">
      <alignment horizontal="center" vertical="center" wrapText="1"/>
    </xf>
    <xf numFmtId="0" fontId="29" fillId="35" borderId="70" xfId="0" applyFont="1" applyFill="1" applyBorder="1" applyAlignment="1">
      <alignment horizontal="center" vertical="center" wrapText="1"/>
    </xf>
    <xf numFmtId="0" fontId="22" fillId="0" borderId="68" xfId="0" applyFont="1" applyBorder="1" applyAlignment="1">
      <alignment horizontal="center" vertical="top" wrapText="1"/>
    </xf>
    <xf numFmtId="0" fontId="29" fillId="0" borderId="66" xfId="0" applyFont="1" applyBorder="1" applyAlignment="1">
      <alignment horizontal="justify" vertical="top" wrapText="1"/>
    </xf>
    <xf numFmtId="0" fontId="22" fillId="0" borderId="66" xfId="0" applyFont="1" applyBorder="1" applyAlignment="1">
      <alignment vertical="top" wrapText="1"/>
    </xf>
    <xf numFmtId="4" fontId="22" fillId="0" borderId="66" xfId="0" applyNumberFormat="1" applyFont="1" applyBorder="1" applyAlignment="1">
      <alignment vertical="top" wrapText="1"/>
    </xf>
    <xf numFmtId="4" fontId="22" fillId="0" borderId="66" xfId="0" applyNumberFormat="1" applyFont="1" applyBorder="1" applyAlignment="1">
      <alignment horizontal="center" vertical="top" wrapText="1"/>
    </xf>
    <xf numFmtId="4" fontId="22" fillId="0" borderId="66" xfId="0" applyNumberFormat="1" applyFont="1" applyFill="1" applyBorder="1" applyAlignment="1">
      <alignment horizontal="center" vertical="top" wrapText="1"/>
    </xf>
    <xf numFmtId="0" fontId="22" fillId="0" borderId="65" xfId="0" applyFont="1" applyBorder="1" applyAlignment="1">
      <alignment horizontal="center" vertical="top" wrapText="1"/>
    </xf>
    <xf numFmtId="0" fontId="33" fillId="0" borderId="0" xfId="42" applyFont="1" applyBorder="1"/>
    <xf numFmtId="166" fontId="33" fillId="0" borderId="0" xfId="43" applyNumberFormat="1" applyFont="1" applyBorder="1"/>
    <xf numFmtId="167" fontId="33" fillId="0" borderId="0" xfId="43" applyNumberFormat="1" applyFont="1" applyBorder="1"/>
    <xf numFmtId="0" fontId="33" fillId="0" borderId="0" xfId="42" applyFont="1" applyBorder="1" applyAlignment="1">
      <alignment horizontal="right"/>
    </xf>
    <xf numFmtId="0" fontId="34" fillId="0" borderId="0" xfId="42" applyFont="1" applyBorder="1"/>
    <xf numFmtId="166" fontId="34" fillId="0" borderId="0" xfId="43" applyNumberFormat="1" applyFont="1" applyBorder="1"/>
    <xf numFmtId="0" fontId="34" fillId="0" borderId="0" xfId="42" applyFont="1" applyBorder="1" applyAlignment="1">
      <alignment horizontal="right"/>
    </xf>
    <xf numFmtId="167" fontId="34" fillId="0" borderId="0" xfId="43" applyNumberFormat="1" applyFont="1" applyBorder="1"/>
    <xf numFmtId="0" fontId="35" fillId="0" borderId="0" xfId="44" applyFont="1"/>
    <xf numFmtId="3" fontId="33" fillId="0" borderId="0" xfId="42" applyNumberFormat="1" applyFont="1" applyBorder="1"/>
    <xf numFmtId="167" fontId="36" fillId="0" borderId="0" xfId="43" applyNumberFormat="1" applyFont="1" applyBorder="1"/>
    <xf numFmtId="0" fontId="26" fillId="0" borderId="0" xfId="42" applyFont="1" applyBorder="1"/>
    <xf numFmtId="165" fontId="26" fillId="37" borderId="82" xfId="42" applyNumberFormat="1" applyFont="1" applyFill="1" applyBorder="1" applyAlignment="1">
      <alignment vertical="center"/>
    </xf>
    <xf numFmtId="3" fontId="26" fillId="37" borderId="82" xfId="42" applyNumberFormat="1" applyFont="1" applyFill="1" applyBorder="1" applyAlignment="1">
      <alignment vertical="center"/>
    </xf>
    <xf numFmtId="3" fontId="26" fillId="37" borderId="82" xfId="42" applyNumberFormat="1" applyFont="1" applyFill="1" applyBorder="1" applyAlignment="1">
      <alignment horizontal="center"/>
    </xf>
    <xf numFmtId="0" fontId="26" fillId="37" borderId="82" xfId="42" applyFont="1" applyFill="1" applyBorder="1" applyAlignment="1">
      <alignment vertical="top" wrapText="1"/>
    </xf>
    <xf numFmtId="3" fontId="26" fillId="37" borderId="82" xfId="42" applyNumberFormat="1" applyFont="1" applyFill="1" applyBorder="1" applyAlignment="1">
      <alignment vertical="top"/>
    </xf>
    <xf numFmtId="165" fontId="26" fillId="37" borderId="0" xfId="42" applyNumberFormat="1" applyFont="1" applyFill="1" applyBorder="1" applyAlignment="1">
      <alignment vertical="center"/>
    </xf>
    <xf numFmtId="3" fontId="26" fillId="37" borderId="0" xfId="42" applyNumberFormat="1" applyFont="1" applyFill="1" applyBorder="1" applyAlignment="1">
      <alignment vertical="center"/>
    </xf>
    <xf numFmtId="3" fontId="26" fillId="37" borderId="0" xfId="42" applyNumberFormat="1" applyFont="1" applyFill="1" applyBorder="1" applyAlignment="1">
      <alignment horizontal="center"/>
    </xf>
    <xf numFmtId="0" fontId="26" fillId="37" borderId="0" xfId="42" applyFont="1" applyFill="1" applyBorder="1" applyAlignment="1">
      <alignment vertical="top" wrapText="1"/>
    </xf>
    <xf numFmtId="3" fontId="26" fillId="37" borderId="0" xfId="42" applyNumberFormat="1" applyFont="1" applyFill="1" applyBorder="1" applyAlignment="1">
      <alignment vertical="top"/>
    </xf>
    <xf numFmtId="166" fontId="36" fillId="0" borderId="0" xfId="43" applyNumberFormat="1" applyFont="1" applyBorder="1"/>
    <xf numFmtId="3" fontId="22" fillId="37" borderId="0" xfId="42" applyNumberFormat="1" applyFont="1" applyFill="1" applyBorder="1" applyAlignment="1">
      <alignment horizontal="center"/>
    </xf>
    <xf numFmtId="168" fontId="26" fillId="37" borderId="0" xfId="42" applyNumberFormat="1" applyFont="1" applyFill="1" applyBorder="1" applyAlignment="1">
      <alignment vertical="top"/>
    </xf>
    <xf numFmtId="167" fontId="37" fillId="37" borderId="0" xfId="43" applyNumberFormat="1" applyFont="1" applyFill="1" applyBorder="1" applyAlignment="1">
      <alignment vertical="top" wrapText="1"/>
    </xf>
    <xf numFmtId="165" fontId="25" fillId="37" borderId="0" xfId="42" applyNumberFormat="1" applyFont="1" applyFill="1" applyBorder="1" applyAlignment="1">
      <alignment vertical="center"/>
    </xf>
    <xf numFmtId="3" fontId="25" fillId="37" borderId="0" xfId="42" applyNumberFormat="1" applyFont="1" applyFill="1" applyBorder="1" applyAlignment="1">
      <alignment vertical="center"/>
    </xf>
    <xf numFmtId="3" fontId="25" fillId="37" borderId="0" xfId="42" applyNumberFormat="1" applyFont="1" applyFill="1" applyBorder="1" applyAlignment="1">
      <alignment horizontal="center" vertical="center"/>
    </xf>
    <xf numFmtId="0" fontId="33" fillId="0" borderId="84" xfId="42" applyFont="1" applyBorder="1"/>
    <xf numFmtId="0" fontId="33" fillId="0" borderId="84" xfId="42" applyFont="1" applyBorder="1" applyAlignment="1">
      <alignment horizontal="right"/>
    </xf>
    <xf numFmtId="0" fontId="33" fillId="0" borderId="0" xfId="42" applyFont="1" applyFill="1" applyBorder="1"/>
    <xf numFmtId="166" fontId="33" fillId="0" borderId="0" xfId="43" applyNumberFormat="1" applyFont="1" applyFill="1" applyBorder="1"/>
    <xf numFmtId="167" fontId="33" fillId="0" borderId="0" xfId="43" applyNumberFormat="1" applyFont="1" applyFill="1" applyBorder="1"/>
    <xf numFmtId="0" fontId="38" fillId="0" borderId="85" xfId="42" applyFont="1" applyFill="1" applyBorder="1" applyAlignment="1">
      <alignment horizontal="center"/>
    </xf>
    <xf numFmtId="0" fontId="38" fillId="0" borderId="85" xfId="42" applyFont="1" applyFill="1" applyBorder="1" applyAlignment="1">
      <alignment horizontal="center" vertical="center" wrapText="1"/>
    </xf>
    <xf numFmtId="0" fontId="38" fillId="0" borderId="85" xfId="42" applyFont="1" applyFill="1" applyBorder="1" applyAlignment="1">
      <alignment horizontal="center" vertical="center"/>
    </xf>
    <xf numFmtId="0" fontId="38" fillId="36" borderId="0" xfId="42" applyFont="1" applyFill="1" applyBorder="1" applyAlignment="1">
      <alignment horizontal="center"/>
    </xf>
    <xf numFmtId="0" fontId="33" fillId="0" borderId="0" xfId="42" applyFont="1" applyBorder="1" applyAlignment="1">
      <alignment vertical="center"/>
    </xf>
    <xf numFmtId="166" fontId="33" fillId="0" borderId="0" xfId="43" applyNumberFormat="1" applyFont="1" applyBorder="1" applyAlignment="1">
      <alignment vertical="center"/>
    </xf>
    <xf numFmtId="167" fontId="33" fillId="0" borderId="0" xfId="43" applyNumberFormat="1" applyFont="1" applyBorder="1" applyAlignment="1">
      <alignment vertical="center"/>
    </xf>
    <xf numFmtId="0" fontId="38" fillId="36" borderId="0" xfId="42" applyFont="1" applyFill="1" applyBorder="1" applyAlignment="1">
      <alignment horizontal="center" vertical="center" wrapText="1"/>
    </xf>
    <xf numFmtId="0" fontId="33" fillId="0" borderId="0" xfId="42" applyFont="1" applyBorder="1" applyAlignment="1">
      <alignment horizontal="center" vertical="center"/>
    </xf>
    <xf numFmtId="0" fontId="40" fillId="0" borderId="0" xfId="42" applyFont="1" applyFill="1" applyBorder="1" applyAlignment="1">
      <alignment vertical="center"/>
    </xf>
    <xf numFmtId="0" fontId="33" fillId="0" borderId="0" xfId="42" applyFont="1"/>
    <xf numFmtId="0" fontId="26" fillId="0" borderId="0" xfId="42" applyFont="1"/>
    <xf numFmtId="0" fontId="26" fillId="37" borderId="35" xfId="42" applyFont="1" applyFill="1" applyBorder="1" applyAlignment="1">
      <alignment horizontal="center" vertical="center" wrapText="1"/>
    </xf>
    <xf numFmtId="0" fontId="26" fillId="37" borderId="35" xfId="42" applyFont="1" applyFill="1" applyBorder="1" applyAlignment="1">
      <alignment vertical="top" wrapText="1"/>
    </xf>
    <xf numFmtId="3" fontId="26" fillId="37" borderId="35" xfId="42" applyNumberFormat="1" applyFont="1" applyFill="1" applyBorder="1" applyAlignment="1">
      <alignment vertical="top"/>
    </xf>
    <xf numFmtId="1" fontId="25" fillId="37" borderId="0" xfId="42" applyNumberFormat="1" applyFont="1" applyFill="1" applyBorder="1" applyAlignment="1">
      <alignment horizontal="center" vertical="center"/>
    </xf>
    <xf numFmtId="0" fontId="33" fillId="0" borderId="0" xfId="42" applyFont="1" applyFill="1" applyAlignment="1">
      <alignment vertical="center"/>
    </xf>
    <xf numFmtId="0" fontId="38" fillId="0" borderId="84" xfId="42" applyFont="1" applyFill="1" applyBorder="1" applyAlignment="1">
      <alignment horizontal="center" vertical="center"/>
    </xf>
    <xf numFmtId="0" fontId="38" fillId="0" borderId="84" xfId="42" applyFont="1" applyFill="1" applyBorder="1" applyAlignment="1">
      <alignment horizontal="center" vertical="center" wrapText="1"/>
    </xf>
    <xf numFmtId="0" fontId="33" fillId="0" borderId="0" xfId="42" applyFont="1" applyFill="1" applyAlignment="1">
      <alignment horizontal="center" vertical="center"/>
    </xf>
    <xf numFmtId="0" fontId="33" fillId="0" borderId="0" xfId="42" applyFont="1" applyAlignment="1">
      <alignment vertical="center"/>
    </xf>
    <xf numFmtId="0" fontId="33" fillId="0" borderId="0" xfId="42" applyFont="1" applyAlignment="1">
      <alignment horizontal="center" vertical="center"/>
    </xf>
    <xf numFmtId="0" fontId="39" fillId="0" borderId="0" xfId="42" applyFont="1" applyFill="1" applyBorder="1" applyAlignment="1">
      <alignment horizontal="center" vertical="center" wrapText="1"/>
    </xf>
    <xf numFmtId="0" fontId="40" fillId="0" borderId="0" xfId="42" applyFont="1" applyFill="1" applyAlignment="1">
      <alignment vertical="center"/>
    </xf>
    <xf numFmtId="0" fontId="22" fillId="0" borderId="0" xfId="45" applyFont="1" applyAlignment="1">
      <alignment horizontal="center"/>
    </xf>
    <xf numFmtId="0" fontId="22" fillId="0" borderId="0" xfId="45" applyFont="1"/>
    <xf numFmtId="0" fontId="34" fillId="0" borderId="0" xfId="0" applyFont="1" applyAlignment="1">
      <alignment vertical="top" wrapText="1"/>
    </xf>
    <xf numFmtId="0" fontId="22" fillId="0" borderId="0" xfId="45" applyFont="1" applyAlignment="1">
      <alignment vertical="top" wrapText="1"/>
    </xf>
    <xf numFmtId="0" fontId="25" fillId="34" borderId="11" xfId="45" applyFont="1" applyFill="1" applyBorder="1" applyAlignment="1">
      <alignment horizontal="centerContinuous" vertical="center"/>
    </xf>
    <xf numFmtId="0" fontId="26" fillId="34" borderId="12" xfId="45" applyFont="1" applyFill="1" applyBorder="1" applyAlignment="1">
      <alignment horizontal="centerContinuous" vertical="center"/>
    </xf>
    <xf numFmtId="0" fontId="26" fillId="34" borderId="12" xfId="45" applyFont="1" applyFill="1" applyBorder="1" applyAlignment="1">
      <alignment horizontal="centerContinuous" vertical="center" wrapText="1"/>
    </xf>
    <xf numFmtId="0" fontId="26" fillId="34" borderId="13" xfId="45" applyFont="1" applyFill="1" applyBorder="1" applyAlignment="1">
      <alignment horizontal="centerContinuous" vertical="center" wrapText="1"/>
    </xf>
    <xf numFmtId="0" fontId="29" fillId="0" borderId="74" xfId="45" applyFont="1" applyBorder="1" applyAlignment="1">
      <alignment vertical="top" wrapText="1"/>
    </xf>
    <xf numFmtId="0" fontId="22" fillId="0" borderId="0" xfId="45" applyFont="1" applyAlignment="1">
      <alignment horizontal="center" vertical="top" wrapText="1"/>
    </xf>
    <xf numFmtId="0" fontId="23" fillId="0" borderId="74" xfId="45" applyFont="1" applyBorder="1" applyAlignment="1">
      <alignment vertical="top" wrapText="1"/>
    </xf>
    <xf numFmtId="0" fontId="23" fillId="0" borderId="0" xfId="45" applyFont="1" applyAlignment="1">
      <alignment vertical="top" wrapText="1"/>
    </xf>
    <xf numFmtId="0" fontId="29" fillId="0" borderId="24" xfId="45" applyFont="1" applyBorder="1" applyAlignment="1">
      <alignment horizontal="justify" vertical="center"/>
    </xf>
    <xf numFmtId="0" fontId="39" fillId="0" borderId="0" xfId="45" applyFont="1" applyAlignment="1">
      <alignment vertical="top" wrapText="1"/>
    </xf>
    <xf numFmtId="0" fontId="34" fillId="0" borderId="0" xfId="45" applyFont="1" applyAlignment="1">
      <alignment horizontal="right" vertical="top" wrapText="1"/>
    </xf>
    <xf numFmtId="0" fontId="34" fillId="0" borderId="0" xfId="45" applyFont="1" applyAlignment="1">
      <alignment vertical="top" wrapText="1"/>
    </xf>
    <xf numFmtId="0" fontId="22" fillId="0" borderId="17" xfId="45" applyFont="1" applyBorder="1" applyAlignment="1">
      <alignment vertical="top" wrapText="1"/>
    </xf>
    <xf numFmtId="0" fontId="29" fillId="0" borderId="17" xfId="45" applyFont="1" applyBorder="1" applyAlignment="1">
      <alignment vertical="top" wrapText="1"/>
    </xf>
    <xf numFmtId="0" fontId="29" fillId="0" borderId="0" xfId="45" applyFont="1" applyAlignment="1">
      <alignment vertical="top" wrapText="1"/>
    </xf>
    <xf numFmtId="0" fontId="29" fillId="0" borderId="81" xfId="45" applyFont="1" applyBorder="1" applyAlignment="1">
      <alignment horizontal="justify" vertical="top" wrapText="1"/>
    </xf>
    <xf numFmtId="164" fontId="22" fillId="0" borderId="0" xfId="45" applyNumberFormat="1" applyFont="1" applyAlignment="1">
      <alignment vertical="top" wrapText="1"/>
    </xf>
    <xf numFmtId="164" fontId="22" fillId="0" borderId="0" xfId="45" applyNumberFormat="1" applyFont="1" applyAlignment="1">
      <alignment horizontal="center" vertical="center" wrapText="1"/>
    </xf>
    <xf numFmtId="0" fontId="22" fillId="0" borderId="73" xfId="45" applyFont="1" applyBorder="1" applyAlignment="1">
      <alignment horizontal="center" vertical="center" wrapText="1"/>
    </xf>
    <xf numFmtId="0" fontId="29" fillId="35" borderId="35" xfId="45" applyFont="1" applyFill="1" applyBorder="1" applyAlignment="1">
      <alignment vertical="center" wrapText="1"/>
    </xf>
    <xf numFmtId="0" fontId="29" fillId="35" borderId="35" xfId="45" applyFont="1" applyFill="1" applyBorder="1" applyAlignment="1">
      <alignment horizontal="center" vertical="center" wrapText="1"/>
    </xf>
    <xf numFmtId="0" fontId="29" fillId="35" borderId="59" xfId="45" applyFont="1" applyFill="1" applyBorder="1" applyAlignment="1">
      <alignment horizontal="center" vertical="center" wrapText="1"/>
    </xf>
    <xf numFmtId="0" fontId="29" fillId="35" borderId="70" xfId="45" applyFont="1" applyFill="1" applyBorder="1" applyAlignment="1">
      <alignment horizontal="center" vertical="center" wrapText="1"/>
    </xf>
    <xf numFmtId="0" fontId="29" fillId="0" borderId="22" xfId="45" applyFont="1" applyBorder="1" applyAlignment="1">
      <alignment horizontal="justify" vertical="top" wrapText="1"/>
    </xf>
    <xf numFmtId="0" fontId="22" fillId="0" borderId="22" xfId="45" applyFont="1" applyBorder="1" applyAlignment="1">
      <alignment vertical="top" wrapText="1"/>
    </xf>
    <xf numFmtId="4" fontId="22" fillId="0" borderId="22" xfId="45" applyNumberFormat="1" applyFont="1" applyBorder="1" applyAlignment="1">
      <alignment vertical="top" wrapText="1"/>
    </xf>
    <xf numFmtId="4" fontId="22" fillId="0" borderId="22" xfId="45" applyNumberFormat="1" applyFont="1" applyBorder="1" applyAlignment="1">
      <alignment horizontal="center" vertical="top" wrapText="1"/>
    </xf>
    <xf numFmtId="0" fontId="22" fillId="0" borderId="68" xfId="45" applyFont="1" applyBorder="1" applyAlignment="1">
      <alignment horizontal="center" vertical="top" wrapText="1"/>
    </xf>
    <xf numFmtId="0" fontId="29" fillId="0" borderId="66" xfId="45" applyFont="1" applyBorder="1" applyAlignment="1">
      <alignment horizontal="justify" vertical="top" wrapText="1"/>
    </xf>
    <xf numFmtId="0" fontId="22" fillId="0" borderId="66" xfId="45" applyFont="1" applyBorder="1" applyAlignment="1">
      <alignment vertical="top" wrapText="1"/>
    </xf>
    <xf numFmtId="4" fontId="22" fillId="0" borderId="66" xfId="45" applyNumberFormat="1" applyFont="1" applyBorder="1" applyAlignment="1">
      <alignment vertical="top" wrapText="1"/>
    </xf>
    <xf numFmtId="4" fontId="22" fillId="0" borderId="66" xfId="45" applyNumberFormat="1" applyFont="1" applyBorder="1" applyAlignment="1">
      <alignment horizontal="center" vertical="top" wrapText="1"/>
    </xf>
    <xf numFmtId="0" fontId="22" fillId="0" borderId="65" xfId="45" applyFont="1" applyBorder="1" applyAlignment="1">
      <alignment horizontal="center" vertical="top" wrapText="1"/>
    </xf>
    <xf numFmtId="0" fontId="22" fillId="0" borderId="0" xfId="45" applyFont="1" applyAlignment="1">
      <alignment horizontal="right" vertical="top" wrapText="1"/>
    </xf>
    <xf numFmtId="0" fontId="42" fillId="34" borderId="12" xfId="45" applyFont="1" applyFill="1" applyBorder="1" applyAlignment="1">
      <alignment horizontal="centerContinuous" vertical="center"/>
    </xf>
    <xf numFmtId="0" fontId="42" fillId="34" borderId="12" xfId="45" applyFont="1" applyFill="1" applyBorder="1" applyAlignment="1">
      <alignment horizontal="centerContinuous" vertical="center" wrapText="1"/>
    </xf>
    <xf numFmtId="0" fontId="42" fillId="34" borderId="13" xfId="45" applyFont="1" applyFill="1" applyBorder="1" applyAlignment="1">
      <alignment horizontal="centerContinuous" vertical="center" wrapText="1"/>
    </xf>
    <xf numFmtId="0" fontId="27" fillId="0" borderId="14" xfId="45" applyFont="1" applyBorder="1" applyAlignment="1">
      <alignment vertical="center" wrapText="1"/>
    </xf>
    <xf numFmtId="0" fontId="27" fillId="0" borderId="15" xfId="45" applyFont="1" applyBorder="1" applyAlignment="1">
      <alignment horizontal="center" vertical="center" wrapText="1"/>
    </xf>
    <xf numFmtId="0" fontId="24" fillId="0" borderId="0" xfId="45" applyFont="1" applyAlignment="1">
      <alignment vertical="top" wrapText="1"/>
    </xf>
    <xf numFmtId="165" fontId="24" fillId="0" borderId="0" xfId="45" applyNumberFormat="1" applyFont="1" applyAlignment="1">
      <alignment vertical="center"/>
    </xf>
    <xf numFmtId="0" fontId="30" fillId="0" borderId="23" xfId="45" applyFont="1" applyBorder="1" applyAlignment="1">
      <alignment horizontal="center" vertical="center" wrapText="1"/>
    </xf>
    <xf numFmtId="3" fontId="31" fillId="0" borderId="23" xfId="45" applyNumberFormat="1" applyFont="1" applyBorder="1" applyAlignment="1">
      <alignment horizontal="center" vertical="center" wrapText="1"/>
    </xf>
    <xf numFmtId="0" fontId="29" fillId="0" borderId="22" xfId="0" applyFont="1" applyBorder="1" applyAlignment="1">
      <alignment horizontal="justify" vertical="top" wrapText="1"/>
    </xf>
    <xf numFmtId="0" fontId="29" fillId="0" borderId="53" xfId="0" applyFont="1" applyBorder="1" applyAlignment="1">
      <alignment horizontal="justify" vertical="top" wrapText="1"/>
    </xf>
    <xf numFmtId="0" fontId="22" fillId="0" borderId="22" xfId="0" applyNumberFormat="1" applyFont="1" applyBorder="1" applyAlignment="1">
      <alignment horizontal="center" vertical="top" wrapText="1"/>
    </xf>
    <xf numFmtId="0" fontId="22" fillId="0" borderId="53" xfId="0" applyNumberFormat="1" applyFont="1" applyBorder="1" applyAlignment="1">
      <alignment horizontal="center" vertical="top" wrapText="1"/>
    </xf>
    <xf numFmtId="0" fontId="39" fillId="0" borderId="0" xfId="42" applyFont="1" applyFill="1" applyBorder="1" applyAlignment="1">
      <alignment horizontal="center" vertical="center" wrapText="1"/>
    </xf>
    <xf numFmtId="0" fontId="22" fillId="0" borderId="0" xfId="44" applyFont="1" applyAlignment="1">
      <alignment horizontal="left" vertical="top" wrapText="1"/>
    </xf>
    <xf numFmtId="0" fontId="41" fillId="36" borderId="0" xfId="42" applyFont="1" applyFill="1" applyBorder="1" applyAlignment="1">
      <alignment horizontal="center" vertical="center" wrapText="1"/>
    </xf>
    <xf numFmtId="0" fontId="39" fillId="0" borderId="85" xfId="42" applyFont="1" applyFill="1" applyBorder="1" applyAlignment="1">
      <alignment horizontal="center" vertical="center" wrapText="1"/>
    </xf>
    <xf numFmtId="0" fontId="39" fillId="0" borderId="0" xfId="42" applyFont="1" applyFill="1" applyBorder="1" applyAlignment="1">
      <alignment horizontal="center" vertical="center" wrapText="1"/>
    </xf>
    <xf numFmtId="0" fontId="38" fillId="36" borderId="0" xfId="42" applyFont="1" applyFill="1" applyBorder="1" applyAlignment="1">
      <alignment horizontal="center" vertical="center"/>
    </xf>
    <xf numFmtId="0" fontId="38" fillId="36" borderId="0" xfId="42" applyFont="1" applyFill="1" applyBorder="1" applyAlignment="1">
      <alignment horizontal="center" vertical="center" wrapText="1"/>
    </xf>
    <xf numFmtId="0" fontId="38" fillId="36" borderId="88" xfId="42" applyFont="1" applyFill="1" applyBorder="1" applyAlignment="1">
      <alignment horizontal="center" vertical="center"/>
    </xf>
    <xf numFmtId="0" fontId="38" fillId="36" borderId="87" xfId="42" applyFont="1" applyFill="1" applyBorder="1" applyAlignment="1">
      <alignment horizontal="center" vertical="center" wrapText="1"/>
    </xf>
    <xf numFmtId="0" fontId="38" fillId="36" borderId="86" xfId="42" applyFont="1" applyFill="1" applyBorder="1" applyAlignment="1">
      <alignment horizontal="center" vertical="center"/>
    </xf>
    <xf numFmtId="0" fontId="25" fillId="37" borderId="83" xfId="42" applyFont="1" applyFill="1" applyBorder="1" applyAlignment="1">
      <alignment horizontal="left" vertical="center"/>
    </xf>
    <xf numFmtId="0" fontId="25" fillId="37" borderId="0" xfId="42" applyFont="1" applyFill="1" applyBorder="1" applyAlignment="1">
      <alignment horizontal="left" vertical="center"/>
    </xf>
    <xf numFmtId="0" fontId="41" fillId="36" borderId="0" xfId="42" applyFont="1" applyFill="1" applyAlignment="1">
      <alignment horizontal="center" vertical="center" wrapText="1"/>
    </xf>
    <xf numFmtId="0" fontId="38" fillId="36" borderId="88" xfId="42" applyFont="1" applyFill="1" applyBorder="1" applyAlignment="1">
      <alignment horizontal="center" vertical="center" wrapText="1"/>
    </xf>
    <xf numFmtId="0" fontId="22" fillId="0" borderId="0" xfId="0" applyFont="1" applyBorder="1" applyAlignment="1">
      <alignment vertical="top" wrapText="1"/>
    </xf>
    <xf numFmtId="0" fontId="22" fillId="0" borderId="21" xfId="0" applyFont="1" applyBorder="1" applyAlignment="1">
      <alignment vertical="top" wrapText="1"/>
    </xf>
    <xf numFmtId="0" fontId="19" fillId="36" borderId="0" xfId="0" applyFont="1" applyFill="1" applyAlignment="1">
      <alignment horizontal="center" vertical="center" wrapText="1"/>
    </xf>
    <xf numFmtId="0" fontId="24" fillId="0" borderId="10" xfId="0" applyFont="1" applyBorder="1" applyAlignment="1">
      <alignment horizontal="center" vertical="center" wrapText="1"/>
    </xf>
    <xf numFmtId="0" fontId="27" fillId="0" borderId="15" xfId="0" applyFont="1" applyFill="1" applyBorder="1" applyAlignment="1">
      <alignment horizontal="justify" vertical="center" wrapText="1"/>
    </xf>
    <xf numFmtId="0" fontId="27" fillId="0" borderId="16" xfId="0" applyFont="1" applyFill="1" applyBorder="1" applyAlignment="1">
      <alignment horizontal="justify" vertical="center" wrapText="1"/>
    </xf>
    <xf numFmtId="0" fontId="27" fillId="0" borderId="14" xfId="0" applyFont="1" applyFill="1" applyBorder="1" applyAlignment="1">
      <alignment horizontal="justify" vertical="center" wrapText="1"/>
    </xf>
    <xf numFmtId="0" fontId="28" fillId="0" borderId="15" xfId="0" applyFont="1" applyFill="1" applyBorder="1" applyAlignment="1">
      <alignment horizontal="justify" vertical="center" wrapText="1"/>
    </xf>
    <xf numFmtId="0" fontId="28" fillId="0" borderId="16" xfId="0" applyFont="1" applyFill="1" applyBorder="1" applyAlignment="1">
      <alignment horizontal="justify" vertical="center" wrapText="1"/>
    </xf>
    <xf numFmtId="165" fontId="29" fillId="0" borderId="14" xfId="0" applyNumberFormat="1" applyFont="1" applyFill="1" applyBorder="1" applyAlignment="1">
      <alignment horizontal="center" vertical="center" wrapText="1"/>
    </xf>
    <xf numFmtId="165" fontId="29"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left" vertical="center" wrapText="1"/>
    </xf>
    <xf numFmtId="164" fontId="24" fillId="0" borderId="18" xfId="0" applyNumberFormat="1" applyFont="1" applyFill="1" applyBorder="1" applyAlignment="1">
      <alignment horizontal="left" vertical="center" wrapText="1"/>
    </xf>
    <xf numFmtId="0" fontId="22" fillId="0" borderId="0" xfId="0" applyFont="1" applyBorder="1" applyAlignment="1">
      <alignment horizontal="justify" vertical="top" wrapText="1"/>
    </xf>
    <xf numFmtId="0" fontId="30" fillId="0" borderId="22" xfId="0" applyFont="1" applyBorder="1" applyAlignment="1">
      <alignment horizontal="center" vertical="center" wrapText="1"/>
    </xf>
    <xf numFmtId="0" fontId="29" fillId="0" borderId="25" xfId="0" applyFont="1" applyBorder="1" applyAlignment="1">
      <alignment horizontal="center" vertical="top" wrapText="1"/>
    </xf>
    <xf numFmtId="0" fontId="29" fillId="0" borderId="17" xfId="0" applyFont="1" applyBorder="1" applyAlignment="1">
      <alignment horizontal="center" vertical="top" wrapText="1"/>
    </xf>
    <xf numFmtId="0" fontId="29" fillId="0" borderId="26" xfId="0" applyFont="1" applyBorder="1" applyAlignment="1">
      <alignment horizontal="center" vertical="top" wrapText="1"/>
    </xf>
    <xf numFmtId="0" fontId="22" fillId="0" borderId="21" xfId="0" applyFont="1" applyBorder="1" applyAlignment="1">
      <alignment horizontal="justify" vertical="top" wrapText="1"/>
    </xf>
    <xf numFmtId="0" fontId="22" fillId="0" borderId="29" xfId="0" applyFont="1" applyBorder="1" applyAlignment="1">
      <alignment horizontal="justify" vertical="top" wrapText="1"/>
    </xf>
    <xf numFmtId="0" fontId="22" fillId="0" borderId="28" xfId="0" applyFont="1" applyBorder="1" applyAlignment="1">
      <alignment horizontal="justify" vertical="top" wrapText="1"/>
    </xf>
    <xf numFmtId="0" fontId="29" fillId="35" borderId="30" xfId="0" applyFont="1" applyFill="1" applyBorder="1" applyAlignment="1">
      <alignment horizontal="center" vertical="center" wrapText="1"/>
    </xf>
    <xf numFmtId="0" fontId="29" fillId="35" borderId="32" xfId="0" applyFont="1" applyFill="1" applyBorder="1" applyAlignment="1">
      <alignment horizontal="center" vertical="center" wrapText="1"/>
    </xf>
    <xf numFmtId="0" fontId="29" fillId="35" borderId="31" xfId="0" applyFont="1" applyFill="1" applyBorder="1" applyAlignment="1">
      <alignment horizontal="center" vertical="center" wrapText="1"/>
    </xf>
    <xf numFmtId="0" fontId="29" fillId="35" borderId="33" xfId="0" applyFont="1" applyFill="1" applyBorder="1" applyAlignment="1">
      <alignment horizontal="center" vertical="center" wrapText="1"/>
    </xf>
    <xf numFmtId="0" fontId="29" fillId="35" borderId="35" xfId="0" applyFont="1" applyFill="1" applyBorder="1" applyAlignment="1">
      <alignment horizontal="center" vertical="center" wrapText="1"/>
    </xf>
    <xf numFmtId="0" fontId="29" fillId="35" borderId="34" xfId="0" applyFont="1" applyFill="1" applyBorder="1" applyAlignment="1">
      <alignment horizontal="center" vertical="center" wrapText="1"/>
    </xf>
    <xf numFmtId="0" fontId="29" fillId="35" borderId="37" xfId="0" applyFont="1" applyFill="1" applyBorder="1" applyAlignment="1">
      <alignment horizontal="center" vertical="center" wrapText="1"/>
    </xf>
    <xf numFmtId="0" fontId="29" fillId="35" borderId="36" xfId="0" applyFont="1" applyFill="1" applyBorder="1" applyAlignment="1">
      <alignment horizontal="center" vertical="center" wrapText="1"/>
    </xf>
    <xf numFmtId="0" fontId="29" fillId="35" borderId="38" xfId="0" applyFont="1" applyFill="1" applyBorder="1" applyAlignment="1">
      <alignment horizontal="center" vertical="center" wrapText="1"/>
    </xf>
    <xf numFmtId="0" fontId="29" fillId="35" borderId="39" xfId="0" applyFont="1" applyFill="1" applyBorder="1" applyAlignment="1">
      <alignment horizontal="center" vertical="center" wrapText="1"/>
    </xf>
    <xf numFmtId="0" fontId="29" fillId="35" borderId="40" xfId="0" applyFont="1" applyFill="1" applyBorder="1" applyAlignment="1">
      <alignment horizontal="center" vertical="center" wrapText="1"/>
    </xf>
    <xf numFmtId="0" fontId="29" fillId="35" borderId="41" xfId="0" applyFont="1" applyFill="1" applyBorder="1" applyAlignment="1">
      <alignment horizontal="center" vertical="center" wrapText="1"/>
    </xf>
    <xf numFmtId="0" fontId="29" fillId="35" borderId="42" xfId="0" applyFont="1" applyFill="1" applyBorder="1" applyAlignment="1">
      <alignment horizontal="center" vertical="center" wrapText="1"/>
    </xf>
    <xf numFmtId="0" fontId="29" fillId="35" borderId="43"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46" xfId="0" applyFont="1" applyFill="1" applyBorder="1" applyAlignment="1">
      <alignment horizontal="center" vertical="center" wrapText="1"/>
    </xf>
    <xf numFmtId="0" fontId="29" fillId="35" borderId="47" xfId="0" applyFont="1" applyFill="1" applyBorder="1" applyAlignment="1">
      <alignment horizontal="center" vertical="center" wrapText="1"/>
    </xf>
    <xf numFmtId="0" fontId="29" fillId="0" borderId="20" xfId="0" applyFont="1" applyBorder="1" applyAlignment="1">
      <alignment horizontal="justify" vertical="center" wrapText="1"/>
    </xf>
    <xf numFmtId="0" fontId="29" fillId="0" borderId="0" xfId="0" applyFont="1" applyBorder="1" applyAlignment="1">
      <alignment horizontal="justify"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9" fillId="0" borderId="25" xfId="0" applyFont="1" applyFill="1" applyBorder="1" applyAlignment="1">
      <alignment horizontal="justify" vertical="top" wrapText="1"/>
    </xf>
    <xf numFmtId="0" fontId="29" fillId="0" borderId="17" xfId="0" applyFont="1" applyFill="1" applyBorder="1" applyAlignment="1">
      <alignment horizontal="justify" vertical="top" wrapText="1"/>
    </xf>
    <xf numFmtId="0" fontId="29" fillId="0" borderId="26" xfId="0" applyFont="1" applyFill="1" applyBorder="1" applyAlignment="1">
      <alignment horizontal="justify" vertical="top" wrapText="1"/>
    </xf>
    <xf numFmtId="0" fontId="29" fillId="0" borderId="38" xfId="0" applyFont="1" applyFill="1" applyBorder="1" applyAlignment="1">
      <alignment horizontal="justify" vertical="top" wrapText="1"/>
    </xf>
    <xf numFmtId="0" fontId="29" fillId="0" borderId="39" xfId="0" applyFont="1" applyFill="1" applyBorder="1" applyAlignment="1">
      <alignment horizontal="justify" vertical="top" wrapText="1"/>
    </xf>
    <xf numFmtId="0" fontId="29" fillId="0" borderId="47" xfId="0" applyFont="1" applyFill="1" applyBorder="1" applyAlignment="1">
      <alignment horizontal="justify" vertical="top" wrapText="1"/>
    </xf>
    <xf numFmtId="0" fontId="29" fillId="35" borderId="25" xfId="0" applyFont="1" applyFill="1" applyBorder="1" applyAlignment="1">
      <alignment horizontal="center" vertical="center"/>
    </xf>
    <xf numFmtId="0" fontId="29" fillId="35" borderId="17" xfId="0" applyFont="1" applyFill="1" applyBorder="1" applyAlignment="1">
      <alignment horizontal="center" vertical="center"/>
    </xf>
    <xf numFmtId="0" fontId="29" fillId="35" borderId="48" xfId="0" applyFont="1" applyFill="1" applyBorder="1" applyAlignment="1">
      <alignment horizontal="center" vertical="center"/>
    </xf>
    <xf numFmtId="0" fontId="29" fillId="35" borderId="38" xfId="0" applyFont="1" applyFill="1" applyBorder="1" applyAlignment="1">
      <alignment horizontal="center" vertical="center"/>
    </xf>
    <xf numFmtId="0" fontId="29" fillId="35" borderId="39" xfId="0" applyFont="1" applyFill="1" applyBorder="1" applyAlignment="1">
      <alignment horizontal="center" vertical="center"/>
    </xf>
    <xf numFmtId="0" fontId="29" fillId="35" borderId="49" xfId="0" applyFont="1" applyFill="1" applyBorder="1" applyAlignment="1">
      <alignment horizontal="center" vertical="center"/>
    </xf>
    <xf numFmtId="0" fontId="29" fillId="0" borderId="50" xfId="0" applyFont="1" applyBorder="1" applyAlignment="1">
      <alignment horizontal="justify" vertical="top" wrapText="1"/>
    </xf>
    <xf numFmtId="0" fontId="29" fillId="0" borderId="22" xfId="0" applyFont="1" applyBorder="1" applyAlignment="1">
      <alignment horizontal="justify" vertical="top" wrapText="1"/>
    </xf>
    <xf numFmtId="0" fontId="29" fillId="0" borderId="52" xfId="0" applyFont="1" applyBorder="1" applyAlignment="1">
      <alignment horizontal="justify" vertical="top" wrapText="1"/>
    </xf>
    <xf numFmtId="0" fontId="29" fillId="0" borderId="53" xfId="0" applyFont="1" applyBorder="1" applyAlignment="1">
      <alignment horizontal="justify" vertical="top" wrapText="1"/>
    </xf>
    <xf numFmtId="0" fontId="29" fillId="0" borderId="55" xfId="0" applyFont="1" applyFill="1" applyBorder="1" applyAlignment="1">
      <alignment horizontal="justify" vertical="top" wrapText="1"/>
    </xf>
    <xf numFmtId="0" fontId="29" fillId="0" borderId="57" xfId="0" applyFont="1" applyFill="1" applyBorder="1" applyAlignment="1">
      <alignment horizontal="justify" vertical="top" wrapText="1"/>
    </xf>
    <xf numFmtId="0" fontId="29" fillId="0" borderId="56" xfId="0" applyFont="1" applyFill="1" applyBorder="1" applyAlignment="1">
      <alignment horizontal="justify" vertical="top" wrapText="1"/>
    </xf>
    <xf numFmtId="164" fontId="34" fillId="0" borderId="19" xfId="0" applyNumberFormat="1" applyFont="1" applyFill="1" applyBorder="1" applyAlignment="1">
      <alignment horizontal="left" vertical="center" wrapText="1"/>
    </xf>
    <xf numFmtId="164" fontId="34" fillId="0" borderId="18" xfId="0" applyNumberFormat="1" applyFont="1" applyFill="1" applyBorder="1" applyAlignment="1">
      <alignment horizontal="left" vertical="center" wrapText="1"/>
    </xf>
    <xf numFmtId="0" fontId="22" fillId="0" borderId="73" xfId="0" applyFont="1" applyBorder="1" applyAlignment="1">
      <alignment vertical="top" wrapText="1"/>
    </xf>
    <xf numFmtId="0" fontId="29" fillId="0" borderId="62" xfId="0" applyFont="1" applyBorder="1" applyAlignment="1">
      <alignment horizontal="center" vertical="top" wrapText="1"/>
    </xf>
    <xf numFmtId="0" fontId="29" fillId="0" borderId="61" xfId="0" applyFont="1" applyBorder="1" applyAlignment="1">
      <alignment horizontal="center" vertical="top" wrapText="1"/>
    </xf>
    <xf numFmtId="0" fontId="22" fillId="0" borderId="73" xfId="0" applyFont="1" applyBorder="1" applyAlignment="1">
      <alignment horizontal="justify" vertical="top" wrapText="1"/>
    </xf>
    <xf numFmtId="0" fontId="22" fillId="0" borderId="80" xfId="0" applyFont="1" applyBorder="1" applyAlignment="1">
      <alignment horizontal="justify" vertical="top" wrapText="1"/>
    </xf>
    <xf numFmtId="0" fontId="29" fillId="35" borderId="79" xfId="0" applyFont="1" applyFill="1" applyBorder="1" applyAlignment="1">
      <alignment horizontal="center" vertical="center" wrapText="1"/>
    </xf>
    <xf numFmtId="0" fontId="29" fillId="35" borderId="72" xfId="0" applyFont="1" applyFill="1" applyBorder="1" applyAlignment="1">
      <alignment horizontal="center" vertical="center" wrapText="1"/>
    </xf>
    <xf numFmtId="0" fontId="29" fillId="35" borderId="76" xfId="0" applyFont="1" applyFill="1" applyBorder="1" applyAlignment="1">
      <alignment horizontal="center" vertical="center" wrapText="1"/>
    </xf>
    <xf numFmtId="0" fontId="29" fillId="35" borderId="75" xfId="0" applyFont="1" applyFill="1" applyBorder="1" applyAlignment="1">
      <alignment horizontal="center" vertical="center" wrapText="1"/>
    </xf>
    <xf numFmtId="0" fontId="29" fillId="35" borderId="59" xfId="0" applyFont="1" applyFill="1" applyBorder="1" applyAlignment="1">
      <alignment horizontal="center" vertical="center" wrapText="1"/>
    </xf>
    <xf numFmtId="0" fontId="29" fillId="35" borderId="77" xfId="0" applyFont="1" applyFill="1" applyBorder="1" applyAlignment="1">
      <alignment horizontal="center" vertical="center" wrapText="1"/>
    </xf>
    <xf numFmtId="0" fontId="29" fillId="35" borderId="58" xfId="0" applyFont="1" applyFill="1" applyBorder="1" applyAlignment="1">
      <alignment horizontal="center" vertical="center" wrapText="1"/>
    </xf>
    <xf numFmtId="0" fontId="29" fillId="0" borderId="74" xfId="0" applyFont="1" applyBorder="1" applyAlignment="1">
      <alignment horizontal="justify" vertical="center" wrapText="1"/>
    </xf>
    <xf numFmtId="0" fontId="29" fillId="35" borderId="78" xfId="0" applyFont="1" applyFill="1" applyBorder="1" applyAlignment="1">
      <alignment horizontal="center" vertical="center" wrapText="1"/>
    </xf>
    <xf numFmtId="0" fontId="29" fillId="35" borderId="60" xfId="0" applyFont="1" applyFill="1" applyBorder="1" applyAlignment="1">
      <alignment horizontal="center" vertical="center" wrapText="1"/>
    </xf>
    <xf numFmtId="0" fontId="29" fillId="35" borderId="62" xfId="0" applyFont="1" applyFill="1" applyBorder="1" applyAlignment="1">
      <alignment horizontal="center" vertical="center"/>
    </xf>
    <xf numFmtId="0" fontId="29" fillId="35" borderId="60" xfId="0" applyFont="1" applyFill="1" applyBorder="1" applyAlignment="1">
      <alignment horizontal="center" vertical="center"/>
    </xf>
    <xf numFmtId="0" fontId="29" fillId="35" borderId="59" xfId="0" applyFont="1" applyFill="1" applyBorder="1" applyAlignment="1">
      <alignment horizontal="center" vertical="center"/>
    </xf>
    <xf numFmtId="0" fontId="29" fillId="35" borderId="71" xfId="0" applyFont="1" applyFill="1" applyBorder="1" applyAlignment="1">
      <alignment horizontal="center" vertical="center"/>
    </xf>
    <xf numFmtId="0" fontId="29" fillId="0" borderId="62" xfId="0" applyFont="1" applyFill="1" applyBorder="1" applyAlignment="1">
      <alignment horizontal="justify" vertical="top" wrapText="1"/>
    </xf>
    <xf numFmtId="0" fontId="29" fillId="0" borderId="61" xfId="0" applyFont="1" applyFill="1" applyBorder="1" applyAlignment="1">
      <alignment horizontal="justify" vertical="top" wrapText="1"/>
    </xf>
    <xf numFmtId="0" fontId="29" fillId="0" borderId="64" xfId="0" applyFont="1" applyFill="1" applyBorder="1" applyAlignment="1">
      <alignment horizontal="justify" vertical="top" wrapText="1"/>
    </xf>
    <xf numFmtId="0" fontId="29" fillId="0" borderId="63" xfId="0" applyFont="1" applyFill="1" applyBorder="1" applyAlignment="1">
      <alignment horizontal="justify" vertical="top" wrapText="1"/>
    </xf>
    <xf numFmtId="0" fontId="29" fillId="0" borderId="60" xfId="0" applyFont="1" applyFill="1" applyBorder="1" applyAlignment="1">
      <alignment horizontal="justify" vertical="top" wrapText="1"/>
    </xf>
    <xf numFmtId="0" fontId="29" fillId="0" borderId="59" xfId="0" applyFont="1" applyFill="1" applyBorder="1" applyAlignment="1">
      <alignment horizontal="justify" vertical="top" wrapText="1"/>
    </xf>
    <xf numFmtId="0" fontId="29" fillId="0" borderId="58" xfId="0" applyFont="1" applyFill="1" applyBorder="1" applyAlignment="1">
      <alignment horizontal="justify" vertical="top" wrapText="1"/>
    </xf>
    <xf numFmtId="0" fontId="29" fillId="0" borderId="69" xfId="0" applyFont="1" applyBorder="1" applyAlignment="1">
      <alignment horizontal="justify" vertical="top" wrapText="1"/>
    </xf>
    <xf numFmtId="0" fontId="29" fillId="0" borderId="67" xfId="0" applyFont="1" applyBorder="1" applyAlignment="1">
      <alignment horizontal="justify" vertical="top" wrapText="1"/>
    </xf>
    <xf numFmtId="0" fontId="29" fillId="0" borderId="66" xfId="0" applyFont="1" applyBorder="1" applyAlignment="1">
      <alignment horizontal="justify" vertical="top" wrapText="1"/>
    </xf>
    <xf numFmtId="0" fontId="22" fillId="0" borderId="0" xfId="45" applyFont="1" applyAlignment="1">
      <alignment vertical="top" wrapText="1"/>
    </xf>
    <xf numFmtId="0" fontId="22" fillId="0" borderId="73" xfId="45" applyFont="1" applyBorder="1" applyAlignment="1">
      <alignment vertical="top" wrapText="1"/>
    </xf>
    <xf numFmtId="0" fontId="27" fillId="0" borderId="15" xfId="45" applyFont="1" applyBorder="1" applyAlignment="1">
      <alignment horizontal="justify" vertical="center" wrapText="1"/>
    </xf>
    <xf numFmtId="0" fontId="27" fillId="0" borderId="16" xfId="45" applyFont="1" applyBorder="1" applyAlignment="1">
      <alignment horizontal="justify" vertical="center" wrapText="1"/>
    </xf>
    <xf numFmtId="0" fontId="27" fillId="0" borderId="14" xfId="45" applyFont="1" applyBorder="1" applyAlignment="1">
      <alignment horizontal="justify" vertical="center" wrapText="1"/>
    </xf>
    <xf numFmtId="0" fontId="28" fillId="0" borderId="15" xfId="45" applyFont="1" applyBorder="1" applyAlignment="1">
      <alignment horizontal="justify" vertical="center" wrapText="1"/>
    </xf>
    <xf numFmtId="0" fontId="28" fillId="0" borderId="16" xfId="45" applyFont="1" applyBorder="1" applyAlignment="1">
      <alignment horizontal="justify" vertical="center" wrapText="1"/>
    </xf>
    <xf numFmtId="165" fontId="27" fillId="0" borderId="14" xfId="45" applyNumberFormat="1" applyFont="1" applyBorder="1" applyAlignment="1">
      <alignment horizontal="center" vertical="center" wrapText="1"/>
    </xf>
    <xf numFmtId="165" fontId="27" fillId="0" borderId="15" xfId="45" applyNumberFormat="1" applyFont="1" applyBorder="1" applyAlignment="1">
      <alignment horizontal="center" vertical="center" wrapText="1"/>
    </xf>
    <xf numFmtId="164" fontId="24" fillId="0" borderId="19" xfId="45" applyNumberFormat="1" applyFont="1" applyBorder="1" applyAlignment="1">
      <alignment horizontal="left" vertical="center" wrapText="1"/>
    </xf>
    <xf numFmtId="164" fontId="24" fillId="0" borderId="18" xfId="45" applyNumberFormat="1" applyFont="1" applyBorder="1" applyAlignment="1">
      <alignment horizontal="left" vertical="center" wrapText="1"/>
    </xf>
    <xf numFmtId="0" fontId="22" fillId="0" borderId="0" xfId="45" applyFont="1" applyAlignment="1">
      <alignment horizontal="justify" vertical="top" wrapText="1"/>
    </xf>
    <xf numFmtId="0" fontId="30" fillId="0" borderId="22" xfId="45" applyFont="1" applyBorder="1" applyAlignment="1">
      <alignment horizontal="center" vertical="center" wrapText="1"/>
    </xf>
    <xf numFmtId="0" fontId="29" fillId="0" borderId="62" xfId="45" applyFont="1" applyBorder="1" applyAlignment="1">
      <alignment horizontal="center" vertical="top" wrapText="1"/>
    </xf>
    <xf numFmtId="0" fontId="29" fillId="0" borderId="17" xfId="45" applyFont="1" applyBorder="1" applyAlignment="1">
      <alignment horizontal="center" vertical="top" wrapText="1"/>
    </xf>
    <xf numFmtId="0" fontId="29" fillId="0" borderId="61" xfId="45" applyFont="1" applyBorder="1" applyAlignment="1">
      <alignment horizontal="center" vertical="top" wrapText="1"/>
    </xf>
    <xf numFmtId="0" fontId="22" fillId="0" borderId="73" xfId="45" applyFont="1" applyBorder="1" applyAlignment="1">
      <alignment horizontal="justify" vertical="top" wrapText="1"/>
    </xf>
    <xf numFmtId="0" fontId="22" fillId="0" borderId="29" xfId="45" applyFont="1" applyBorder="1" applyAlignment="1">
      <alignment horizontal="justify" vertical="top" wrapText="1"/>
    </xf>
    <xf numFmtId="0" fontId="22" fillId="0" borderId="80" xfId="45" applyFont="1" applyBorder="1" applyAlignment="1">
      <alignment horizontal="justify" vertical="top" wrapText="1"/>
    </xf>
    <xf numFmtId="0" fontId="29" fillId="35" borderId="79" xfId="45" applyFont="1" applyFill="1" applyBorder="1" applyAlignment="1">
      <alignment horizontal="center" vertical="center" wrapText="1"/>
    </xf>
    <xf numFmtId="0" fontId="29" fillId="35" borderId="32" xfId="45" applyFont="1" applyFill="1" applyBorder="1" applyAlignment="1">
      <alignment horizontal="center" vertical="center" wrapText="1"/>
    </xf>
    <xf numFmtId="0" fontId="29" fillId="35" borderId="31" xfId="45" applyFont="1" applyFill="1" applyBorder="1" applyAlignment="1">
      <alignment horizontal="center" vertical="center" wrapText="1"/>
    </xf>
    <xf numFmtId="0" fontId="29" fillId="35" borderId="33" xfId="45" applyFont="1" applyFill="1" applyBorder="1" applyAlignment="1">
      <alignment horizontal="center" vertical="center" wrapText="1"/>
    </xf>
    <xf numFmtId="0" fontId="29" fillId="35" borderId="35" xfId="45" applyFont="1" applyFill="1" applyBorder="1" applyAlignment="1">
      <alignment horizontal="center" vertical="center" wrapText="1"/>
    </xf>
    <xf numFmtId="0" fontId="29" fillId="35" borderId="72" xfId="45" applyFont="1" applyFill="1" applyBorder="1" applyAlignment="1">
      <alignment horizontal="center" vertical="center" wrapText="1"/>
    </xf>
    <xf numFmtId="0" fontId="29" fillId="35" borderId="78" xfId="45" applyFont="1" applyFill="1" applyBorder="1" applyAlignment="1">
      <alignment horizontal="center" vertical="center" wrapText="1"/>
    </xf>
    <xf numFmtId="0" fontId="29" fillId="35" borderId="36" xfId="45" applyFont="1" applyFill="1" applyBorder="1" applyAlignment="1">
      <alignment horizontal="center" vertical="center" wrapText="1"/>
    </xf>
    <xf numFmtId="0" fontId="29" fillId="35" borderId="60" xfId="45" applyFont="1" applyFill="1" applyBorder="1" applyAlignment="1">
      <alignment horizontal="center" vertical="center" wrapText="1"/>
    </xf>
    <xf numFmtId="0" fontId="29" fillId="35" borderId="59" xfId="45" applyFont="1" applyFill="1" applyBorder="1" applyAlignment="1">
      <alignment horizontal="center" vertical="center" wrapText="1"/>
    </xf>
    <xf numFmtId="0" fontId="29" fillId="35" borderId="40" xfId="45" applyFont="1" applyFill="1" applyBorder="1" applyAlignment="1">
      <alignment horizontal="center" vertical="center" wrapText="1"/>
    </xf>
    <xf numFmtId="0" fontId="29" fillId="35" borderId="76" xfId="45" applyFont="1" applyFill="1" applyBorder="1" applyAlignment="1">
      <alignment horizontal="center" vertical="center" wrapText="1"/>
    </xf>
    <xf numFmtId="0" fontId="29" fillId="35" borderId="42" xfId="45" applyFont="1" applyFill="1" applyBorder="1" applyAlignment="1">
      <alignment horizontal="center" vertical="center" wrapText="1"/>
    </xf>
    <xf numFmtId="0" fontId="29" fillId="35" borderId="75" xfId="45" applyFont="1" applyFill="1" applyBorder="1" applyAlignment="1">
      <alignment horizontal="center" vertical="center" wrapText="1"/>
    </xf>
    <xf numFmtId="0" fontId="29" fillId="35" borderId="44" xfId="45" applyFont="1" applyFill="1" applyBorder="1" applyAlignment="1">
      <alignment horizontal="center" vertical="center" wrapText="1"/>
    </xf>
    <xf numFmtId="0" fontId="29" fillId="35" borderId="77" xfId="45" applyFont="1" applyFill="1" applyBorder="1" applyAlignment="1">
      <alignment horizontal="center" vertical="center" wrapText="1"/>
    </xf>
    <xf numFmtId="0" fontId="29" fillId="35" borderId="58" xfId="45" applyFont="1" applyFill="1" applyBorder="1" applyAlignment="1">
      <alignment horizontal="center" vertical="center" wrapText="1"/>
    </xf>
    <xf numFmtId="0" fontId="29" fillId="0" borderId="74" xfId="45" applyFont="1" applyBorder="1" applyAlignment="1">
      <alignment horizontal="justify" vertical="center" wrapText="1"/>
    </xf>
    <xf numFmtId="0" fontId="29" fillId="0" borderId="0" xfId="45" applyFont="1" applyAlignment="1">
      <alignment horizontal="justify" vertical="center" wrapText="1"/>
    </xf>
    <xf numFmtId="0" fontId="22" fillId="0" borderId="0" xfId="45" applyFont="1" applyAlignment="1">
      <alignment horizontal="center" vertical="center" wrapText="1"/>
    </xf>
    <xf numFmtId="0" fontId="29" fillId="0" borderId="62" xfId="45" applyFont="1" applyBorder="1" applyAlignment="1">
      <alignment horizontal="justify" vertical="top" wrapText="1"/>
    </xf>
    <xf numFmtId="0" fontId="29" fillId="0" borderId="17" xfId="45" applyFont="1" applyBorder="1" applyAlignment="1">
      <alignment horizontal="justify" vertical="top" wrapText="1"/>
    </xf>
    <xf numFmtId="0" fontId="29" fillId="0" borderId="61" xfId="45" applyFont="1" applyBorder="1" applyAlignment="1">
      <alignment horizontal="justify" vertical="top" wrapText="1"/>
    </xf>
    <xf numFmtId="0" fontId="29" fillId="0" borderId="64" xfId="45" applyFont="1" applyBorder="1" applyAlignment="1">
      <alignment horizontal="justify" vertical="top" wrapText="1"/>
    </xf>
    <xf numFmtId="0" fontId="29" fillId="0" borderId="57" xfId="45" applyFont="1" applyBorder="1" applyAlignment="1">
      <alignment horizontal="justify" vertical="top" wrapText="1"/>
    </xf>
    <xf numFmtId="0" fontId="29" fillId="0" borderId="63" xfId="45" applyFont="1" applyBorder="1" applyAlignment="1">
      <alignment horizontal="justify" vertical="top" wrapText="1"/>
    </xf>
    <xf numFmtId="0" fontId="29" fillId="0" borderId="60" xfId="45" applyFont="1" applyBorder="1" applyAlignment="1">
      <alignment horizontal="justify" vertical="top" wrapText="1"/>
    </xf>
    <xf numFmtId="0" fontId="29" fillId="0" borderId="59" xfId="45" applyFont="1" applyBorder="1" applyAlignment="1">
      <alignment horizontal="justify" vertical="top" wrapText="1"/>
    </xf>
    <xf numFmtId="0" fontId="29" fillId="0" borderId="58" xfId="45" applyFont="1" applyBorder="1" applyAlignment="1">
      <alignment horizontal="justify" vertical="top" wrapText="1"/>
    </xf>
    <xf numFmtId="0" fontId="29" fillId="0" borderId="69" xfId="45" applyFont="1" applyBorder="1" applyAlignment="1">
      <alignment horizontal="justify" vertical="top" wrapText="1"/>
    </xf>
    <xf numFmtId="0" fontId="29" fillId="0" borderId="22" xfId="45" applyFont="1" applyBorder="1" applyAlignment="1">
      <alignment horizontal="justify" vertical="top" wrapText="1"/>
    </xf>
    <xf numFmtId="0" fontId="29" fillId="0" borderId="67" xfId="45" applyFont="1" applyBorder="1" applyAlignment="1">
      <alignment horizontal="justify" vertical="top" wrapText="1"/>
    </xf>
    <xf numFmtId="0" fontId="29" fillId="0" borderId="66" xfId="45" applyFont="1" applyBorder="1" applyAlignment="1">
      <alignment horizontal="justify" vertical="top" wrapText="1"/>
    </xf>
    <xf numFmtId="0" fontId="22" fillId="0" borderId="62" xfId="45" applyFont="1" applyBorder="1" applyAlignment="1">
      <alignment horizontal="justify" vertical="top" wrapText="1"/>
    </xf>
    <xf numFmtId="0" fontId="22" fillId="0" borderId="17" xfId="45" applyFont="1" applyBorder="1" applyAlignment="1">
      <alignment horizontal="justify" vertical="top" wrapText="1"/>
    </xf>
    <xf numFmtId="0" fontId="22" fillId="0" borderId="61" xfId="45" applyFont="1" applyBorder="1" applyAlignment="1">
      <alignment horizontal="justify" vertical="top" wrapText="1"/>
    </xf>
    <xf numFmtId="0" fontId="22" fillId="0" borderId="64" xfId="45" applyFont="1" applyBorder="1" applyAlignment="1">
      <alignment horizontal="justify" vertical="top" wrapText="1"/>
    </xf>
    <xf numFmtId="0" fontId="22" fillId="0" borderId="57" xfId="45" applyFont="1" applyBorder="1" applyAlignment="1">
      <alignment horizontal="justify" vertical="top" wrapText="1"/>
    </xf>
    <xf numFmtId="0" fontId="22" fillId="0" borderId="63" xfId="45" applyFont="1" applyBorder="1" applyAlignment="1">
      <alignment horizontal="justify" vertical="top"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2" xfId="43"/>
    <cellStyle name="Neutral" xfId="8" builtinId="28" customBuiltin="1"/>
    <cellStyle name="Normal" xfId="0" builtinId="0" customBuiltin="1"/>
    <cellStyle name="Normal 2" xfId="45"/>
    <cellStyle name="Normal 2 2" xfId="42"/>
    <cellStyle name="Normal 3" xfId="4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tabSelected="1" view="pageBreakPreview" zoomScale="90" zoomScaleNormal="90" zoomScaleSheetLayoutView="90" workbookViewId="0">
      <selection sqref="A1:D1"/>
    </sheetView>
  </sheetViews>
  <sheetFormatPr baseColWidth="10" defaultColWidth="9.625" defaultRowHeight="18" x14ac:dyDescent="0.35"/>
  <cols>
    <col min="1" max="1" width="3" style="65" customWidth="1"/>
    <col min="2" max="2" width="3.375" style="65" customWidth="1"/>
    <col min="3" max="3" width="44.125" style="65" customWidth="1"/>
    <col min="4" max="4" width="18" style="65" customWidth="1"/>
    <col min="5" max="5" width="12.75" style="65" customWidth="1"/>
    <col min="6" max="6" width="14.875" style="65" bestFit="1" customWidth="1"/>
    <col min="7" max="7" width="17" style="65" customWidth="1"/>
    <col min="8" max="8" width="15.875" style="65" customWidth="1"/>
    <col min="9" max="10" width="14.625" style="65" customWidth="1"/>
    <col min="11" max="11" width="13.375" style="65" customWidth="1"/>
    <col min="12" max="12" width="2.5" style="65" customWidth="1"/>
    <col min="13" max="13" width="13.5" style="67" bestFit="1" customWidth="1"/>
    <col min="14" max="14" width="13.375" style="67" bestFit="1" customWidth="1"/>
    <col min="15" max="15" width="13.625" style="67" bestFit="1" customWidth="1"/>
    <col min="16" max="16" width="16.25" style="67" bestFit="1" customWidth="1"/>
    <col min="17" max="17" width="16.625" style="66" bestFit="1" customWidth="1"/>
    <col min="18" max="18" width="16.125" style="66" bestFit="1" customWidth="1"/>
    <col min="19" max="19" width="14.875" style="66" bestFit="1" customWidth="1"/>
    <col min="20" max="16384" width="9.625" style="65"/>
  </cols>
  <sheetData>
    <row r="1" spans="1:19" ht="46.5" customHeight="1" x14ac:dyDescent="0.35">
      <c r="A1" s="176" t="s">
        <v>2500</v>
      </c>
      <c r="B1" s="176"/>
      <c r="C1" s="176"/>
      <c r="D1" s="176"/>
      <c r="E1" s="108" t="s">
        <v>2499</v>
      </c>
    </row>
    <row r="2" spans="1:19" ht="24.75" customHeight="1" x14ac:dyDescent="0.35"/>
    <row r="3" spans="1:19" ht="37.5" customHeight="1" thickBot="1" x14ac:dyDescent="0.4">
      <c r="B3" s="177" t="s">
        <v>2530</v>
      </c>
      <c r="C3" s="177"/>
      <c r="D3" s="177"/>
      <c r="E3" s="177"/>
      <c r="F3" s="177"/>
      <c r="G3" s="177"/>
      <c r="H3" s="177"/>
      <c r="I3" s="177"/>
      <c r="J3" s="177"/>
      <c r="K3" s="177"/>
    </row>
    <row r="4" spans="1:19" ht="6.75" customHeight="1" x14ac:dyDescent="0.35">
      <c r="B4" s="178"/>
      <c r="C4" s="178"/>
      <c r="D4" s="178"/>
      <c r="E4" s="178"/>
      <c r="F4" s="178"/>
      <c r="G4" s="178"/>
      <c r="H4" s="178"/>
      <c r="I4" s="178"/>
      <c r="J4" s="178"/>
      <c r="K4" s="178"/>
    </row>
    <row r="5" spans="1:19" ht="30" customHeight="1" x14ac:dyDescent="0.35">
      <c r="B5" s="179" t="s">
        <v>3</v>
      </c>
      <c r="C5" s="179"/>
      <c r="D5" s="180" t="s">
        <v>2498</v>
      </c>
      <c r="E5" s="180" t="s">
        <v>2497</v>
      </c>
      <c r="F5" s="181" t="s">
        <v>2496</v>
      </c>
      <c r="G5" s="181"/>
      <c r="H5" s="181"/>
      <c r="I5" s="181"/>
      <c r="J5" s="181"/>
      <c r="K5" s="181"/>
    </row>
    <row r="6" spans="1:19" ht="30" customHeight="1" x14ac:dyDescent="0.35">
      <c r="B6" s="179"/>
      <c r="C6" s="179"/>
      <c r="D6" s="180"/>
      <c r="E6" s="180"/>
      <c r="F6" s="180" t="s">
        <v>2495</v>
      </c>
      <c r="G6" s="180" t="s">
        <v>2491</v>
      </c>
      <c r="H6" s="180" t="s">
        <v>2494</v>
      </c>
      <c r="I6" s="182" t="s">
        <v>2493</v>
      </c>
      <c r="J6" s="183" t="s">
        <v>2492</v>
      </c>
      <c r="K6" s="183"/>
    </row>
    <row r="7" spans="1:19" s="103" customFormat="1" ht="54" x14ac:dyDescent="0.2">
      <c r="A7" s="107"/>
      <c r="B7" s="179"/>
      <c r="C7" s="179"/>
      <c r="D7" s="180"/>
      <c r="E7" s="180"/>
      <c r="F7" s="180"/>
      <c r="G7" s="180"/>
      <c r="H7" s="180"/>
      <c r="I7" s="180"/>
      <c r="J7" s="106" t="s">
        <v>2491</v>
      </c>
      <c r="K7" s="106" t="s">
        <v>2490</v>
      </c>
      <c r="M7" s="105"/>
      <c r="N7" s="105"/>
      <c r="O7" s="105"/>
      <c r="P7" s="105"/>
      <c r="Q7" s="104"/>
      <c r="R7" s="104"/>
      <c r="S7" s="104"/>
    </row>
    <row r="8" spans="1:19" x14ac:dyDescent="0.35">
      <c r="B8" s="179"/>
      <c r="C8" s="179"/>
      <c r="D8" s="180"/>
      <c r="E8" s="180"/>
      <c r="F8" s="102" t="s">
        <v>2489</v>
      </c>
      <c r="G8" s="102" t="s">
        <v>2488</v>
      </c>
      <c r="H8" s="102" t="s">
        <v>2487</v>
      </c>
      <c r="I8" s="102" t="s">
        <v>2486</v>
      </c>
      <c r="J8" s="102" t="s">
        <v>2485</v>
      </c>
      <c r="K8" s="102" t="s">
        <v>2484</v>
      </c>
    </row>
    <row r="9" spans="1:19" s="96" customFormat="1" ht="6.75" customHeight="1" thickBot="1" x14ac:dyDescent="0.4">
      <c r="B9" s="101"/>
      <c r="C9" s="101"/>
      <c r="D9" s="100"/>
      <c r="E9" s="100"/>
      <c r="F9" s="99"/>
      <c r="G9" s="99"/>
      <c r="H9" s="99"/>
      <c r="I9" s="99"/>
      <c r="J9" s="99"/>
      <c r="K9" s="99"/>
      <c r="M9" s="98"/>
      <c r="N9" s="98"/>
      <c r="O9" s="98"/>
      <c r="P9" s="98"/>
      <c r="Q9" s="97"/>
      <c r="R9" s="97"/>
      <c r="S9" s="97"/>
    </row>
    <row r="10" spans="1:19" ht="6.75" customHeight="1" thickBot="1" x14ac:dyDescent="0.4">
      <c r="B10" s="94"/>
      <c r="C10" s="94"/>
      <c r="D10" s="95"/>
      <c r="E10" s="94"/>
      <c r="F10" s="94"/>
      <c r="G10" s="94"/>
      <c r="H10" s="94"/>
      <c r="I10" s="94"/>
      <c r="J10" s="94"/>
      <c r="K10" s="94"/>
    </row>
    <row r="11" spans="1:19" x14ac:dyDescent="0.35">
      <c r="B11" s="184" t="s">
        <v>2483</v>
      </c>
      <c r="C11" s="184"/>
      <c r="D11" s="93">
        <f>SUM(D12:D44)</f>
        <v>109</v>
      </c>
      <c r="E11" s="93">
        <f>SUM(E12:E44)</f>
        <v>427</v>
      </c>
      <c r="F11" s="92">
        <f>SUM(F12:F39)-F49</f>
        <v>348362409335</v>
      </c>
      <c r="G11" s="92">
        <f>SUM(G12:G39)-G49</f>
        <v>350571766086</v>
      </c>
      <c r="H11" s="92">
        <f>SUM(H12:H39)-H49</f>
        <v>217512316643</v>
      </c>
      <c r="I11" s="92">
        <f>SUM(I12:I39)-I49</f>
        <v>182499125647</v>
      </c>
      <c r="J11" s="91">
        <f>I11/G11*100</f>
        <v>52.057565184022977</v>
      </c>
      <c r="K11" s="91">
        <f>I11/H11*100</f>
        <v>83.902892702178946</v>
      </c>
      <c r="M11" s="90"/>
      <c r="N11" s="90"/>
      <c r="O11" s="90"/>
      <c r="P11" s="90"/>
    </row>
    <row r="12" spans="1:19" x14ac:dyDescent="0.35">
      <c r="B12" s="89">
        <v>1</v>
      </c>
      <c r="C12" s="85" t="s">
        <v>5</v>
      </c>
      <c r="D12" s="84">
        <v>1</v>
      </c>
      <c r="E12" s="84">
        <v>6</v>
      </c>
      <c r="F12" s="83">
        <v>6000000</v>
      </c>
      <c r="G12" s="83">
        <v>6000000</v>
      </c>
      <c r="H12" s="83">
        <v>2450000</v>
      </c>
      <c r="I12" s="83">
        <v>849700</v>
      </c>
      <c r="J12" s="82">
        <v>14.2</v>
      </c>
      <c r="K12" s="82">
        <v>34.700000000000003</v>
      </c>
      <c r="Q12" s="67"/>
      <c r="R12" s="67"/>
    </row>
    <row r="13" spans="1:19" x14ac:dyDescent="0.35">
      <c r="B13" s="89">
        <v>4</v>
      </c>
      <c r="C13" s="85" t="s">
        <v>100</v>
      </c>
      <c r="D13" s="84">
        <v>6</v>
      </c>
      <c r="E13" s="84">
        <v>13</v>
      </c>
      <c r="F13" s="83">
        <v>1138657952</v>
      </c>
      <c r="G13" s="83">
        <v>1158885608</v>
      </c>
      <c r="H13" s="83">
        <v>849063965</v>
      </c>
      <c r="I13" s="83">
        <v>740750622</v>
      </c>
      <c r="J13" s="82">
        <v>63.9</v>
      </c>
      <c r="K13" s="82">
        <v>87.2</v>
      </c>
    </row>
    <row r="14" spans="1:19" x14ac:dyDescent="0.35">
      <c r="B14" s="89">
        <v>5</v>
      </c>
      <c r="C14" s="85" t="s">
        <v>196</v>
      </c>
      <c r="D14" s="84">
        <v>3</v>
      </c>
      <c r="E14" s="84">
        <v>6</v>
      </c>
      <c r="F14" s="83">
        <v>17000000</v>
      </c>
      <c r="G14" s="83">
        <v>17135253</v>
      </c>
      <c r="H14" s="83">
        <v>15289311</v>
      </c>
      <c r="I14" s="83">
        <v>13478979</v>
      </c>
      <c r="J14" s="82">
        <v>78.7</v>
      </c>
      <c r="K14" s="82">
        <v>88.2</v>
      </c>
      <c r="M14" s="75"/>
      <c r="N14" s="75"/>
      <c r="O14" s="75"/>
    </row>
    <row r="15" spans="1:19" x14ac:dyDescent="0.35">
      <c r="B15" s="89">
        <v>6</v>
      </c>
      <c r="C15" s="85" t="s">
        <v>251</v>
      </c>
      <c r="D15" s="84">
        <v>1</v>
      </c>
      <c r="E15" s="84">
        <v>5</v>
      </c>
      <c r="F15" s="83">
        <v>4000000</v>
      </c>
      <c r="G15" s="83">
        <v>2523250</v>
      </c>
      <c r="H15" s="83">
        <v>54810</v>
      </c>
      <c r="I15" s="83">
        <v>49850</v>
      </c>
      <c r="J15" s="82">
        <v>2</v>
      </c>
      <c r="K15" s="82">
        <v>91</v>
      </c>
      <c r="L15" s="76"/>
      <c r="M15" s="75"/>
      <c r="N15" s="75"/>
      <c r="O15" s="75"/>
    </row>
    <row r="16" spans="1:19" x14ac:dyDescent="0.35">
      <c r="B16" s="89">
        <v>7</v>
      </c>
      <c r="C16" s="85" t="s">
        <v>286</v>
      </c>
      <c r="D16" s="84">
        <v>1</v>
      </c>
      <c r="E16" s="84">
        <v>6</v>
      </c>
      <c r="F16" s="83">
        <v>140925546</v>
      </c>
      <c r="G16" s="83">
        <v>140925546</v>
      </c>
      <c r="H16" s="83">
        <v>500100</v>
      </c>
      <c r="I16" s="83">
        <v>500100</v>
      </c>
      <c r="J16" s="82">
        <v>0.4</v>
      </c>
      <c r="K16" s="82">
        <v>100</v>
      </c>
      <c r="L16" s="76"/>
      <c r="M16" s="75"/>
      <c r="N16" s="75"/>
      <c r="O16" s="75"/>
    </row>
    <row r="17" spans="2:15" x14ac:dyDescent="0.35">
      <c r="B17" s="89">
        <v>8</v>
      </c>
      <c r="C17" s="85" t="s">
        <v>301</v>
      </c>
      <c r="D17" s="84">
        <v>7</v>
      </c>
      <c r="E17" s="84">
        <v>9</v>
      </c>
      <c r="F17" s="83">
        <v>14813503356</v>
      </c>
      <c r="G17" s="83">
        <v>14581433396</v>
      </c>
      <c r="H17" s="83">
        <v>12400772780</v>
      </c>
      <c r="I17" s="83">
        <v>12137286390</v>
      </c>
      <c r="J17" s="82">
        <v>83.2</v>
      </c>
      <c r="K17" s="82">
        <v>97.9</v>
      </c>
      <c r="L17" s="76"/>
      <c r="M17" s="75"/>
      <c r="N17" s="75"/>
      <c r="O17" s="75"/>
    </row>
    <row r="18" spans="2:15" x14ac:dyDescent="0.35">
      <c r="B18" s="89">
        <v>9</v>
      </c>
      <c r="C18" s="85" t="s">
        <v>405</v>
      </c>
      <c r="D18" s="84">
        <v>1</v>
      </c>
      <c r="E18" s="84">
        <v>2</v>
      </c>
      <c r="F18" s="83">
        <v>14452276</v>
      </c>
      <c r="G18" s="83">
        <v>12900795</v>
      </c>
      <c r="H18" s="83">
        <v>4695667</v>
      </c>
      <c r="I18" s="83">
        <v>4054411</v>
      </c>
      <c r="J18" s="82">
        <v>31.4</v>
      </c>
      <c r="K18" s="82">
        <v>86.3</v>
      </c>
      <c r="L18" s="76"/>
      <c r="M18" s="75"/>
      <c r="N18" s="75"/>
      <c r="O18" s="75"/>
    </row>
    <row r="19" spans="2:15" x14ac:dyDescent="0.35">
      <c r="B19" s="89">
        <v>10</v>
      </c>
      <c r="C19" s="85" t="s">
        <v>420</v>
      </c>
      <c r="D19" s="84">
        <v>1</v>
      </c>
      <c r="E19" s="84">
        <v>1</v>
      </c>
      <c r="F19" s="83">
        <v>209243</v>
      </c>
      <c r="G19" s="83">
        <v>209243</v>
      </c>
      <c r="H19" s="83">
        <v>0</v>
      </c>
      <c r="I19" s="83">
        <v>0</v>
      </c>
      <c r="J19" s="82">
        <v>0</v>
      </c>
      <c r="K19" s="82">
        <v>0</v>
      </c>
      <c r="L19" s="76"/>
      <c r="M19" s="75"/>
      <c r="N19" s="75"/>
      <c r="O19" s="75"/>
    </row>
    <row r="20" spans="2:15" x14ac:dyDescent="0.35">
      <c r="B20" s="89">
        <v>11</v>
      </c>
      <c r="C20" s="85" t="s">
        <v>440</v>
      </c>
      <c r="D20" s="84">
        <v>14</v>
      </c>
      <c r="E20" s="84">
        <v>53</v>
      </c>
      <c r="F20" s="83">
        <v>90775455574</v>
      </c>
      <c r="G20" s="83">
        <v>90015041853</v>
      </c>
      <c r="H20" s="83">
        <v>51807103619</v>
      </c>
      <c r="I20" s="83">
        <v>50579320441</v>
      </c>
      <c r="J20" s="82">
        <v>56.2</v>
      </c>
      <c r="K20" s="82">
        <v>97.6</v>
      </c>
      <c r="L20" s="76"/>
      <c r="M20" s="75"/>
      <c r="N20" s="75"/>
      <c r="O20" s="75"/>
    </row>
    <row r="21" spans="2:15" x14ac:dyDescent="0.35">
      <c r="B21" s="86">
        <v>12</v>
      </c>
      <c r="C21" s="85" t="s">
        <v>790</v>
      </c>
      <c r="D21" s="88">
        <v>8</v>
      </c>
      <c r="E21" s="84">
        <v>114</v>
      </c>
      <c r="F21" s="83">
        <v>5370220264</v>
      </c>
      <c r="G21" s="83">
        <v>5347474726</v>
      </c>
      <c r="H21" s="83">
        <v>1014421834</v>
      </c>
      <c r="I21" s="83">
        <v>1011563389</v>
      </c>
      <c r="J21" s="82">
        <v>18.899999999999999</v>
      </c>
      <c r="K21" s="82">
        <v>99.7</v>
      </c>
      <c r="L21" s="76"/>
      <c r="M21" s="75"/>
      <c r="N21" s="75"/>
      <c r="O21" s="75"/>
    </row>
    <row r="22" spans="2:15" x14ac:dyDescent="0.35">
      <c r="B22" s="86">
        <v>13</v>
      </c>
      <c r="C22" s="85" t="s">
        <v>1168</v>
      </c>
      <c r="D22" s="84">
        <v>1</v>
      </c>
      <c r="E22" s="84">
        <v>3</v>
      </c>
      <c r="F22" s="83">
        <v>6860000</v>
      </c>
      <c r="G22" s="83">
        <v>6860000</v>
      </c>
      <c r="H22" s="83">
        <v>0</v>
      </c>
      <c r="I22" s="83">
        <v>0</v>
      </c>
      <c r="J22" s="82">
        <v>0</v>
      </c>
      <c r="K22" s="82">
        <v>0</v>
      </c>
      <c r="L22" s="76"/>
      <c r="M22" s="75"/>
      <c r="N22" s="75"/>
      <c r="O22" s="75"/>
    </row>
    <row r="23" spans="2:15" x14ac:dyDescent="0.35">
      <c r="B23" s="86">
        <v>14</v>
      </c>
      <c r="C23" s="85" t="s">
        <v>1186</v>
      </c>
      <c r="D23" s="84">
        <v>3</v>
      </c>
      <c r="E23" s="84">
        <v>11</v>
      </c>
      <c r="F23" s="83">
        <v>11211181961</v>
      </c>
      <c r="G23" s="83">
        <v>11211181961</v>
      </c>
      <c r="H23" s="83">
        <v>5060847250</v>
      </c>
      <c r="I23" s="83">
        <v>4441450367</v>
      </c>
      <c r="J23" s="82">
        <v>39.6</v>
      </c>
      <c r="K23" s="82">
        <v>87.8</v>
      </c>
      <c r="L23" s="76"/>
      <c r="M23" s="75"/>
      <c r="N23" s="75"/>
      <c r="O23" s="75"/>
    </row>
    <row r="24" spans="2:15" x14ac:dyDescent="0.35">
      <c r="B24" s="86">
        <v>15</v>
      </c>
      <c r="C24" s="85" t="s">
        <v>1249</v>
      </c>
      <c r="D24" s="84">
        <v>4</v>
      </c>
      <c r="E24" s="84">
        <v>6</v>
      </c>
      <c r="F24" s="83">
        <v>8752858536</v>
      </c>
      <c r="G24" s="83">
        <v>12164944259</v>
      </c>
      <c r="H24" s="83">
        <v>6697171497</v>
      </c>
      <c r="I24" s="83">
        <v>6691928298</v>
      </c>
      <c r="J24" s="82">
        <v>55</v>
      </c>
      <c r="K24" s="82">
        <v>99.9</v>
      </c>
      <c r="L24" s="76"/>
      <c r="M24" s="75"/>
      <c r="N24" s="75"/>
      <c r="O24" s="75"/>
    </row>
    <row r="25" spans="2:15" x14ac:dyDescent="0.35">
      <c r="B25" s="86">
        <v>16</v>
      </c>
      <c r="C25" s="85" t="s">
        <v>1297</v>
      </c>
      <c r="D25" s="84">
        <v>3</v>
      </c>
      <c r="E25" s="84">
        <v>6</v>
      </c>
      <c r="F25" s="83">
        <v>137961760</v>
      </c>
      <c r="G25" s="83">
        <v>137770810</v>
      </c>
      <c r="H25" s="83">
        <v>100527681</v>
      </c>
      <c r="I25" s="83">
        <v>100527681</v>
      </c>
      <c r="J25" s="82">
        <v>73</v>
      </c>
      <c r="K25" s="82">
        <v>100</v>
      </c>
      <c r="L25" s="76"/>
      <c r="M25" s="75"/>
      <c r="N25" s="75"/>
      <c r="O25" s="75"/>
    </row>
    <row r="26" spans="2:15" x14ac:dyDescent="0.35">
      <c r="B26" s="86">
        <v>18</v>
      </c>
      <c r="C26" s="85" t="s">
        <v>2516</v>
      </c>
      <c r="D26" s="88">
        <v>4</v>
      </c>
      <c r="E26" s="84">
        <v>17</v>
      </c>
      <c r="F26" s="83">
        <v>5305156</v>
      </c>
      <c r="G26" s="83">
        <v>5558795</v>
      </c>
      <c r="H26" s="83">
        <v>2640452</v>
      </c>
      <c r="I26" s="83">
        <v>2132963</v>
      </c>
      <c r="J26" s="82">
        <v>38.4</v>
      </c>
      <c r="K26" s="82">
        <v>80.8</v>
      </c>
      <c r="L26" s="76"/>
      <c r="M26" s="87"/>
      <c r="N26" s="75"/>
      <c r="O26" s="75"/>
    </row>
    <row r="27" spans="2:15" x14ac:dyDescent="0.35">
      <c r="B27" s="86">
        <v>19</v>
      </c>
      <c r="C27" s="85" t="s">
        <v>1420</v>
      </c>
      <c r="D27" s="84">
        <v>1</v>
      </c>
      <c r="E27" s="84">
        <v>1</v>
      </c>
      <c r="F27" s="83">
        <v>278000</v>
      </c>
      <c r="G27" s="83">
        <v>278000</v>
      </c>
      <c r="H27" s="83">
        <v>278000</v>
      </c>
      <c r="I27" s="83">
        <v>237021</v>
      </c>
      <c r="J27" s="82">
        <v>85.3</v>
      </c>
      <c r="K27" s="82">
        <v>85.3</v>
      </c>
      <c r="L27" s="76"/>
      <c r="M27" s="75"/>
      <c r="N27" s="75"/>
      <c r="O27" s="75"/>
    </row>
    <row r="28" spans="2:15" x14ac:dyDescent="0.35">
      <c r="B28" s="86">
        <v>20</v>
      </c>
      <c r="C28" s="85" t="s">
        <v>1443</v>
      </c>
      <c r="D28" s="84">
        <v>4</v>
      </c>
      <c r="E28" s="84">
        <v>12</v>
      </c>
      <c r="F28" s="83">
        <v>208024225863</v>
      </c>
      <c r="G28" s="83">
        <v>207789084211</v>
      </c>
      <c r="H28" s="83">
        <v>135332162571</v>
      </c>
      <c r="I28" s="83">
        <v>102771029782</v>
      </c>
      <c r="J28" s="82">
        <v>49.5</v>
      </c>
      <c r="K28" s="82">
        <v>75.900000000000006</v>
      </c>
      <c r="L28" s="76"/>
      <c r="M28" s="75"/>
      <c r="N28" s="75"/>
      <c r="O28" s="75"/>
    </row>
    <row r="29" spans="2:15" x14ac:dyDescent="0.35">
      <c r="B29" s="86">
        <v>21</v>
      </c>
      <c r="C29" s="85" t="s">
        <v>1513</v>
      </c>
      <c r="D29" s="84">
        <v>1</v>
      </c>
      <c r="E29" s="84">
        <v>4</v>
      </c>
      <c r="F29" s="83">
        <v>5500000</v>
      </c>
      <c r="G29" s="83">
        <v>5500000</v>
      </c>
      <c r="H29" s="83">
        <v>1002278</v>
      </c>
      <c r="I29" s="83">
        <v>1148</v>
      </c>
      <c r="J29" s="82">
        <v>0</v>
      </c>
      <c r="K29" s="82">
        <v>0.1</v>
      </c>
      <c r="L29" s="76"/>
      <c r="M29" s="75"/>
      <c r="N29" s="75"/>
      <c r="O29" s="75"/>
    </row>
    <row r="30" spans="2:15" x14ac:dyDescent="0.35">
      <c r="B30" s="86">
        <v>22</v>
      </c>
      <c r="C30" s="85" t="s">
        <v>1523</v>
      </c>
      <c r="D30" s="84">
        <v>7</v>
      </c>
      <c r="E30" s="84">
        <v>16</v>
      </c>
      <c r="F30" s="83">
        <v>54093335</v>
      </c>
      <c r="G30" s="83">
        <v>54093335</v>
      </c>
      <c r="H30" s="83">
        <v>20155320</v>
      </c>
      <c r="I30" s="83">
        <v>13088978</v>
      </c>
      <c r="J30" s="82">
        <v>24.2</v>
      </c>
      <c r="K30" s="82">
        <v>64.900000000000006</v>
      </c>
      <c r="L30" s="76"/>
      <c r="M30" s="75"/>
      <c r="N30" s="75"/>
      <c r="O30" s="75"/>
    </row>
    <row r="31" spans="2:15" x14ac:dyDescent="0.35">
      <c r="B31" s="86">
        <v>35</v>
      </c>
      <c r="C31" s="85" t="s">
        <v>1639</v>
      </c>
      <c r="D31" s="84">
        <v>2</v>
      </c>
      <c r="E31" s="84">
        <v>20</v>
      </c>
      <c r="F31" s="83">
        <v>38343575</v>
      </c>
      <c r="G31" s="83">
        <v>42526859</v>
      </c>
      <c r="H31" s="83">
        <v>18921164</v>
      </c>
      <c r="I31" s="83">
        <v>14460460</v>
      </c>
      <c r="J31" s="82">
        <v>34</v>
      </c>
      <c r="K31" s="82">
        <v>76.400000000000006</v>
      </c>
      <c r="L31" s="76"/>
      <c r="M31" s="75"/>
      <c r="N31" s="75"/>
      <c r="O31" s="75"/>
    </row>
    <row r="32" spans="2:15" x14ac:dyDescent="0.35">
      <c r="B32" s="86">
        <v>36</v>
      </c>
      <c r="C32" s="85" t="s">
        <v>1682</v>
      </c>
      <c r="D32" s="84">
        <v>1</v>
      </c>
      <c r="E32" s="84">
        <v>3</v>
      </c>
      <c r="F32" s="83">
        <v>3854560</v>
      </c>
      <c r="G32" s="83">
        <v>3854560</v>
      </c>
      <c r="H32" s="83">
        <v>0</v>
      </c>
      <c r="I32" s="83">
        <v>0</v>
      </c>
      <c r="J32" s="82">
        <v>0</v>
      </c>
      <c r="K32" s="82">
        <v>0</v>
      </c>
      <c r="L32" s="76"/>
      <c r="M32" s="75"/>
      <c r="N32" s="75"/>
      <c r="O32" s="75"/>
    </row>
    <row r="33" spans="2:16" x14ac:dyDescent="0.35">
      <c r="B33" s="86">
        <v>38</v>
      </c>
      <c r="C33" s="85" t="s">
        <v>1714</v>
      </c>
      <c r="D33" s="84">
        <v>1</v>
      </c>
      <c r="E33" s="84">
        <v>8</v>
      </c>
      <c r="F33" s="83">
        <v>6511183751</v>
      </c>
      <c r="G33" s="83">
        <v>6511499751</v>
      </c>
      <c r="H33" s="83">
        <v>3305973502</v>
      </c>
      <c r="I33" s="83">
        <v>3189506166</v>
      </c>
      <c r="J33" s="82">
        <v>49</v>
      </c>
      <c r="K33" s="82">
        <v>96.5</v>
      </c>
      <c r="L33" s="76"/>
      <c r="M33" s="75"/>
      <c r="N33" s="75"/>
      <c r="O33" s="75"/>
    </row>
    <row r="34" spans="2:16" x14ac:dyDescent="0.35">
      <c r="B34" s="86">
        <v>40</v>
      </c>
      <c r="C34" s="85" t="s">
        <v>1735</v>
      </c>
      <c r="D34" s="84">
        <v>1</v>
      </c>
      <c r="E34" s="84">
        <v>8</v>
      </c>
      <c r="F34" s="83">
        <v>55193293</v>
      </c>
      <c r="G34" s="83">
        <v>55193293</v>
      </c>
      <c r="H34" s="83">
        <v>27131338</v>
      </c>
      <c r="I34" s="83">
        <v>27131338</v>
      </c>
      <c r="J34" s="82">
        <v>49.2</v>
      </c>
      <c r="K34" s="82">
        <v>100</v>
      </c>
      <c r="L34" s="76"/>
      <c r="M34" s="75"/>
      <c r="N34" s="75"/>
      <c r="O34" s="75"/>
    </row>
    <row r="35" spans="2:16" x14ac:dyDescent="0.35">
      <c r="B35" s="86">
        <v>43</v>
      </c>
      <c r="C35" s="85" t="s">
        <v>1755</v>
      </c>
      <c r="D35" s="84">
        <v>3</v>
      </c>
      <c r="E35" s="84">
        <v>5</v>
      </c>
      <c r="F35" s="83">
        <v>9105947</v>
      </c>
      <c r="G35" s="83">
        <v>9113121</v>
      </c>
      <c r="H35" s="83">
        <v>3753527</v>
      </c>
      <c r="I35" s="83">
        <v>3385419</v>
      </c>
      <c r="J35" s="82">
        <v>37.1</v>
      </c>
      <c r="K35" s="82">
        <v>90.2</v>
      </c>
      <c r="L35" s="76"/>
      <c r="M35" s="75"/>
      <c r="N35" s="75"/>
      <c r="O35" s="75"/>
    </row>
    <row r="36" spans="2:16" x14ac:dyDescent="0.35">
      <c r="B36" s="86">
        <v>45</v>
      </c>
      <c r="C36" s="85" t="s">
        <v>1782</v>
      </c>
      <c r="D36" s="84">
        <v>3</v>
      </c>
      <c r="E36" s="84">
        <v>6</v>
      </c>
      <c r="F36" s="83">
        <v>285000</v>
      </c>
      <c r="G36" s="83">
        <v>285000</v>
      </c>
      <c r="H36" s="83">
        <v>0</v>
      </c>
      <c r="I36" s="83">
        <v>0</v>
      </c>
      <c r="J36" s="82">
        <v>0</v>
      </c>
      <c r="K36" s="82">
        <v>0</v>
      </c>
      <c r="L36" s="76"/>
      <c r="M36" s="75"/>
      <c r="N36" s="75"/>
      <c r="O36" s="75"/>
    </row>
    <row r="37" spans="2:16" x14ac:dyDescent="0.35">
      <c r="B37" s="86">
        <v>47</v>
      </c>
      <c r="C37" s="85" t="s">
        <v>1812</v>
      </c>
      <c r="D37" s="84">
        <v>6</v>
      </c>
      <c r="E37" s="84">
        <v>18</v>
      </c>
      <c r="F37" s="83">
        <v>1158080973</v>
      </c>
      <c r="G37" s="83">
        <v>1184003560</v>
      </c>
      <c r="H37" s="83">
        <v>798276655</v>
      </c>
      <c r="I37" s="83">
        <v>716950738</v>
      </c>
      <c r="J37" s="82">
        <v>60.6</v>
      </c>
      <c r="K37" s="82">
        <v>89.8</v>
      </c>
      <c r="L37" s="76"/>
      <c r="M37" s="75"/>
      <c r="N37" s="75"/>
      <c r="O37" s="75"/>
    </row>
    <row r="38" spans="2:16" x14ac:dyDescent="0.35">
      <c r="B38" s="86">
        <v>48</v>
      </c>
      <c r="C38" s="85" t="s">
        <v>1855</v>
      </c>
      <c r="D38" s="84">
        <v>2</v>
      </c>
      <c r="E38" s="84">
        <v>3</v>
      </c>
      <c r="F38" s="83">
        <v>31937153</v>
      </c>
      <c r="G38" s="83">
        <v>31264270</v>
      </c>
      <c r="H38" s="83">
        <v>9131817</v>
      </c>
      <c r="I38" s="83">
        <v>9127933</v>
      </c>
      <c r="J38" s="82">
        <v>29.2</v>
      </c>
      <c r="K38" s="82">
        <v>100</v>
      </c>
      <c r="L38" s="76"/>
      <c r="M38" s="75"/>
      <c r="N38" s="75"/>
      <c r="O38" s="75"/>
    </row>
    <row r="39" spans="2:16" x14ac:dyDescent="0.35">
      <c r="B39" s="86">
        <v>49</v>
      </c>
      <c r="C39" s="85" t="s">
        <v>1910</v>
      </c>
      <c r="D39" s="84">
        <v>5</v>
      </c>
      <c r="E39" s="84">
        <v>22</v>
      </c>
      <c r="F39" s="83">
        <v>75861261</v>
      </c>
      <c r="G39" s="83">
        <v>76349631</v>
      </c>
      <c r="H39" s="83">
        <v>40026505</v>
      </c>
      <c r="I39" s="83">
        <v>30344253</v>
      </c>
      <c r="J39" s="82">
        <v>39.700000000000003</v>
      </c>
      <c r="K39" s="82">
        <v>75.8</v>
      </c>
      <c r="L39" s="76"/>
      <c r="M39" s="75"/>
      <c r="N39" s="75"/>
      <c r="O39" s="75"/>
    </row>
    <row r="40" spans="2:16" x14ac:dyDescent="0.35">
      <c r="B40" s="86">
        <v>50</v>
      </c>
      <c r="C40" s="85" t="s">
        <v>2512</v>
      </c>
      <c r="D40" s="84">
        <v>3</v>
      </c>
      <c r="E40" s="84">
        <v>10</v>
      </c>
      <c r="F40" s="83">
        <v>25283369666.999981</v>
      </c>
      <c r="G40" s="83">
        <v>25011529902.582909</v>
      </c>
      <c r="H40" s="83">
        <v>12077764128.466726</v>
      </c>
      <c r="I40" s="83">
        <v>11074962254.166981</v>
      </c>
      <c r="J40" s="82">
        <v>44.279427517239895</v>
      </c>
      <c r="K40" s="82">
        <v>91.697123212265851</v>
      </c>
      <c r="L40" s="76"/>
      <c r="M40" s="75"/>
      <c r="N40" s="75"/>
      <c r="O40" s="75"/>
    </row>
    <row r="41" spans="2:16" ht="30" x14ac:dyDescent="0.35">
      <c r="B41" s="86">
        <v>51</v>
      </c>
      <c r="C41" s="85" t="s">
        <v>2513</v>
      </c>
      <c r="D41" s="84">
        <v>2</v>
      </c>
      <c r="E41" s="84">
        <v>7</v>
      </c>
      <c r="F41" s="83">
        <v>3462551957</v>
      </c>
      <c r="G41" s="83">
        <v>3462551957</v>
      </c>
      <c r="H41" s="83">
        <v>1897137479</v>
      </c>
      <c r="I41" s="83">
        <v>326589018</v>
      </c>
      <c r="J41" s="82">
        <v>9.4</v>
      </c>
      <c r="K41" s="82">
        <v>17.2</v>
      </c>
      <c r="L41" s="76"/>
      <c r="M41" s="75"/>
      <c r="N41" s="75"/>
      <c r="O41" s="75"/>
    </row>
    <row r="42" spans="2:16" x14ac:dyDescent="0.35">
      <c r="B42" s="86">
        <v>52</v>
      </c>
      <c r="C42" s="85" t="s">
        <v>2514</v>
      </c>
      <c r="D42" s="84">
        <v>1</v>
      </c>
      <c r="E42" s="84">
        <v>4</v>
      </c>
      <c r="F42" s="83">
        <v>12700000</v>
      </c>
      <c r="G42" s="83">
        <v>12700000</v>
      </c>
      <c r="H42" s="83">
        <v>1949476</v>
      </c>
      <c r="I42" s="83">
        <v>1949476</v>
      </c>
      <c r="J42" s="82">
        <v>15.4</v>
      </c>
      <c r="K42" s="82">
        <v>100</v>
      </c>
      <c r="L42" s="76"/>
      <c r="M42" s="75"/>
      <c r="N42" s="75"/>
      <c r="O42" s="75"/>
    </row>
    <row r="43" spans="2:16" x14ac:dyDescent="0.35">
      <c r="B43" s="86">
        <v>53</v>
      </c>
      <c r="C43" s="85" t="s">
        <v>2515</v>
      </c>
      <c r="D43" s="84">
        <v>8</v>
      </c>
      <c r="E43" s="84">
        <v>22</v>
      </c>
      <c r="F43" s="83">
        <v>5443186</v>
      </c>
      <c r="G43" s="83">
        <v>5443186</v>
      </c>
      <c r="H43" s="83">
        <v>2705605</v>
      </c>
      <c r="I43" s="83">
        <v>1582194</v>
      </c>
      <c r="J43" s="82">
        <v>29.1</v>
      </c>
      <c r="K43" s="82">
        <v>58.5</v>
      </c>
      <c r="L43" s="76"/>
      <c r="M43" s="75"/>
      <c r="N43" s="75"/>
      <c r="O43" s="75"/>
    </row>
    <row r="44" spans="2:16" ht="4.5" customHeight="1" thickBot="1" x14ac:dyDescent="0.4">
      <c r="B44" s="81"/>
      <c r="C44" s="80"/>
      <c r="D44" s="79"/>
      <c r="E44" s="79"/>
      <c r="F44" s="78"/>
      <c r="G44" s="78"/>
      <c r="H44" s="78"/>
      <c r="I44" s="78"/>
      <c r="J44" s="77"/>
      <c r="K44" s="77"/>
      <c r="L44" s="76"/>
      <c r="M44" s="75"/>
      <c r="N44" s="75"/>
      <c r="O44" s="75"/>
    </row>
    <row r="45" spans="2:16" ht="32.25" customHeight="1" thickTop="1" x14ac:dyDescent="0.35">
      <c r="B45" s="175" t="s">
        <v>2482</v>
      </c>
      <c r="C45" s="175"/>
      <c r="D45" s="175"/>
      <c r="E45" s="175"/>
      <c r="F45" s="175"/>
      <c r="G45" s="175"/>
      <c r="H45" s="175"/>
      <c r="I45" s="175"/>
      <c r="J45" s="175"/>
      <c r="K45" s="175"/>
    </row>
    <row r="46" spans="2:16" ht="15" customHeight="1" x14ac:dyDescent="0.35">
      <c r="B46" s="73" t="s">
        <v>2481</v>
      </c>
      <c r="D46" s="68"/>
      <c r="F46" s="74"/>
      <c r="O46" s="72"/>
    </row>
    <row r="47" spans="2:16" x14ac:dyDescent="0.35">
      <c r="B47" s="73" t="s">
        <v>2480</v>
      </c>
      <c r="D47" s="68"/>
    </row>
    <row r="48" spans="2:16" x14ac:dyDescent="0.35">
      <c r="D48" s="68"/>
      <c r="P48" s="72"/>
    </row>
    <row r="49" spans="4:19" s="69" customFormat="1" ht="14.25" hidden="1" customHeight="1" x14ac:dyDescent="0.35">
      <c r="D49" s="71"/>
      <c r="F49" s="69">
        <v>125000</v>
      </c>
      <c r="G49" s="69">
        <v>125000</v>
      </c>
      <c r="H49" s="69">
        <v>35000</v>
      </c>
      <c r="I49" s="69">
        <v>30780</v>
      </c>
      <c r="K49" s="69">
        <v>0</v>
      </c>
      <c r="M49" s="67"/>
      <c r="N49" s="67"/>
      <c r="O49" s="67"/>
      <c r="P49" s="67"/>
      <c r="Q49" s="70"/>
      <c r="R49" s="70"/>
      <c r="S49" s="70"/>
    </row>
    <row r="50" spans="4:19" x14ac:dyDescent="0.35">
      <c r="D50" s="68"/>
    </row>
    <row r="51" spans="4:19" x14ac:dyDescent="0.35">
      <c r="D51" s="68"/>
    </row>
    <row r="52" spans="4:19" x14ac:dyDescent="0.35">
      <c r="D52" s="68"/>
    </row>
    <row r="53" spans="4:19" x14ac:dyDescent="0.35">
      <c r="D53" s="68"/>
    </row>
    <row r="54" spans="4:19" x14ac:dyDescent="0.35">
      <c r="D54" s="68"/>
    </row>
    <row r="55" spans="4:19" x14ac:dyDescent="0.35">
      <c r="D55" s="68"/>
    </row>
    <row r="56" spans="4:19" x14ac:dyDescent="0.35">
      <c r="D56" s="68"/>
    </row>
    <row r="57" spans="4:19" x14ac:dyDescent="0.35">
      <c r="D57" s="68"/>
    </row>
    <row r="58" spans="4:19" x14ac:dyDescent="0.35">
      <c r="D58" s="68"/>
    </row>
    <row r="59" spans="4:19" x14ac:dyDescent="0.35">
      <c r="D59" s="68"/>
    </row>
    <row r="60" spans="4:19" x14ac:dyDescent="0.35">
      <c r="D60" s="68"/>
    </row>
    <row r="61" spans="4:19" x14ac:dyDescent="0.35">
      <c r="D61" s="68"/>
    </row>
    <row r="62" spans="4:19" x14ac:dyDescent="0.35">
      <c r="D62" s="68"/>
    </row>
    <row r="63" spans="4:19" x14ac:dyDescent="0.35">
      <c r="D63" s="68"/>
    </row>
    <row r="64" spans="4:19" x14ac:dyDescent="0.35">
      <c r="D64" s="68"/>
    </row>
    <row r="65" spans="4:4" x14ac:dyDescent="0.35">
      <c r="D65" s="68"/>
    </row>
    <row r="66" spans="4:4" x14ac:dyDescent="0.35">
      <c r="D66" s="68"/>
    </row>
    <row r="67" spans="4:4" x14ac:dyDescent="0.35">
      <c r="D67" s="68"/>
    </row>
    <row r="68" spans="4:4" x14ac:dyDescent="0.35">
      <c r="D68" s="68"/>
    </row>
    <row r="69" spans="4:4" x14ac:dyDescent="0.35">
      <c r="D69" s="68"/>
    </row>
    <row r="70" spans="4:4" x14ac:dyDescent="0.35">
      <c r="D70" s="68"/>
    </row>
    <row r="71" spans="4:4" x14ac:dyDescent="0.35">
      <c r="D71" s="68"/>
    </row>
    <row r="72" spans="4:4" x14ac:dyDescent="0.35">
      <c r="D72" s="68"/>
    </row>
    <row r="73" spans="4:4" x14ac:dyDescent="0.35">
      <c r="D73" s="68"/>
    </row>
    <row r="74" spans="4:4" x14ac:dyDescent="0.35">
      <c r="D74" s="68"/>
    </row>
    <row r="75" spans="4:4" x14ac:dyDescent="0.35">
      <c r="D75" s="68"/>
    </row>
    <row r="76" spans="4:4" x14ac:dyDescent="0.35">
      <c r="D76" s="68"/>
    </row>
    <row r="77" spans="4:4" x14ac:dyDescent="0.35">
      <c r="D77" s="68"/>
    </row>
    <row r="78" spans="4:4" x14ac:dyDescent="0.35">
      <c r="D78" s="68"/>
    </row>
    <row r="79" spans="4:4" x14ac:dyDescent="0.35">
      <c r="D79" s="68"/>
    </row>
    <row r="80" spans="4:4" x14ac:dyDescent="0.35">
      <c r="D80" s="68"/>
    </row>
    <row r="81" spans="4:4" x14ac:dyDescent="0.35">
      <c r="D81" s="68"/>
    </row>
    <row r="82" spans="4:4" x14ac:dyDescent="0.35">
      <c r="D82" s="68"/>
    </row>
    <row r="83" spans="4:4" x14ac:dyDescent="0.35">
      <c r="D83" s="68"/>
    </row>
    <row r="84" spans="4:4" x14ac:dyDescent="0.35">
      <c r="D84" s="68"/>
    </row>
  </sheetData>
  <mergeCells count="14">
    <mergeCell ref="B45:K45"/>
    <mergeCell ref="A1:D1"/>
    <mergeCell ref="B3:K3"/>
    <mergeCell ref="B4:K4"/>
    <mergeCell ref="B5:C8"/>
    <mergeCell ref="D5:D8"/>
    <mergeCell ref="E5:E8"/>
    <mergeCell ref="F5:K5"/>
    <mergeCell ref="F6:F7"/>
    <mergeCell ref="G6:G7"/>
    <mergeCell ref="H6:H7"/>
    <mergeCell ref="I6:I7"/>
    <mergeCell ref="J6:K6"/>
    <mergeCell ref="B11:C11"/>
  </mergeCells>
  <pageMargins left="0.70866141732283472" right="0.70866141732283472" top="0.74803149606299213" bottom="0.74803149606299213" header="0.31496062992125984" footer="0.31496062992125984"/>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197</v>
      </c>
      <c r="D4" s="192" t="s">
        <v>196</v>
      </c>
      <c r="E4" s="192"/>
      <c r="F4" s="192"/>
      <c r="G4" s="192"/>
      <c r="H4" s="193"/>
      <c r="I4" s="16"/>
      <c r="J4" s="194" t="s">
        <v>6</v>
      </c>
      <c r="K4" s="192"/>
      <c r="L4" s="15" t="s">
        <v>195</v>
      </c>
      <c r="M4" s="195" t="s">
        <v>194</v>
      </c>
      <c r="N4" s="195"/>
      <c r="O4" s="195"/>
      <c r="P4" s="195"/>
      <c r="Q4" s="196"/>
      <c r="R4" s="17"/>
      <c r="S4" s="197" t="s">
        <v>2136</v>
      </c>
      <c r="T4" s="198"/>
      <c r="U4" s="198"/>
      <c r="V4" s="199" t="s">
        <v>175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178</v>
      </c>
      <c r="D6" s="201" t="s">
        <v>193</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192</v>
      </c>
      <c r="K8" s="24" t="s">
        <v>191</v>
      </c>
      <c r="L8" s="24" t="s">
        <v>190</v>
      </c>
      <c r="M8" s="24" t="s">
        <v>189</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98.25" customHeight="1" thickTop="1" thickBot="1" x14ac:dyDescent="0.25">
      <c r="B10" s="25" t="s">
        <v>22</v>
      </c>
      <c r="C10" s="199" t="s">
        <v>188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186</v>
      </c>
      <c r="C21" s="227"/>
      <c r="D21" s="227"/>
      <c r="E21" s="227"/>
      <c r="F21" s="227"/>
      <c r="G21" s="227"/>
      <c r="H21" s="227"/>
      <c r="I21" s="227"/>
      <c r="J21" s="227"/>
      <c r="K21" s="227"/>
      <c r="L21" s="227"/>
      <c r="M21" s="228" t="s">
        <v>178</v>
      </c>
      <c r="N21" s="228"/>
      <c r="O21" s="228" t="s">
        <v>185</v>
      </c>
      <c r="P21" s="228"/>
      <c r="Q21" s="229" t="s">
        <v>50</v>
      </c>
      <c r="R21" s="229"/>
      <c r="S21" s="33" t="s">
        <v>51</v>
      </c>
      <c r="T21" s="33" t="s">
        <v>56</v>
      </c>
      <c r="U21" s="33" t="s">
        <v>184</v>
      </c>
      <c r="V21" s="33">
        <f>+IF(ISERR(U21/T21*100),"N/A",ROUND(U21/T21*100,2))</f>
        <v>140.6</v>
      </c>
      <c r="W21" s="34">
        <f>+IF(ISERR(U21/S21*100),"N/A",ROUND(U21/S21*100,2))</f>
        <v>70.3</v>
      </c>
    </row>
    <row r="22" spans="2:27" ht="56.25" customHeight="1" x14ac:dyDescent="0.2">
      <c r="B22" s="226" t="s">
        <v>183</v>
      </c>
      <c r="C22" s="227"/>
      <c r="D22" s="227"/>
      <c r="E22" s="227"/>
      <c r="F22" s="227"/>
      <c r="G22" s="227"/>
      <c r="H22" s="227"/>
      <c r="I22" s="227"/>
      <c r="J22" s="227"/>
      <c r="K22" s="227"/>
      <c r="L22" s="227"/>
      <c r="M22" s="228" t="s">
        <v>178</v>
      </c>
      <c r="N22" s="228"/>
      <c r="O22" s="228" t="s">
        <v>49</v>
      </c>
      <c r="P22" s="228"/>
      <c r="Q22" s="229" t="s">
        <v>50</v>
      </c>
      <c r="R22" s="229"/>
      <c r="S22" s="33" t="s">
        <v>51</v>
      </c>
      <c r="T22" s="33" t="s">
        <v>56</v>
      </c>
      <c r="U22" s="33" t="s">
        <v>182</v>
      </c>
      <c r="V22" s="33">
        <f>+IF(ISERR(U22/T22*100),"N/A",ROUND(U22/T22*100,2))</f>
        <v>81.2</v>
      </c>
      <c r="W22" s="34">
        <f>+IF(ISERR(U22/S22*100),"N/A",ROUND(U22/S22*100,2))</f>
        <v>40.6</v>
      </c>
    </row>
    <row r="23" spans="2:27" ht="56.25" customHeight="1" x14ac:dyDescent="0.2">
      <c r="B23" s="226" t="s">
        <v>181</v>
      </c>
      <c r="C23" s="227"/>
      <c r="D23" s="227"/>
      <c r="E23" s="227"/>
      <c r="F23" s="227"/>
      <c r="G23" s="227"/>
      <c r="H23" s="227"/>
      <c r="I23" s="227"/>
      <c r="J23" s="227"/>
      <c r="K23" s="227"/>
      <c r="L23" s="227"/>
      <c r="M23" s="228" t="s">
        <v>178</v>
      </c>
      <c r="N23" s="228"/>
      <c r="O23" s="228" t="s">
        <v>49</v>
      </c>
      <c r="P23" s="228"/>
      <c r="Q23" s="229" t="s">
        <v>50</v>
      </c>
      <c r="R23" s="229"/>
      <c r="S23" s="33" t="s">
        <v>51</v>
      </c>
      <c r="T23" s="33" t="s">
        <v>56</v>
      </c>
      <c r="U23" s="33" t="s">
        <v>180</v>
      </c>
      <c r="V23" s="33">
        <f>+IF(ISERR(U23/T23*100),"N/A",ROUND(U23/T23*100,2))</f>
        <v>134.4</v>
      </c>
      <c r="W23" s="34">
        <f>+IF(ISERR(U23/S23*100),"N/A",ROUND(U23/S23*100,2))</f>
        <v>67.2</v>
      </c>
    </row>
    <row r="24" spans="2:27" ht="56.25" customHeight="1" thickBot="1" x14ac:dyDescent="0.25">
      <c r="B24" s="226" t="s">
        <v>179</v>
      </c>
      <c r="C24" s="227"/>
      <c r="D24" s="227"/>
      <c r="E24" s="227"/>
      <c r="F24" s="227"/>
      <c r="G24" s="227"/>
      <c r="H24" s="227"/>
      <c r="I24" s="227"/>
      <c r="J24" s="227"/>
      <c r="K24" s="227"/>
      <c r="L24" s="227"/>
      <c r="M24" s="228" t="s">
        <v>178</v>
      </c>
      <c r="N24" s="228"/>
      <c r="O24" s="228" t="s">
        <v>49</v>
      </c>
      <c r="P24" s="228"/>
      <c r="Q24" s="229" t="s">
        <v>50</v>
      </c>
      <c r="R24" s="229"/>
      <c r="S24" s="33" t="s">
        <v>51</v>
      </c>
      <c r="T24" s="33" t="s">
        <v>56</v>
      </c>
      <c r="U24" s="33" t="s">
        <v>177</v>
      </c>
      <c r="V24" s="33">
        <f>+IF(ISERR(U24/T24*100),"N/A",ROUND(U24/T24*100,2))</f>
        <v>142.16</v>
      </c>
      <c r="W24" s="34">
        <f>+IF(ISERR(U24/S24*100),"N/A",ROUND(U24/S24*100,2))</f>
        <v>71.08</v>
      </c>
    </row>
    <row r="25" spans="2:27" ht="21.75" customHeight="1" thickTop="1" thickBot="1" x14ac:dyDescent="0.25">
      <c r="B25" s="9" t="s">
        <v>65</v>
      </c>
      <c r="C25" s="10"/>
      <c r="D25" s="10"/>
      <c r="E25" s="10"/>
      <c r="F25" s="10"/>
      <c r="G25" s="10"/>
      <c r="H25" s="11"/>
      <c r="I25" s="11"/>
      <c r="J25" s="11"/>
      <c r="K25" s="11"/>
      <c r="L25" s="11"/>
      <c r="M25" s="11"/>
      <c r="N25" s="11"/>
      <c r="O25" s="11"/>
      <c r="P25" s="11"/>
      <c r="Q25" s="11"/>
      <c r="R25" s="11"/>
      <c r="S25" s="11"/>
      <c r="T25" s="11"/>
      <c r="U25" s="11"/>
      <c r="V25" s="11"/>
      <c r="W25" s="12"/>
      <c r="X25" s="35"/>
    </row>
    <row r="26" spans="2:27" ht="29.25" customHeight="1" thickTop="1" thickBot="1" x14ac:dyDescent="0.25">
      <c r="B26" s="236" t="s">
        <v>2437</v>
      </c>
      <c r="C26" s="237"/>
      <c r="D26" s="237"/>
      <c r="E26" s="237"/>
      <c r="F26" s="237"/>
      <c r="G26" s="237"/>
      <c r="H26" s="237"/>
      <c r="I26" s="237"/>
      <c r="J26" s="237"/>
      <c r="K26" s="237"/>
      <c r="L26" s="237"/>
      <c r="M26" s="237"/>
      <c r="N26" s="237"/>
      <c r="O26" s="237"/>
      <c r="P26" s="237"/>
      <c r="Q26" s="238"/>
      <c r="R26" s="36" t="s">
        <v>42</v>
      </c>
      <c r="S26" s="213" t="s">
        <v>43</v>
      </c>
      <c r="T26" s="213"/>
      <c r="U26" s="37" t="s">
        <v>66</v>
      </c>
      <c r="V26" s="212" t="s">
        <v>67</v>
      </c>
      <c r="W26" s="214"/>
    </row>
    <row r="27" spans="2:27" ht="30.75" customHeight="1" thickBot="1" x14ac:dyDescent="0.25">
      <c r="B27" s="239"/>
      <c r="C27" s="240"/>
      <c r="D27" s="240"/>
      <c r="E27" s="240"/>
      <c r="F27" s="240"/>
      <c r="G27" s="240"/>
      <c r="H27" s="240"/>
      <c r="I27" s="240"/>
      <c r="J27" s="240"/>
      <c r="K27" s="240"/>
      <c r="L27" s="240"/>
      <c r="M27" s="240"/>
      <c r="N27" s="240"/>
      <c r="O27" s="240"/>
      <c r="P27" s="240"/>
      <c r="Q27" s="241"/>
      <c r="R27" s="38" t="s">
        <v>68</v>
      </c>
      <c r="S27" s="38" t="s">
        <v>68</v>
      </c>
      <c r="T27" s="38" t="s">
        <v>49</v>
      </c>
      <c r="U27" s="38" t="s">
        <v>68</v>
      </c>
      <c r="V27" s="38" t="s">
        <v>69</v>
      </c>
      <c r="W27" s="39" t="s">
        <v>70</v>
      </c>
      <c r="Y27" s="35"/>
    </row>
    <row r="28" spans="2:27" ht="23.25" customHeight="1" thickBot="1" x14ac:dyDescent="0.25">
      <c r="B28" s="242" t="s">
        <v>71</v>
      </c>
      <c r="C28" s="243"/>
      <c r="D28" s="243"/>
      <c r="E28" s="40" t="s">
        <v>176</v>
      </c>
      <c r="F28" s="40"/>
      <c r="G28" s="40"/>
      <c r="H28" s="41"/>
      <c r="I28" s="41"/>
      <c r="J28" s="41"/>
      <c r="K28" s="41"/>
      <c r="L28" s="41"/>
      <c r="M28" s="41"/>
      <c r="N28" s="41"/>
      <c r="O28" s="41"/>
      <c r="P28" s="42"/>
      <c r="Q28" s="42"/>
      <c r="R28" s="43" t="s">
        <v>175</v>
      </c>
      <c r="S28" s="44" t="s">
        <v>10</v>
      </c>
      <c r="T28" s="42"/>
      <c r="U28" s="44" t="s">
        <v>173</v>
      </c>
      <c r="V28" s="42"/>
      <c r="W28" s="45">
        <f>+IF(ISERR(U28/R28*100),"N/A",ROUND(U28/R28*100,2))</f>
        <v>99</v>
      </c>
    </row>
    <row r="29" spans="2:27" ht="26.25" customHeight="1" thickBot="1" x14ac:dyDescent="0.25">
      <c r="B29" s="244" t="s">
        <v>74</v>
      </c>
      <c r="C29" s="245"/>
      <c r="D29" s="245"/>
      <c r="E29" s="46" t="s">
        <v>176</v>
      </c>
      <c r="F29" s="46"/>
      <c r="G29" s="46"/>
      <c r="H29" s="47"/>
      <c r="I29" s="47"/>
      <c r="J29" s="47"/>
      <c r="K29" s="47"/>
      <c r="L29" s="47"/>
      <c r="M29" s="47"/>
      <c r="N29" s="47"/>
      <c r="O29" s="47"/>
      <c r="P29" s="48"/>
      <c r="Q29" s="48"/>
      <c r="R29" s="49" t="s">
        <v>175</v>
      </c>
      <c r="S29" s="50" t="s">
        <v>174</v>
      </c>
      <c r="T29" s="50">
        <f>+IF(ISERR(S29/R29*100),"N/A",ROUND(S29/R29*100,2))</f>
        <v>100</v>
      </c>
      <c r="U29" s="50" t="s">
        <v>173</v>
      </c>
      <c r="V29" s="50">
        <f>+IF(ISERR(U29/S29*100),"N/A",ROUND(U29/S29*100,2))</f>
        <v>99</v>
      </c>
      <c r="W29" s="51">
        <f>+IF(ISERR(U29/R29*100),"N/A",ROUND(U29/R29*100,2))</f>
        <v>99</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2415</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08"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2416</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28.2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2417</v>
      </c>
      <c r="C35" s="231"/>
      <c r="D35" s="231"/>
      <c r="E35" s="231"/>
      <c r="F35" s="231"/>
      <c r="G35" s="231"/>
      <c r="H35" s="231"/>
      <c r="I35" s="231"/>
      <c r="J35" s="231"/>
      <c r="K35" s="231"/>
      <c r="L35" s="231"/>
      <c r="M35" s="231"/>
      <c r="N35" s="231"/>
      <c r="O35" s="231"/>
      <c r="P35" s="231"/>
      <c r="Q35" s="231"/>
      <c r="R35" s="231"/>
      <c r="S35" s="231"/>
      <c r="T35" s="231"/>
      <c r="U35" s="231"/>
      <c r="V35" s="231"/>
      <c r="W35" s="232"/>
    </row>
    <row r="36" spans="2:23" ht="94.5"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1979</v>
      </c>
      <c r="D4" s="192" t="s">
        <v>1978</v>
      </c>
      <c r="E4" s="192"/>
      <c r="F4" s="192"/>
      <c r="G4" s="192"/>
      <c r="H4" s="193"/>
      <c r="I4" s="16"/>
      <c r="J4" s="194" t="s">
        <v>6</v>
      </c>
      <c r="K4" s="192"/>
      <c r="L4" s="15" t="s">
        <v>1854</v>
      </c>
      <c r="M4" s="195" t="s">
        <v>920</v>
      </c>
      <c r="N4" s="195"/>
      <c r="O4" s="195"/>
      <c r="P4" s="195"/>
      <c r="Q4" s="196"/>
      <c r="R4" s="17"/>
      <c r="S4" s="197" t="s">
        <v>2136</v>
      </c>
      <c r="T4" s="198"/>
      <c r="U4" s="198"/>
      <c r="V4" s="199">
        <v>8265.0324819999805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1959</v>
      </c>
      <c r="D6" s="201" t="s">
        <v>1976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2004</v>
      </c>
      <c r="K8" s="24" t="s">
        <v>93</v>
      </c>
      <c r="L8" s="24" t="s">
        <v>2003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2002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1972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2001</v>
      </c>
      <c r="C21" s="227"/>
      <c r="D21" s="227"/>
      <c r="E21" s="227"/>
      <c r="F21" s="227"/>
      <c r="G21" s="227"/>
      <c r="H21" s="227"/>
      <c r="I21" s="227"/>
      <c r="J21" s="227"/>
      <c r="K21" s="227"/>
      <c r="L21" s="227"/>
      <c r="M21" s="228" t="s">
        <v>1959</v>
      </c>
      <c r="N21" s="228"/>
      <c r="O21" s="228" t="s">
        <v>49</v>
      </c>
      <c r="P21" s="228"/>
      <c r="Q21" s="229" t="s">
        <v>50</v>
      </c>
      <c r="R21" s="229"/>
      <c r="S21" s="33" t="s">
        <v>2000</v>
      </c>
      <c r="T21" s="33" t="s">
        <v>2000</v>
      </c>
      <c r="U21" s="33" t="s">
        <v>1999</v>
      </c>
      <c r="V21" s="33">
        <f>+IF(ISERR(U21/T21*100),"N/A",ROUND(U21/T21*100,2))</f>
        <v>99.81</v>
      </c>
      <c r="W21" s="34">
        <f>+IF(ISERR(U21/S21*100),"N/A",ROUND(U21/S21*100,2))</f>
        <v>99.81</v>
      </c>
    </row>
    <row r="22" spans="2:27" ht="56.25" customHeight="1" thickBot="1" x14ac:dyDescent="0.25">
      <c r="B22" s="226" t="s">
        <v>1998</v>
      </c>
      <c r="C22" s="227"/>
      <c r="D22" s="227"/>
      <c r="E22" s="227"/>
      <c r="F22" s="227"/>
      <c r="G22" s="227"/>
      <c r="H22" s="227"/>
      <c r="I22" s="227"/>
      <c r="J22" s="227"/>
      <c r="K22" s="227"/>
      <c r="L22" s="227"/>
      <c r="M22" s="228" t="s">
        <v>1959</v>
      </c>
      <c r="N22" s="228"/>
      <c r="O22" s="228" t="s">
        <v>1669</v>
      </c>
      <c r="P22" s="228"/>
      <c r="Q22" s="229" t="s">
        <v>50</v>
      </c>
      <c r="R22" s="229"/>
      <c r="S22" s="33" t="s">
        <v>1997</v>
      </c>
      <c r="T22" s="33" t="s">
        <v>1997</v>
      </c>
      <c r="U22" s="33" t="s">
        <v>1996</v>
      </c>
      <c r="V22" s="33">
        <f>+IF(ISERR(U22/T22*100),"N/A",ROUND(U22/T22*100,2))</f>
        <v>96.67</v>
      </c>
      <c r="W22" s="34">
        <f>+IF(ISERR(U22/S22*100),"N/A",ROUND(U22/S22*100,2))</f>
        <v>96.67</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1956</v>
      </c>
      <c r="F26" s="40"/>
      <c r="G26" s="40"/>
      <c r="H26" s="41"/>
      <c r="I26" s="41"/>
      <c r="J26" s="41"/>
      <c r="K26" s="41"/>
      <c r="L26" s="41"/>
      <c r="M26" s="41"/>
      <c r="N26" s="41"/>
      <c r="O26" s="41"/>
      <c r="P26" s="42"/>
      <c r="Q26" s="42"/>
      <c r="R26" s="43">
        <v>8265.0324819999805</v>
      </c>
      <c r="S26" s="44" t="s">
        <v>10</v>
      </c>
      <c r="T26" s="42"/>
      <c r="U26" s="44">
        <v>3790.148214683134</v>
      </c>
      <c r="V26" s="42"/>
      <c r="W26" s="45">
        <f>+IF(ISERR(U26/R26*100),"N/A",ROUND(U26/R26*100,2))</f>
        <v>45.86</v>
      </c>
    </row>
    <row r="27" spans="2:27" ht="26.25" customHeight="1" thickBot="1" x14ac:dyDescent="0.25">
      <c r="B27" s="244" t="s">
        <v>74</v>
      </c>
      <c r="C27" s="245"/>
      <c r="D27" s="245"/>
      <c r="E27" s="46" t="s">
        <v>1956</v>
      </c>
      <c r="F27" s="46"/>
      <c r="G27" s="46"/>
      <c r="H27" s="47"/>
      <c r="I27" s="47"/>
      <c r="J27" s="47"/>
      <c r="K27" s="47"/>
      <c r="L27" s="47"/>
      <c r="M27" s="47"/>
      <c r="N27" s="47"/>
      <c r="O27" s="47"/>
      <c r="P27" s="48"/>
      <c r="Q27" s="48"/>
      <c r="R27" s="49">
        <v>8602.9246046936933</v>
      </c>
      <c r="S27" s="50">
        <v>4145.8761812948342</v>
      </c>
      <c r="T27" s="50">
        <f>+IF(ISERR(S27/R27*100),"N/A",ROUND(S27/R27*100,2))</f>
        <v>48.19</v>
      </c>
      <c r="U27" s="50">
        <v>3790.148214683134</v>
      </c>
      <c r="V27" s="50">
        <f>+IF(ISERR(U27/S27*100),"N/A",ROUND(U27/S27*100,2))</f>
        <v>91.42</v>
      </c>
      <c r="W27" s="51">
        <f>+IF(ISERR(U27/R27*100),"N/A",ROUND(U27/R27*100,2))</f>
        <v>44.06</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2164</v>
      </c>
      <c r="C29" s="231"/>
      <c r="D29" s="231"/>
      <c r="E29" s="231"/>
      <c r="F29" s="231"/>
      <c r="G29" s="231"/>
      <c r="H29" s="231"/>
      <c r="I29" s="231"/>
      <c r="J29" s="231"/>
      <c r="K29" s="231"/>
      <c r="L29" s="231"/>
      <c r="M29" s="231"/>
      <c r="N29" s="231"/>
      <c r="O29" s="231"/>
      <c r="P29" s="231"/>
      <c r="Q29" s="231"/>
      <c r="R29" s="231"/>
      <c r="S29" s="231"/>
      <c r="T29" s="231"/>
      <c r="U29" s="231"/>
      <c r="V29" s="231"/>
      <c r="W29" s="232"/>
    </row>
    <row r="30" spans="2:27" ht="1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2165</v>
      </c>
      <c r="C31" s="231"/>
      <c r="D31" s="231"/>
      <c r="E31" s="231"/>
      <c r="F31" s="231"/>
      <c r="G31" s="231"/>
      <c r="H31" s="231"/>
      <c r="I31" s="231"/>
      <c r="J31" s="231"/>
      <c r="K31" s="231"/>
      <c r="L31" s="231"/>
      <c r="M31" s="231"/>
      <c r="N31" s="231"/>
      <c r="O31" s="231"/>
      <c r="P31" s="231"/>
      <c r="Q31" s="231"/>
      <c r="R31" s="231"/>
      <c r="S31" s="231"/>
      <c r="T31" s="231"/>
      <c r="U31" s="231"/>
      <c r="V31" s="231"/>
      <c r="W31" s="232"/>
    </row>
    <row r="32" spans="2:27" ht="71.2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2166</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75"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67.5" customHeight="1" thickTop="1" thickBot="1" x14ac:dyDescent="0.25">
      <c r="A4" s="13"/>
      <c r="B4" s="14" t="s">
        <v>3</v>
      </c>
      <c r="C4" s="15" t="s">
        <v>2029</v>
      </c>
      <c r="D4" s="192" t="s">
        <v>2028</v>
      </c>
      <c r="E4" s="192"/>
      <c r="F4" s="192"/>
      <c r="G4" s="192"/>
      <c r="H4" s="193"/>
      <c r="I4" s="16"/>
      <c r="J4" s="194" t="s">
        <v>6</v>
      </c>
      <c r="K4" s="192"/>
      <c r="L4" s="15" t="s">
        <v>956</v>
      </c>
      <c r="M4" s="195" t="s">
        <v>2027</v>
      </c>
      <c r="N4" s="195"/>
      <c r="O4" s="195"/>
      <c r="P4" s="195"/>
      <c r="Q4" s="196"/>
      <c r="R4" s="17"/>
      <c r="S4" s="197" t="s">
        <v>2136</v>
      </c>
      <c r="T4" s="198"/>
      <c r="U4" s="198"/>
      <c r="V4" s="199" t="s">
        <v>127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2008</v>
      </c>
      <c r="D6" s="201" t="s">
        <v>2026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2025</v>
      </c>
      <c r="K8" s="24" t="s">
        <v>2024</v>
      </c>
      <c r="L8" s="24" t="s">
        <v>2023</v>
      </c>
      <c r="M8" s="24" t="s">
        <v>2022</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2021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2020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2019</v>
      </c>
      <c r="C21" s="227"/>
      <c r="D21" s="227"/>
      <c r="E21" s="227"/>
      <c r="F21" s="227"/>
      <c r="G21" s="227"/>
      <c r="H21" s="227"/>
      <c r="I21" s="227"/>
      <c r="J21" s="227"/>
      <c r="K21" s="227"/>
      <c r="L21" s="227"/>
      <c r="M21" s="228" t="s">
        <v>2008</v>
      </c>
      <c r="N21" s="228"/>
      <c r="O21" s="228" t="s">
        <v>49</v>
      </c>
      <c r="P21" s="228"/>
      <c r="Q21" s="229" t="s">
        <v>70</v>
      </c>
      <c r="R21" s="229"/>
      <c r="S21" s="33" t="s">
        <v>51</v>
      </c>
      <c r="T21" s="33" t="s">
        <v>87</v>
      </c>
      <c r="U21" s="33" t="s">
        <v>87</v>
      </c>
      <c r="V21" s="33" t="str">
        <f t="shared" ref="V21:V26" si="0">+IF(ISERR(U21/T21*100),"N/A",ROUND(U21/T21*100,2))</f>
        <v>N/A</v>
      </c>
      <c r="W21" s="34" t="str">
        <f t="shared" ref="W21:W26" si="1">+IF(ISERR(U21/S21*100),"N/A",ROUND(U21/S21*100,2))</f>
        <v>N/A</v>
      </c>
    </row>
    <row r="22" spans="2:27" ht="56.25" customHeight="1" x14ac:dyDescent="0.2">
      <c r="B22" s="226" t="s">
        <v>2018</v>
      </c>
      <c r="C22" s="227"/>
      <c r="D22" s="227"/>
      <c r="E22" s="227"/>
      <c r="F22" s="227"/>
      <c r="G22" s="227"/>
      <c r="H22" s="227"/>
      <c r="I22" s="227"/>
      <c r="J22" s="227"/>
      <c r="K22" s="227"/>
      <c r="L22" s="227"/>
      <c r="M22" s="228" t="s">
        <v>2008</v>
      </c>
      <c r="N22" s="228"/>
      <c r="O22" s="228" t="s">
        <v>49</v>
      </c>
      <c r="P22" s="228"/>
      <c r="Q22" s="229" t="s">
        <v>50</v>
      </c>
      <c r="R22" s="229"/>
      <c r="S22" s="33" t="s">
        <v>51</v>
      </c>
      <c r="T22" s="33" t="s">
        <v>56</v>
      </c>
      <c r="U22" s="33" t="s">
        <v>2017</v>
      </c>
      <c r="V22" s="33">
        <f t="shared" si="0"/>
        <v>183.7</v>
      </c>
      <c r="W22" s="34">
        <f t="shared" si="1"/>
        <v>91.85</v>
      </c>
    </row>
    <row r="23" spans="2:27" ht="56.25" customHeight="1" x14ac:dyDescent="0.2">
      <c r="B23" s="226" t="s">
        <v>2016</v>
      </c>
      <c r="C23" s="227"/>
      <c r="D23" s="227"/>
      <c r="E23" s="227"/>
      <c r="F23" s="227"/>
      <c r="G23" s="227"/>
      <c r="H23" s="227"/>
      <c r="I23" s="227"/>
      <c r="J23" s="227"/>
      <c r="K23" s="227"/>
      <c r="L23" s="227"/>
      <c r="M23" s="228" t="s">
        <v>2008</v>
      </c>
      <c r="N23" s="228"/>
      <c r="O23" s="228" t="s">
        <v>49</v>
      </c>
      <c r="P23" s="228"/>
      <c r="Q23" s="229" t="s">
        <v>50</v>
      </c>
      <c r="R23" s="229"/>
      <c r="S23" s="33" t="s">
        <v>51</v>
      </c>
      <c r="T23" s="33" t="s">
        <v>56</v>
      </c>
      <c r="U23" s="33" t="s">
        <v>869</v>
      </c>
      <c r="V23" s="33">
        <f t="shared" si="0"/>
        <v>170</v>
      </c>
      <c r="W23" s="34">
        <f t="shared" si="1"/>
        <v>85</v>
      </c>
    </row>
    <row r="24" spans="2:27" ht="56.25" customHeight="1" x14ac:dyDescent="0.2">
      <c r="B24" s="226" t="s">
        <v>2015</v>
      </c>
      <c r="C24" s="227"/>
      <c r="D24" s="227"/>
      <c r="E24" s="227"/>
      <c r="F24" s="227"/>
      <c r="G24" s="227"/>
      <c r="H24" s="227"/>
      <c r="I24" s="227"/>
      <c r="J24" s="227"/>
      <c r="K24" s="227"/>
      <c r="L24" s="227"/>
      <c r="M24" s="228" t="s">
        <v>2008</v>
      </c>
      <c r="N24" s="228"/>
      <c r="O24" s="228" t="s">
        <v>49</v>
      </c>
      <c r="P24" s="228"/>
      <c r="Q24" s="229" t="s">
        <v>50</v>
      </c>
      <c r="R24" s="229"/>
      <c r="S24" s="33" t="s">
        <v>51</v>
      </c>
      <c r="T24" s="33" t="s">
        <v>2014</v>
      </c>
      <c r="U24" s="33" t="s">
        <v>2013</v>
      </c>
      <c r="V24" s="33">
        <f t="shared" si="0"/>
        <v>91.99</v>
      </c>
      <c r="W24" s="34">
        <f t="shared" si="1"/>
        <v>52.27</v>
      </c>
    </row>
    <row r="25" spans="2:27" ht="56.25" customHeight="1" x14ac:dyDescent="0.2">
      <c r="B25" s="226" t="s">
        <v>2012</v>
      </c>
      <c r="C25" s="227"/>
      <c r="D25" s="227"/>
      <c r="E25" s="227"/>
      <c r="F25" s="227"/>
      <c r="G25" s="227"/>
      <c r="H25" s="227"/>
      <c r="I25" s="227"/>
      <c r="J25" s="227"/>
      <c r="K25" s="227"/>
      <c r="L25" s="227"/>
      <c r="M25" s="228" t="s">
        <v>2008</v>
      </c>
      <c r="N25" s="228"/>
      <c r="O25" s="228" t="s">
        <v>49</v>
      </c>
      <c r="P25" s="228"/>
      <c r="Q25" s="229" t="s">
        <v>50</v>
      </c>
      <c r="R25" s="229"/>
      <c r="S25" s="33" t="s">
        <v>51</v>
      </c>
      <c r="T25" s="33" t="s">
        <v>2011</v>
      </c>
      <c r="U25" s="33" t="s">
        <v>2010</v>
      </c>
      <c r="V25" s="33">
        <f t="shared" si="0"/>
        <v>166.82</v>
      </c>
      <c r="W25" s="34">
        <f t="shared" si="1"/>
        <v>59.57</v>
      </c>
    </row>
    <row r="26" spans="2:27" ht="56.25" customHeight="1" thickBot="1" x14ac:dyDescent="0.25">
      <c r="B26" s="226" t="s">
        <v>2009</v>
      </c>
      <c r="C26" s="227"/>
      <c r="D26" s="227"/>
      <c r="E26" s="227"/>
      <c r="F26" s="227"/>
      <c r="G26" s="227"/>
      <c r="H26" s="227"/>
      <c r="I26" s="227"/>
      <c r="J26" s="227"/>
      <c r="K26" s="227"/>
      <c r="L26" s="227"/>
      <c r="M26" s="228" t="s">
        <v>2008</v>
      </c>
      <c r="N26" s="228"/>
      <c r="O26" s="228" t="s">
        <v>49</v>
      </c>
      <c r="P26" s="228"/>
      <c r="Q26" s="229" t="s">
        <v>70</v>
      </c>
      <c r="R26" s="229"/>
      <c r="S26" s="33" t="s">
        <v>2007</v>
      </c>
      <c r="T26" s="33" t="s">
        <v>87</v>
      </c>
      <c r="U26" s="33" t="s">
        <v>87</v>
      </c>
      <c r="V26" s="33" t="str">
        <f t="shared" si="0"/>
        <v>N/A</v>
      </c>
      <c r="W26" s="34" t="str">
        <f t="shared" si="1"/>
        <v>N/A</v>
      </c>
    </row>
    <row r="27" spans="2:27" ht="21.75" customHeight="1" thickTop="1" thickBot="1" x14ac:dyDescent="0.25">
      <c r="B27" s="9" t="s">
        <v>65</v>
      </c>
      <c r="C27" s="10"/>
      <c r="D27" s="10"/>
      <c r="E27" s="10"/>
      <c r="F27" s="10"/>
      <c r="G27" s="10"/>
      <c r="H27" s="11"/>
      <c r="I27" s="11"/>
      <c r="J27" s="11"/>
      <c r="K27" s="11"/>
      <c r="L27" s="11"/>
      <c r="M27" s="11"/>
      <c r="N27" s="11"/>
      <c r="O27" s="11"/>
      <c r="P27" s="11"/>
      <c r="Q27" s="11"/>
      <c r="R27" s="11"/>
      <c r="S27" s="11"/>
      <c r="T27" s="11"/>
      <c r="U27" s="11"/>
      <c r="V27" s="11"/>
      <c r="W27" s="12"/>
      <c r="X27" s="35"/>
    </row>
    <row r="28" spans="2:27" ht="29.25" customHeight="1" thickTop="1" thickBot="1" x14ac:dyDescent="0.25">
      <c r="B28" s="236" t="s">
        <v>2437</v>
      </c>
      <c r="C28" s="237"/>
      <c r="D28" s="237"/>
      <c r="E28" s="237"/>
      <c r="F28" s="237"/>
      <c r="G28" s="237"/>
      <c r="H28" s="237"/>
      <c r="I28" s="237"/>
      <c r="J28" s="237"/>
      <c r="K28" s="237"/>
      <c r="L28" s="237"/>
      <c r="M28" s="237"/>
      <c r="N28" s="237"/>
      <c r="O28" s="237"/>
      <c r="P28" s="237"/>
      <c r="Q28" s="238"/>
      <c r="R28" s="36" t="s">
        <v>42</v>
      </c>
      <c r="S28" s="213" t="s">
        <v>43</v>
      </c>
      <c r="T28" s="213"/>
      <c r="U28" s="37" t="s">
        <v>66</v>
      </c>
      <c r="V28" s="212" t="s">
        <v>67</v>
      </c>
      <c r="W28" s="214"/>
    </row>
    <row r="29" spans="2:27" ht="30.75" customHeight="1" thickBot="1" x14ac:dyDescent="0.25">
      <c r="B29" s="239"/>
      <c r="C29" s="240"/>
      <c r="D29" s="240"/>
      <c r="E29" s="240"/>
      <c r="F29" s="240"/>
      <c r="G29" s="240"/>
      <c r="H29" s="240"/>
      <c r="I29" s="240"/>
      <c r="J29" s="240"/>
      <c r="K29" s="240"/>
      <c r="L29" s="240"/>
      <c r="M29" s="240"/>
      <c r="N29" s="240"/>
      <c r="O29" s="240"/>
      <c r="P29" s="240"/>
      <c r="Q29" s="241"/>
      <c r="R29" s="38" t="s">
        <v>68</v>
      </c>
      <c r="S29" s="38" t="s">
        <v>68</v>
      </c>
      <c r="T29" s="38" t="s">
        <v>49</v>
      </c>
      <c r="U29" s="38" t="s">
        <v>68</v>
      </c>
      <c r="V29" s="38" t="s">
        <v>69</v>
      </c>
      <c r="W29" s="39" t="s">
        <v>70</v>
      </c>
      <c r="Y29" s="35"/>
    </row>
    <row r="30" spans="2:27" ht="23.25" customHeight="1" thickBot="1" x14ac:dyDescent="0.25">
      <c r="B30" s="242" t="s">
        <v>71</v>
      </c>
      <c r="C30" s="243"/>
      <c r="D30" s="243"/>
      <c r="E30" s="40" t="s">
        <v>2006</v>
      </c>
      <c r="F30" s="40"/>
      <c r="G30" s="40"/>
      <c r="H30" s="41"/>
      <c r="I30" s="41"/>
      <c r="J30" s="41"/>
      <c r="K30" s="41"/>
      <c r="L30" s="41"/>
      <c r="M30" s="41"/>
      <c r="N30" s="41"/>
      <c r="O30" s="41"/>
      <c r="P30" s="42"/>
      <c r="Q30" s="42"/>
      <c r="R30" s="43" t="s">
        <v>127</v>
      </c>
      <c r="S30" s="44" t="s">
        <v>10</v>
      </c>
      <c r="T30" s="42"/>
      <c r="U30" s="44" t="s">
        <v>2005</v>
      </c>
      <c r="V30" s="42"/>
      <c r="W30" s="45">
        <f>+IF(ISERR(U30/R30*100),"N/A",ROUND(U30/R30*100,2))</f>
        <v>1.33</v>
      </c>
    </row>
    <row r="31" spans="2:27" ht="26.25" customHeight="1" thickBot="1" x14ac:dyDescent="0.25">
      <c r="B31" s="244" t="s">
        <v>74</v>
      </c>
      <c r="C31" s="245"/>
      <c r="D31" s="245"/>
      <c r="E31" s="46" t="s">
        <v>2006</v>
      </c>
      <c r="F31" s="46"/>
      <c r="G31" s="46"/>
      <c r="H31" s="47"/>
      <c r="I31" s="47"/>
      <c r="J31" s="47"/>
      <c r="K31" s="47"/>
      <c r="L31" s="47"/>
      <c r="M31" s="47"/>
      <c r="N31" s="47"/>
      <c r="O31" s="47"/>
      <c r="P31" s="48"/>
      <c r="Q31" s="48"/>
      <c r="R31" s="49" t="s">
        <v>127</v>
      </c>
      <c r="S31" s="50" t="s">
        <v>517</v>
      </c>
      <c r="T31" s="50">
        <f>+IF(ISERR(S31/R31*100),"N/A",ROUND(S31/R31*100,2))</f>
        <v>59.33</v>
      </c>
      <c r="U31" s="50" t="s">
        <v>2005</v>
      </c>
      <c r="V31" s="50">
        <f>+IF(ISERR(U31/S31*100),"N/A",ROUND(U31/S31*100,2))</f>
        <v>2.25</v>
      </c>
      <c r="W31" s="51">
        <f>+IF(ISERR(U31/R31*100),"N/A",ROUND(U31/R31*100,2))</f>
        <v>1.33</v>
      </c>
    </row>
    <row r="32" spans="2:27" ht="22.5" customHeight="1" thickTop="1" thickBot="1" x14ac:dyDescent="0.25">
      <c r="B32" s="9" t="s">
        <v>76</v>
      </c>
      <c r="C32" s="10"/>
      <c r="D32" s="10"/>
      <c r="E32" s="10"/>
      <c r="F32" s="10"/>
      <c r="G32" s="10"/>
      <c r="H32" s="11"/>
      <c r="I32" s="11"/>
      <c r="J32" s="11"/>
      <c r="K32" s="11"/>
      <c r="L32" s="11"/>
      <c r="M32" s="11"/>
      <c r="N32" s="11"/>
      <c r="O32" s="11"/>
      <c r="P32" s="11"/>
      <c r="Q32" s="11"/>
      <c r="R32" s="11"/>
      <c r="S32" s="11"/>
      <c r="T32" s="11"/>
      <c r="U32" s="11"/>
      <c r="V32" s="11"/>
      <c r="W32" s="12"/>
    </row>
    <row r="33" spans="2:23" ht="37.5" customHeight="1" thickTop="1" x14ac:dyDescent="0.2">
      <c r="B33" s="230" t="s">
        <v>2161</v>
      </c>
      <c r="C33" s="231"/>
      <c r="D33" s="231"/>
      <c r="E33" s="231"/>
      <c r="F33" s="231"/>
      <c r="G33" s="231"/>
      <c r="H33" s="231"/>
      <c r="I33" s="231"/>
      <c r="J33" s="231"/>
      <c r="K33" s="231"/>
      <c r="L33" s="231"/>
      <c r="M33" s="231"/>
      <c r="N33" s="231"/>
      <c r="O33" s="231"/>
      <c r="P33" s="231"/>
      <c r="Q33" s="231"/>
      <c r="R33" s="231"/>
      <c r="S33" s="231"/>
      <c r="T33" s="231"/>
      <c r="U33" s="231"/>
      <c r="V33" s="231"/>
      <c r="W33" s="232"/>
    </row>
    <row r="34" spans="2:23" ht="54"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2162</v>
      </c>
      <c r="C35" s="231"/>
      <c r="D35" s="231"/>
      <c r="E35" s="231"/>
      <c r="F35" s="231"/>
      <c r="G35" s="231"/>
      <c r="H35" s="231"/>
      <c r="I35" s="231"/>
      <c r="J35" s="231"/>
      <c r="K35" s="231"/>
      <c r="L35" s="231"/>
      <c r="M35" s="231"/>
      <c r="N35" s="231"/>
      <c r="O35" s="231"/>
      <c r="P35" s="231"/>
      <c r="Q35" s="231"/>
      <c r="R35" s="231"/>
      <c r="S35" s="231"/>
      <c r="T35" s="231"/>
      <c r="U35" s="231"/>
      <c r="V35" s="231"/>
      <c r="W35" s="232"/>
    </row>
    <row r="36" spans="2:23" ht="99" customHeight="1" thickBot="1" x14ac:dyDescent="0.25">
      <c r="B36" s="246"/>
      <c r="C36" s="247"/>
      <c r="D36" s="247"/>
      <c r="E36" s="247"/>
      <c r="F36" s="247"/>
      <c r="G36" s="247"/>
      <c r="H36" s="247"/>
      <c r="I36" s="247"/>
      <c r="J36" s="247"/>
      <c r="K36" s="247"/>
      <c r="L36" s="247"/>
      <c r="M36" s="247"/>
      <c r="N36" s="247"/>
      <c r="O36" s="247"/>
      <c r="P36" s="247"/>
      <c r="Q36" s="247"/>
      <c r="R36" s="247"/>
      <c r="S36" s="247"/>
      <c r="T36" s="247"/>
      <c r="U36" s="247"/>
      <c r="V36" s="247"/>
      <c r="W36" s="248"/>
    </row>
    <row r="37" spans="2:23" ht="37.5" customHeight="1" thickTop="1" x14ac:dyDescent="0.2">
      <c r="B37" s="230" t="s">
        <v>2163</v>
      </c>
      <c r="C37" s="231"/>
      <c r="D37" s="231"/>
      <c r="E37" s="231"/>
      <c r="F37" s="231"/>
      <c r="G37" s="231"/>
      <c r="H37" s="231"/>
      <c r="I37" s="231"/>
      <c r="J37" s="231"/>
      <c r="K37" s="231"/>
      <c r="L37" s="231"/>
      <c r="M37" s="231"/>
      <c r="N37" s="231"/>
      <c r="O37" s="231"/>
      <c r="P37" s="231"/>
      <c r="Q37" s="231"/>
      <c r="R37" s="231"/>
      <c r="S37" s="231"/>
      <c r="T37" s="231"/>
      <c r="U37" s="231"/>
      <c r="V37" s="231"/>
      <c r="W37" s="232"/>
    </row>
    <row r="38" spans="2:23" ht="15.75" thickBot="1" x14ac:dyDescent="0.25">
      <c r="B38" s="233"/>
      <c r="C38" s="234"/>
      <c r="D38" s="234"/>
      <c r="E38" s="234"/>
      <c r="F38" s="234"/>
      <c r="G38" s="234"/>
      <c r="H38" s="234"/>
      <c r="I38" s="234"/>
      <c r="J38" s="234"/>
      <c r="K38" s="234"/>
      <c r="L38" s="234"/>
      <c r="M38" s="234"/>
      <c r="N38" s="234"/>
      <c r="O38" s="234"/>
      <c r="P38" s="234"/>
      <c r="Q38" s="234"/>
      <c r="R38" s="234"/>
      <c r="S38" s="234"/>
      <c r="T38" s="234"/>
      <c r="U38" s="234"/>
      <c r="V38" s="234"/>
      <c r="W38" s="23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69" customHeight="1" thickTop="1" thickBot="1" x14ac:dyDescent="0.25">
      <c r="A4" s="13"/>
      <c r="B4" s="14" t="s">
        <v>3</v>
      </c>
      <c r="C4" s="15" t="s">
        <v>2029</v>
      </c>
      <c r="D4" s="192" t="s">
        <v>2028</v>
      </c>
      <c r="E4" s="192"/>
      <c r="F4" s="192"/>
      <c r="G4" s="192"/>
      <c r="H4" s="193"/>
      <c r="I4" s="16"/>
      <c r="J4" s="194" t="s">
        <v>6</v>
      </c>
      <c r="K4" s="192"/>
      <c r="L4" s="15" t="s">
        <v>2041</v>
      </c>
      <c r="M4" s="195" t="s">
        <v>2040</v>
      </c>
      <c r="N4" s="195"/>
      <c r="O4" s="195"/>
      <c r="P4" s="195"/>
      <c r="Q4" s="196"/>
      <c r="R4" s="17"/>
      <c r="S4" s="197" t="s">
        <v>2136</v>
      </c>
      <c r="T4" s="198"/>
      <c r="U4" s="198"/>
      <c r="V4" s="199" t="s">
        <v>2039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2008</v>
      </c>
      <c r="D6" s="201" t="s">
        <v>2026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2038</v>
      </c>
      <c r="K8" s="24" t="s">
        <v>93</v>
      </c>
      <c r="L8" s="24" t="s">
        <v>2037</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2036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2020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2035</v>
      </c>
      <c r="C21" s="227"/>
      <c r="D21" s="227"/>
      <c r="E21" s="227"/>
      <c r="F21" s="227"/>
      <c r="G21" s="227"/>
      <c r="H21" s="227"/>
      <c r="I21" s="227"/>
      <c r="J21" s="227"/>
      <c r="K21" s="227"/>
      <c r="L21" s="227"/>
      <c r="M21" s="228" t="s">
        <v>2008</v>
      </c>
      <c r="N21" s="228"/>
      <c r="O21" s="228" t="s">
        <v>2034</v>
      </c>
      <c r="P21" s="228"/>
      <c r="Q21" s="229" t="s">
        <v>50</v>
      </c>
      <c r="R21" s="229"/>
      <c r="S21" s="33" t="s">
        <v>888</v>
      </c>
      <c r="T21" s="33" t="s">
        <v>888</v>
      </c>
      <c r="U21" s="33" t="s">
        <v>2033</v>
      </c>
      <c r="V21" s="33">
        <f>+IF(ISERR(U21/T21*100),"N/A",ROUND(U21/T21*100,2))</f>
        <v>74.05</v>
      </c>
      <c r="W21" s="34">
        <f>+IF(ISERR(U21/S21*100),"N/A",ROUND(U21/S21*100,2))</f>
        <v>74.05</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2006</v>
      </c>
      <c r="F25" s="40"/>
      <c r="G25" s="40"/>
      <c r="H25" s="41"/>
      <c r="I25" s="41"/>
      <c r="J25" s="41"/>
      <c r="K25" s="41"/>
      <c r="L25" s="41"/>
      <c r="M25" s="41"/>
      <c r="N25" s="41"/>
      <c r="O25" s="41"/>
      <c r="P25" s="42"/>
      <c r="Q25" s="42"/>
      <c r="R25" s="43" t="s">
        <v>2032</v>
      </c>
      <c r="S25" s="44" t="s">
        <v>10</v>
      </c>
      <c r="T25" s="42"/>
      <c r="U25" s="44" t="s">
        <v>2030</v>
      </c>
      <c r="V25" s="42"/>
      <c r="W25" s="45">
        <f>+IF(ISERR(U25/R25*100),"N/A",ROUND(U25/R25*100,2))</f>
        <v>9.44</v>
      </c>
    </row>
    <row r="26" spans="2:27" ht="26.25" customHeight="1" thickBot="1" x14ac:dyDescent="0.25">
      <c r="B26" s="244" t="s">
        <v>74</v>
      </c>
      <c r="C26" s="245"/>
      <c r="D26" s="245"/>
      <c r="E26" s="46" t="s">
        <v>2006</v>
      </c>
      <c r="F26" s="46"/>
      <c r="G26" s="46"/>
      <c r="H26" s="47"/>
      <c r="I26" s="47"/>
      <c r="J26" s="47"/>
      <c r="K26" s="47"/>
      <c r="L26" s="47"/>
      <c r="M26" s="47"/>
      <c r="N26" s="47"/>
      <c r="O26" s="47"/>
      <c r="P26" s="48"/>
      <c r="Q26" s="48"/>
      <c r="R26" s="49" t="s">
        <v>2032</v>
      </c>
      <c r="S26" s="50" t="s">
        <v>2031</v>
      </c>
      <c r="T26" s="50">
        <f>+IF(ISERR(S26/R26*100),"N/A",ROUND(S26/R26*100,2))</f>
        <v>54.79</v>
      </c>
      <c r="U26" s="50" t="s">
        <v>2030</v>
      </c>
      <c r="V26" s="50">
        <f>+IF(ISERR(U26/S26*100),"N/A",ROUND(U26/S26*100,2))</f>
        <v>17.22</v>
      </c>
      <c r="W26" s="51">
        <f>+IF(ISERR(U26/R26*100),"N/A",ROUND(U26/R26*100,2))</f>
        <v>9.44</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2158</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9"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2159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1.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2160</v>
      </c>
      <c r="C32" s="231"/>
      <c r="D32" s="231"/>
      <c r="E32" s="231"/>
      <c r="F32" s="231"/>
      <c r="G32" s="231"/>
      <c r="H32" s="231"/>
      <c r="I32" s="231"/>
      <c r="J32" s="231"/>
      <c r="K32" s="231"/>
      <c r="L32" s="231"/>
      <c r="M32" s="231"/>
      <c r="N32" s="231"/>
      <c r="O32" s="231"/>
      <c r="P32" s="231"/>
      <c r="Q32" s="231"/>
      <c r="R32" s="231"/>
      <c r="S32" s="231"/>
      <c r="T32" s="231"/>
      <c r="U32" s="231"/>
      <c r="V32" s="231"/>
      <c r="W32" s="232"/>
    </row>
    <row r="33" spans="2:23" ht="48"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2059</v>
      </c>
      <c r="D4" s="192" t="s">
        <v>2058</v>
      </c>
      <c r="E4" s="192"/>
      <c r="F4" s="192"/>
      <c r="G4" s="192"/>
      <c r="H4" s="193"/>
      <c r="I4" s="16"/>
      <c r="J4" s="194" t="s">
        <v>6</v>
      </c>
      <c r="K4" s="192"/>
      <c r="L4" s="15" t="s">
        <v>213</v>
      </c>
      <c r="M4" s="195" t="s">
        <v>212</v>
      </c>
      <c r="N4" s="195"/>
      <c r="O4" s="195"/>
      <c r="P4" s="195"/>
      <c r="Q4" s="196"/>
      <c r="R4" s="17"/>
      <c r="S4" s="197" t="s">
        <v>2136</v>
      </c>
      <c r="T4" s="198"/>
      <c r="U4" s="198"/>
      <c r="V4" s="199" t="s">
        <v>2043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2045</v>
      </c>
      <c r="D6" s="201" t="s">
        <v>2057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2056</v>
      </c>
      <c r="K8" s="24" t="s">
        <v>2055</v>
      </c>
      <c r="L8" s="24" t="s">
        <v>2054</v>
      </c>
      <c r="M8" s="24" t="s">
        <v>2053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84.5" customHeight="1" thickTop="1" thickBot="1" x14ac:dyDescent="0.25">
      <c r="B10" s="25" t="s">
        <v>22</v>
      </c>
      <c r="C10" s="249" t="s">
        <v>2052</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2051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2050</v>
      </c>
      <c r="C21" s="227"/>
      <c r="D21" s="227"/>
      <c r="E21" s="227"/>
      <c r="F21" s="227"/>
      <c r="G21" s="227"/>
      <c r="H21" s="227"/>
      <c r="I21" s="227"/>
      <c r="J21" s="227"/>
      <c r="K21" s="227"/>
      <c r="L21" s="227"/>
      <c r="M21" s="228" t="s">
        <v>2045</v>
      </c>
      <c r="N21" s="228"/>
      <c r="O21" s="228" t="s">
        <v>49</v>
      </c>
      <c r="P21" s="228"/>
      <c r="Q21" s="229" t="s">
        <v>50</v>
      </c>
      <c r="R21" s="229"/>
      <c r="S21" s="33" t="s">
        <v>51</v>
      </c>
      <c r="T21" s="33" t="s">
        <v>533</v>
      </c>
      <c r="U21" s="33" t="s">
        <v>475</v>
      </c>
      <c r="V21" s="33">
        <f>+IF(ISERR(U21/T21*100),"N/A",ROUND(U21/T21*100,2))</f>
        <v>150</v>
      </c>
      <c r="W21" s="34">
        <f>+IF(ISERR(U21/S21*100),"N/A",ROUND(U21/S21*100,2))</f>
        <v>33</v>
      </c>
    </row>
    <row r="22" spans="2:27" ht="71.25" customHeight="1" x14ac:dyDescent="0.2">
      <c r="B22" s="226" t="s">
        <v>2049</v>
      </c>
      <c r="C22" s="227"/>
      <c r="D22" s="227"/>
      <c r="E22" s="227"/>
      <c r="F22" s="227"/>
      <c r="G22" s="227"/>
      <c r="H22" s="227"/>
      <c r="I22" s="227"/>
      <c r="J22" s="227"/>
      <c r="K22" s="227"/>
      <c r="L22" s="227"/>
      <c r="M22" s="228" t="s">
        <v>2045</v>
      </c>
      <c r="N22" s="228"/>
      <c r="O22" s="228" t="s">
        <v>49</v>
      </c>
      <c r="P22" s="228"/>
      <c r="Q22" s="229" t="s">
        <v>50</v>
      </c>
      <c r="R22" s="229"/>
      <c r="S22" s="33" t="s">
        <v>51</v>
      </c>
      <c r="T22" s="33" t="s">
        <v>330</v>
      </c>
      <c r="U22" s="33" t="s">
        <v>2048</v>
      </c>
      <c r="V22" s="33">
        <f>+IF(ISERR(U22/T22*100),"N/A",ROUND(U22/T22*100,2))</f>
        <v>22.86</v>
      </c>
      <c r="W22" s="34">
        <f>+IF(ISERR(U22/S22*100),"N/A",ROUND(U22/S22*100,2))</f>
        <v>8</v>
      </c>
    </row>
    <row r="23" spans="2:27" ht="56.25" customHeight="1" x14ac:dyDescent="0.2">
      <c r="B23" s="226" t="s">
        <v>2047</v>
      </c>
      <c r="C23" s="227"/>
      <c r="D23" s="227"/>
      <c r="E23" s="227"/>
      <c r="F23" s="227"/>
      <c r="G23" s="227"/>
      <c r="H23" s="227"/>
      <c r="I23" s="227"/>
      <c r="J23" s="227"/>
      <c r="K23" s="227"/>
      <c r="L23" s="227"/>
      <c r="M23" s="228" t="s">
        <v>2045</v>
      </c>
      <c r="N23" s="228"/>
      <c r="O23" s="228" t="s">
        <v>49</v>
      </c>
      <c r="P23" s="228"/>
      <c r="Q23" s="229" t="s">
        <v>50</v>
      </c>
      <c r="R23" s="229"/>
      <c r="S23" s="33" t="s">
        <v>51</v>
      </c>
      <c r="T23" s="33" t="s">
        <v>889</v>
      </c>
      <c r="U23" s="33" t="s">
        <v>889</v>
      </c>
      <c r="V23" s="33">
        <f>+IF(ISERR(U23/T23*100),"N/A",ROUND(U23/T23*100,2))</f>
        <v>100</v>
      </c>
      <c r="W23" s="34">
        <f>+IF(ISERR(U23/S23*100),"N/A",ROUND(U23/S23*100,2))</f>
        <v>31</v>
      </c>
    </row>
    <row r="24" spans="2:27" ht="56.25" customHeight="1" thickBot="1" x14ac:dyDescent="0.25">
      <c r="B24" s="226" t="s">
        <v>2046</v>
      </c>
      <c r="C24" s="227"/>
      <c r="D24" s="227"/>
      <c r="E24" s="227"/>
      <c r="F24" s="227"/>
      <c r="G24" s="227"/>
      <c r="H24" s="227"/>
      <c r="I24" s="227"/>
      <c r="J24" s="227"/>
      <c r="K24" s="227"/>
      <c r="L24" s="227"/>
      <c r="M24" s="228" t="s">
        <v>2045</v>
      </c>
      <c r="N24" s="228"/>
      <c r="O24" s="228" t="s">
        <v>49</v>
      </c>
      <c r="P24" s="228"/>
      <c r="Q24" s="229" t="s">
        <v>50</v>
      </c>
      <c r="R24" s="229"/>
      <c r="S24" s="33" t="s">
        <v>51</v>
      </c>
      <c r="T24" s="33" t="s">
        <v>948</v>
      </c>
      <c r="U24" s="33" t="s">
        <v>232</v>
      </c>
      <c r="V24" s="33">
        <f>+IF(ISERR(U24/T24*100),"N/A",ROUND(U24/T24*100,2))</f>
        <v>88.89</v>
      </c>
      <c r="W24" s="34">
        <f>+IF(ISERR(U24/S24*100),"N/A",ROUND(U24/S24*100,2))</f>
        <v>24</v>
      </c>
    </row>
    <row r="25" spans="2:27" ht="21.75" customHeight="1" thickTop="1" thickBot="1" x14ac:dyDescent="0.25">
      <c r="B25" s="9" t="s">
        <v>65</v>
      </c>
      <c r="C25" s="10"/>
      <c r="D25" s="10"/>
      <c r="E25" s="10"/>
      <c r="F25" s="10"/>
      <c r="G25" s="10"/>
      <c r="H25" s="11"/>
      <c r="I25" s="11"/>
      <c r="J25" s="11"/>
      <c r="K25" s="11"/>
      <c r="L25" s="11"/>
      <c r="M25" s="11"/>
      <c r="N25" s="11"/>
      <c r="O25" s="11"/>
      <c r="P25" s="11"/>
      <c r="Q25" s="11"/>
      <c r="R25" s="11"/>
      <c r="S25" s="11"/>
      <c r="T25" s="11"/>
      <c r="U25" s="11"/>
      <c r="V25" s="11"/>
      <c r="W25" s="12"/>
      <c r="X25" s="35"/>
    </row>
    <row r="26" spans="2:27" ht="29.25" customHeight="1" thickTop="1" thickBot="1" x14ac:dyDescent="0.25">
      <c r="B26" s="236" t="s">
        <v>2437</v>
      </c>
      <c r="C26" s="237"/>
      <c r="D26" s="237"/>
      <c r="E26" s="237"/>
      <c r="F26" s="237"/>
      <c r="G26" s="237"/>
      <c r="H26" s="237"/>
      <c r="I26" s="237"/>
      <c r="J26" s="237"/>
      <c r="K26" s="237"/>
      <c r="L26" s="237"/>
      <c r="M26" s="237"/>
      <c r="N26" s="237"/>
      <c r="O26" s="237"/>
      <c r="P26" s="237"/>
      <c r="Q26" s="238"/>
      <c r="R26" s="36" t="s">
        <v>42</v>
      </c>
      <c r="S26" s="213" t="s">
        <v>43</v>
      </c>
      <c r="T26" s="213"/>
      <c r="U26" s="37" t="s">
        <v>66</v>
      </c>
      <c r="V26" s="212" t="s">
        <v>67</v>
      </c>
      <c r="W26" s="214"/>
    </row>
    <row r="27" spans="2:27" ht="30.75" customHeight="1" thickBot="1" x14ac:dyDescent="0.25">
      <c r="B27" s="239"/>
      <c r="C27" s="240"/>
      <c r="D27" s="240"/>
      <c r="E27" s="240"/>
      <c r="F27" s="240"/>
      <c r="G27" s="240"/>
      <c r="H27" s="240"/>
      <c r="I27" s="240"/>
      <c r="J27" s="240"/>
      <c r="K27" s="240"/>
      <c r="L27" s="240"/>
      <c r="M27" s="240"/>
      <c r="N27" s="240"/>
      <c r="O27" s="240"/>
      <c r="P27" s="240"/>
      <c r="Q27" s="241"/>
      <c r="R27" s="38" t="s">
        <v>68</v>
      </c>
      <c r="S27" s="38" t="s">
        <v>68</v>
      </c>
      <c r="T27" s="38" t="s">
        <v>49</v>
      </c>
      <c r="U27" s="38" t="s">
        <v>68</v>
      </c>
      <c r="V27" s="38" t="s">
        <v>69</v>
      </c>
      <c r="W27" s="39" t="s">
        <v>70</v>
      </c>
      <c r="Y27" s="35"/>
    </row>
    <row r="28" spans="2:27" ht="23.25" customHeight="1" thickBot="1" x14ac:dyDescent="0.25">
      <c r="B28" s="242" t="s">
        <v>71</v>
      </c>
      <c r="C28" s="243"/>
      <c r="D28" s="243"/>
      <c r="E28" s="40" t="s">
        <v>2044</v>
      </c>
      <c r="F28" s="40"/>
      <c r="G28" s="40"/>
      <c r="H28" s="41"/>
      <c r="I28" s="41"/>
      <c r="J28" s="41"/>
      <c r="K28" s="41"/>
      <c r="L28" s="41"/>
      <c r="M28" s="41"/>
      <c r="N28" s="41"/>
      <c r="O28" s="41"/>
      <c r="P28" s="42"/>
      <c r="Q28" s="42"/>
      <c r="R28" s="43" t="s">
        <v>2043</v>
      </c>
      <c r="S28" s="44" t="s">
        <v>10</v>
      </c>
      <c r="T28" s="42"/>
      <c r="U28" s="44" t="s">
        <v>2042</v>
      </c>
      <c r="V28" s="42"/>
      <c r="W28" s="45">
        <f>+IF(ISERR(U28/R28*100),"N/A",ROUND(U28/R28*100,2))</f>
        <v>15.35</v>
      </c>
    </row>
    <row r="29" spans="2:27" ht="26.25" customHeight="1" thickBot="1" x14ac:dyDescent="0.25">
      <c r="B29" s="244" t="s">
        <v>74</v>
      </c>
      <c r="C29" s="245"/>
      <c r="D29" s="245"/>
      <c r="E29" s="46" t="s">
        <v>2044</v>
      </c>
      <c r="F29" s="46"/>
      <c r="G29" s="46"/>
      <c r="H29" s="47"/>
      <c r="I29" s="47"/>
      <c r="J29" s="47"/>
      <c r="K29" s="47"/>
      <c r="L29" s="47"/>
      <c r="M29" s="47"/>
      <c r="N29" s="47"/>
      <c r="O29" s="47"/>
      <c r="P29" s="48"/>
      <c r="Q29" s="48"/>
      <c r="R29" s="49" t="s">
        <v>2043</v>
      </c>
      <c r="S29" s="50" t="s">
        <v>2042</v>
      </c>
      <c r="T29" s="50">
        <f>+IF(ISERR(S29/R29*100),"N/A",ROUND(S29/R29*100,2))</f>
        <v>15.35</v>
      </c>
      <c r="U29" s="50" t="s">
        <v>2042</v>
      </c>
      <c r="V29" s="50">
        <f>+IF(ISERR(U29/S29*100),"N/A",ROUND(U29/S29*100,2))</f>
        <v>100</v>
      </c>
      <c r="W29" s="51">
        <f>+IF(ISERR(U29/R29*100),"N/A",ROUND(U29/R29*100,2))</f>
        <v>15.35</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2155</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23"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2156</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0.7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2157</v>
      </c>
      <c r="C35" s="231"/>
      <c r="D35" s="231"/>
      <c r="E35" s="231"/>
      <c r="F35" s="231"/>
      <c r="G35" s="231"/>
      <c r="H35" s="231"/>
      <c r="I35" s="231"/>
      <c r="J35" s="231"/>
      <c r="K35" s="231"/>
      <c r="L35" s="231"/>
      <c r="M35" s="231"/>
      <c r="N35" s="231"/>
      <c r="O35" s="231"/>
      <c r="P35" s="231"/>
      <c r="Q35" s="231"/>
      <c r="R35" s="231"/>
      <c r="S35" s="231"/>
      <c r="T35" s="231"/>
      <c r="U35" s="231"/>
      <c r="V35" s="231"/>
      <c r="W35" s="232"/>
    </row>
    <row r="36" spans="2:23" ht="58.5"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2081</v>
      </c>
      <c r="D4" s="192" t="s">
        <v>2080</v>
      </c>
      <c r="E4" s="192"/>
      <c r="F4" s="192"/>
      <c r="G4" s="192"/>
      <c r="H4" s="193"/>
      <c r="I4" s="16"/>
      <c r="J4" s="194" t="s">
        <v>6</v>
      </c>
      <c r="K4" s="192"/>
      <c r="L4" s="15" t="s">
        <v>2079</v>
      </c>
      <c r="M4" s="195" t="s">
        <v>2078</v>
      </c>
      <c r="N4" s="195"/>
      <c r="O4" s="195"/>
      <c r="P4" s="195"/>
      <c r="Q4" s="196"/>
      <c r="R4" s="17"/>
      <c r="S4" s="197" t="s">
        <v>2136</v>
      </c>
      <c r="T4" s="198"/>
      <c r="U4" s="198"/>
      <c r="V4" s="199" t="s">
        <v>1607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2076</v>
      </c>
      <c r="K8" s="24" t="s">
        <v>2075</v>
      </c>
      <c r="L8" s="24" t="s">
        <v>2074</v>
      </c>
      <c r="M8" s="24" t="s">
        <v>2073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97.25" customHeight="1" thickTop="1" thickBot="1" x14ac:dyDescent="0.25">
      <c r="B10" s="25" t="s">
        <v>22</v>
      </c>
      <c r="C10" s="199" t="s">
        <v>2072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2070</v>
      </c>
      <c r="C21" s="227"/>
      <c r="D21" s="227"/>
      <c r="E21" s="227"/>
      <c r="F21" s="227"/>
      <c r="G21" s="227"/>
      <c r="H21" s="227"/>
      <c r="I21" s="227"/>
      <c r="J21" s="227"/>
      <c r="K21" s="227"/>
      <c r="L21" s="227"/>
      <c r="M21" s="228" t="s">
        <v>2063</v>
      </c>
      <c r="N21" s="228"/>
      <c r="O21" s="228" t="s">
        <v>49</v>
      </c>
      <c r="P21" s="228"/>
      <c r="Q21" s="229" t="s">
        <v>70</v>
      </c>
      <c r="R21" s="229"/>
      <c r="S21" s="33" t="s">
        <v>330</v>
      </c>
      <c r="T21" s="33" t="s">
        <v>87</v>
      </c>
      <c r="U21" s="33" t="s">
        <v>87</v>
      </c>
      <c r="V21" s="33" t="str">
        <f t="shared" ref="V21:V27" si="0">+IF(ISERR(U21/T21*100),"N/A",ROUND(U21/T21*100,2))</f>
        <v>N/A</v>
      </c>
      <c r="W21" s="34" t="str">
        <f t="shared" ref="W21:W27" si="1">+IF(ISERR(U21/S21*100),"N/A",ROUND(U21/S21*100,2))</f>
        <v>N/A</v>
      </c>
    </row>
    <row r="22" spans="2:27" ht="56.25" customHeight="1" x14ac:dyDescent="0.2">
      <c r="B22" s="226" t="s">
        <v>2069</v>
      </c>
      <c r="C22" s="227"/>
      <c r="D22" s="227"/>
      <c r="E22" s="227"/>
      <c r="F22" s="227"/>
      <c r="G22" s="227"/>
      <c r="H22" s="227"/>
      <c r="I22" s="227"/>
      <c r="J22" s="227"/>
      <c r="K22" s="227"/>
      <c r="L22" s="227"/>
      <c r="M22" s="228" t="s">
        <v>2063</v>
      </c>
      <c r="N22" s="228"/>
      <c r="O22" s="228" t="s">
        <v>49</v>
      </c>
      <c r="P22" s="228"/>
      <c r="Q22" s="229" t="s">
        <v>70</v>
      </c>
      <c r="R22" s="229"/>
      <c r="S22" s="33" t="s">
        <v>242</v>
      </c>
      <c r="T22" s="33" t="s">
        <v>87</v>
      </c>
      <c r="U22" s="33" t="s">
        <v>87</v>
      </c>
      <c r="V22" s="33" t="str">
        <f t="shared" si="0"/>
        <v>N/A</v>
      </c>
      <c r="W22" s="34" t="str">
        <f t="shared" si="1"/>
        <v>N/A</v>
      </c>
    </row>
    <row r="23" spans="2:27" ht="56.25" customHeight="1" x14ac:dyDescent="0.2">
      <c r="B23" s="226" t="s">
        <v>2068</v>
      </c>
      <c r="C23" s="227"/>
      <c r="D23" s="227"/>
      <c r="E23" s="227"/>
      <c r="F23" s="227"/>
      <c r="G23" s="227"/>
      <c r="H23" s="227"/>
      <c r="I23" s="227"/>
      <c r="J23" s="227"/>
      <c r="K23" s="227"/>
      <c r="L23" s="227"/>
      <c r="M23" s="228" t="s">
        <v>2063</v>
      </c>
      <c r="N23" s="228"/>
      <c r="O23" s="228" t="s">
        <v>49</v>
      </c>
      <c r="P23" s="228"/>
      <c r="Q23" s="229" t="s">
        <v>70</v>
      </c>
      <c r="R23" s="229"/>
      <c r="S23" s="33" t="s">
        <v>56</v>
      </c>
      <c r="T23" s="33" t="s">
        <v>87</v>
      </c>
      <c r="U23" s="33" t="s">
        <v>87</v>
      </c>
      <c r="V23" s="33" t="str">
        <f t="shared" si="0"/>
        <v>N/A</v>
      </c>
      <c r="W23" s="34" t="str">
        <f t="shared" si="1"/>
        <v>N/A</v>
      </c>
    </row>
    <row r="24" spans="2:27" ht="56.25" customHeight="1" x14ac:dyDescent="0.2">
      <c r="B24" s="226" t="s">
        <v>2067</v>
      </c>
      <c r="C24" s="227"/>
      <c r="D24" s="227"/>
      <c r="E24" s="227"/>
      <c r="F24" s="227"/>
      <c r="G24" s="227"/>
      <c r="H24" s="227"/>
      <c r="I24" s="227"/>
      <c r="J24" s="227"/>
      <c r="K24" s="227"/>
      <c r="L24" s="227"/>
      <c r="M24" s="228" t="s">
        <v>2063</v>
      </c>
      <c r="N24" s="228"/>
      <c r="O24" s="228" t="s">
        <v>49</v>
      </c>
      <c r="P24" s="228"/>
      <c r="Q24" s="229" t="s">
        <v>70</v>
      </c>
      <c r="R24" s="229"/>
      <c r="S24" s="33" t="s">
        <v>398</v>
      </c>
      <c r="T24" s="33" t="s">
        <v>87</v>
      </c>
      <c r="U24" s="33" t="s">
        <v>87</v>
      </c>
      <c r="V24" s="33" t="str">
        <f t="shared" si="0"/>
        <v>N/A</v>
      </c>
      <c r="W24" s="34" t="str">
        <f t="shared" si="1"/>
        <v>N/A</v>
      </c>
    </row>
    <row r="25" spans="2:27" ht="56.25" customHeight="1" x14ac:dyDescent="0.2">
      <c r="B25" s="226" t="s">
        <v>2066</v>
      </c>
      <c r="C25" s="227"/>
      <c r="D25" s="227"/>
      <c r="E25" s="227"/>
      <c r="F25" s="227"/>
      <c r="G25" s="227"/>
      <c r="H25" s="227"/>
      <c r="I25" s="227"/>
      <c r="J25" s="227"/>
      <c r="K25" s="227"/>
      <c r="L25" s="227"/>
      <c r="M25" s="228" t="s">
        <v>2063</v>
      </c>
      <c r="N25" s="228"/>
      <c r="O25" s="228" t="s">
        <v>49</v>
      </c>
      <c r="P25" s="228"/>
      <c r="Q25" s="229" t="s">
        <v>70</v>
      </c>
      <c r="R25" s="229"/>
      <c r="S25" s="33" t="s">
        <v>56</v>
      </c>
      <c r="T25" s="33" t="s">
        <v>87</v>
      </c>
      <c r="U25" s="33" t="s">
        <v>87</v>
      </c>
      <c r="V25" s="33" t="str">
        <f t="shared" si="0"/>
        <v>N/A</v>
      </c>
      <c r="W25" s="34" t="str">
        <f t="shared" si="1"/>
        <v>N/A</v>
      </c>
    </row>
    <row r="26" spans="2:27" ht="56.25" customHeight="1" x14ac:dyDescent="0.2">
      <c r="B26" s="226" t="s">
        <v>2065</v>
      </c>
      <c r="C26" s="227"/>
      <c r="D26" s="227"/>
      <c r="E26" s="227"/>
      <c r="F26" s="227"/>
      <c r="G26" s="227"/>
      <c r="H26" s="227"/>
      <c r="I26" s="227"/>
      <c r="J26" s="227"/>
      <c r="K26" s="227"/>
      <c r="L26" s="227"/>
      <c r="M26" s="228" t="s">
        <v>2063</v>
      </c>
      <c r="N26" s="228"/>
      <c r="O26" s="228" t="s">
        <v>49</v>
      </c>
      <c r="P26" s="228"/>
      <c r="Q26" s="229" t="s">
        <v>70</v>
      </c>
      <c r="R26" s="229"/>
      <c r="S26" s="33" t="s">
        <v>239</v>
      </c>
      <c r="T26" s="33" t="s">
        <v>87</v>
      </c>
      <c r="U26" s="33" t="s">
        <v>87</v>
      </c>
      <c r="V26" s="33" t="str">
        <f t="shared" si="0"/>
        <v>N/A</v>
      </c>
      <c r="W26" s="34" t="str">
        <f t="shared" si="1"/>
        <v>N/A</v>
      </c>
    </row>
    <row r="27" spans="2:27" ht="56.25" customHeight="1" thickBot="1" x14ac:dyDescent="0.25">
      <c r="B27" s="226" t="s">
        <v>2064</v>
      </c>
      <c r="C27" s="227"/>
      <c r="D27" s="227"/>
      <c r="E27" s="227"/>
      <c r="F27" s="227"/>
      <c r="G27" s="227"/>
      <c r="H27" s="227"/>
      <c r="I27" s="227"/>
      <c r="J27" s="227"/>
      <c r="K27" s="227"/>
      <c r="L27" s="227"/>
      <c r="M27" s="228" t="s">
        <v>2063</v>
      </c>
      <c r="N27" s="228"/>
      <c r="O27" s="228" t="s">
        <v>49</v>
      </c>
      <c r="P27" s="228"/>
      <c r="Q27" s="229" t="s">
        <v>70</v>
      </c>
      <c r="R27" s="229"/>
      <c r="S27" s="33" t="s">
        <v>645</v>
      </c>
      <c r="T27" s="33" t="s">
        <v>87</v>
      </c>
      <c r="U27" s="33" t="s">
        <v>87</v>
      </c>
      <c r="V27" s="33" t="str">
        <f t="shared" si="0"/>
        <v>N/A</v>
      </c>
      <c r="W27" s="34" t="str">
        <f t="shared" si="1"/>
        <v>N/A</v>
      </c>
    </row>
    <row r="28" spans="2:27" ht="21.75" customHeight="1" thickTop="1" thickBot="1" x14ac:dyDescent="0.25">
      <c r="B28" s="9" t="s">
        <v>65</v>
      </c>
      <c r="C28" s="10"/>
      <c r="D28" s="10"/>
      <c r="E28" s="10"/>
      <c r="F28" s="10"/>
      <c r="G28" s="10"/>
      <c r="H28" s="11"/>
      <c r="I28" s="11"/>
      <c r="J28" s="11"/>
      <c r="K28" s="11"/>
      <c r="L28" s="11"/>
      <c r="M28" s="11"/>
      <c r="N28" s="11"/>
      <c r="O28" s="11"/>
      <c r="P28" s="11"/>
      <c r="Q28" s="11"/>
      <c r="R28" s="11"/>
      <c r="S28" s="11"/>
      <c r="T28" s="11"/>
      <c r="U28" s="11"/>
      <c r="V28" s="11"/>
      <c r="W28" s="12"/>
      <c r="X28" s="35"/>
    </row>
    <row r="29" spans="2:27" ht="29.25" customHeight="1" thickTop="1" thickBot="1" x14ac:dyDescent="0.25">
      <c r="B29" s="236" t="s">
        <v>2437</v>
      </c>
      <c r="C29" s="237"/>
      <c r="D29" s="237"/>
      <c r="E29" s="237"/>
      <c r="F29" s="237"/>
      <c r="G29" s="237"/>
      <c r="H29" s="237"/>
      <c r="I29" s="237"/>
      <c r="J29" s="237"/>
      <c r="K29" s="237"/>
      <c r="L29" s="237"/>
      <c r="M29" s="237"/>
      <c r="N29" s="237"/>
      <c r="O29" s="237"/>
      <c r="P29" s="237"/>
      <c r="Q29" s="238"/>
      <c r="R29" s="36" t="s">
        <v>42</v>
      </c>
      <c r="S29" s="213" t="s">
        <v>43</v>
      </c>
      <c r="T29" s="213"/>
      <c r="U29" s="37" t="s">
        <v>66</v>
      </c>
      <c r="V29" s="212" t="s">
        <v>67</v>
      </c>
      <c r="W29" s="214"/>
    </row>
    <row r="30" spans="2:27" ht="30.75" customHeight="1" thickBot="1" x14ac:dyDescent="0.25">
      <c r="B30" s="239"/>
      <c r="C30" s="240"/>
      <c r="D30" s="240"/>
      <c r="E30" s="240"/>
      <c r="F30" s="240"/>
      <c r="G30" s="240"/>
      <c r="H30" s="240"/>
      <c r="I30" s="240"/>
      <c r="J30" s="240"/>
      <c r="K30" s="240"/>
      <c r="L30" s="240"/>
      <c r="M30" s="240"/>
      <c r="N30" s="240"/>
      <c r="O30" s="240"/>
      <c r="P30" s="240"/>
      <c r="Q30" s="241"/>
      <c r="R30" s="38" t="s">
        <v>68</v>
      </c>
      <c r="S30" s="38" t="s">
        <v>68</v>
      </c>
      <c r="T30" s="38" t="s">
        <v>49</v>
      </c>
      <c r="U30" s="38" t="s">
        <v>68</v>
      </c>
      <c r="V30" s="38" t="s">
        <v>69</v>
      </c>
      <c r="W30" s="39" t="s">
        <v>70</v>
      </c>
      <c r="Y30" s="35"/>
    </row>
    <row r="31" spans="2:27" ht="23.25" customHeight="1" thickBot="1" x14ac:dyDescent="0.25">
      <c r="B31" s="242" t="s">
        <v>71</v>
      </c>
      <c r="C31" s="243"/>
      <c r="D31" s="243"/>
      <c r="E31" s="40" t="s">
        <v>2062</v>
      </c>
      <c r="F31" s="40"/>
      <c r="G31" s="40"/>
      <c r="H31" s="41"/>
      <c r="I31" s="41"/>
      <c r="J31" s="41"/>
      <c r="K31" s="41"/>
      <c r="L31" s="41"/>
      <c r="M31" s="41"/>
      <c r="N31" s="41"/>
      <c r="O31" s="41"/>
      <c r="P31" s="42"/>
      <c r="Q31" s="42"/>
      <c r="R31" s="43" t="s">
        <v>2061</v>
      </c>
      <c r="S31" s="44" t="s">
        <v>10</v>
      </c>
      <c r="T31" s="42"/>
      <c r="U31" s="44" t="s">
        <v>73</v>
      </c>
      <c r="V31" s="42"/>
      <c r="W31" s="45">
        <f>+IF(ISERR(U31/R31*100),"N/A",ROUND(U31/R31*100,2))</f>
        <v>31.72</v>
      </c>
    </row>
    <row r="32" spans="2:27" ht="26.25" customHeight="1" thickBot="1" x14ac:dyDescent="0.25">
      <c r="B32" s="244" t="s">
        <v>74</v>
      </c>
      <c r="C32" s="245"/>
      <c r="D32" s="245"/>
      <c r="E32" s="46" t="s">
        <v>2062</v>
      </c>
      <c r="F32" s="46"/>
      <c r="G32" s="46"/>
      <c r="H32" s="47"/>
      <c r="I32" s="47"/>
      <c r="J32" s="47"/>
      <c r="K32" s="47"/>
      <c r="L32" s="47"/>
      <c r="M32" s="47"/>
      <c r="N32" s="47"/>
      <c r="O32" s="47"/>
      <c r="P32" s="48"/>
      <c r="Q32" s="48"/>
      <c r="R32" s="49" t="s">
        <v>2061</v>
      </c>
      <c r="S32" s="50" t="s">
        <v>2060</v>
      </c>
      <c r="T32" s="50">
        <f>+IF(ISERR(S32/R32*100),"N/A",ROUND(S32/R32*100,2))</f>
        <v>50</v>
      </c>
      <c r="U32" s="50" t="s">
        <v>73</v>
      </c>
      <c r="V32" s="50">
        <f>+IF(ISERR(U32/S32*100),"N/A",ROUND(U32/S32*100,2))</f>
        <v>63.43</v>
      </c>
      <c r="W32" s="51">
        <f>+IF(ISERR(U32/R32*100),"N/A",ROUND(U32/R32*100,2))</f>
        <v>31.72</v>
      </c>
    </row>
    <row r="33" spans="2:23" ht="22.5" customHeight="1" thickTop="1" thickBot="1" x14ac:dyDescent="0.25">
      <c r="B33" s="9" t="s">
        <v>76</v>
      </c>
      <c r="C33" s="10"/>
      <c r="D33" s="10"/>
      <c r="E33" s="10"/>
      <c r="F33" s="10"/>
      <c r="G33" s="10"/>
      <c r="H33" s="11"/>
      <c r="I33" s="11"/>
      <c r="J33" s="11"/>
      <c r="K33" s="11"/>
      <c r="L33" s="11"/>
      <c r="M33" s="11"/>
      <c r="N33" s="11"/>
      <c r="O33" s="11"/>
      <c r="P33" s="11"/>
      <c r="Q33" s="11"/>
      <c r="R33" s="11"/>
      <c r="S33" s="11"/>
      <c r="T33" s="11"/>
      <c r="U33" s="11"/>
      <c r="V33" s="11"/>
      <c r="W33" s="12"/>
    </row>
    <row r="34" spans="2:23" ht="37.5" customHeight="1" thickTop="1" x14ac:dyDescent="0.2">
      <c r="B34" s="230" t="s">
        <v>2154</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00.5"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2153</v>
      </c>
      <c r="C36" s="231"/>
      <c r="D36" s="231"/>
      <c r="E36" s="231"/>
      <c r="F36" s="231"/>
      <c r="G36" s="231"/>
      <c r="H36" s="231"/>
      <c r="I36" s="231"/>
      <c r="J36" s="231"/>
      <c r="K36" s="231"/>
      <c r="L36" s="231"/>
      <c r="M36" s="231"/>
      <c r="N36" s="231"/>
      <c r="O36" s="231"/>
      <c r="P36" s="231"/>
      <c r="Q36" s="231"/>
      <c r="R36" s="231"/>
      <c r="S36" s="231"/>
      <c r="T36" s="231"/>
      <c r="U36" s="231"/>
      <c r="V36" s="231"/>
      <c r="W36" s="232"/>
    </row>
    <row r="37" spans="2:23" ht="15" customHeight="1" thickBot="1" x14ac:dyDescent="0.25">
      <c r="B37" s="246"/>
      <c r="C37" s="247"/>
      <c r="D37" s="247"/>
      <c r="E37" s="247"/>
      <c r="F37" s="247"/>
      <c r="G37" s="247"/>
      <c r="H37" s="247"/>
      <c r="I37" s="247"/>
      <c r="J37" s="247"/>
      <c r="K37" s="247"/>
      <c r="L37" s="247"/>
      <c r="M37" s="247"/>
      <c r="N37" s="247"/>
      <c r="O37" s="247"/>
      <c r="P37" s="247"/>
      <c r="Q37" s="247"/>
      <c r="R37" s="247"/>
      <c r="S37" s="247"/>
      <c r="T37" s="247"/>
      <c r="U37" s="247"/>
      <c r="V37" s="247"/>
      <c r="W37" s="248"/>
    </row>
    <row r="38" spans="2:23" ht="37.5" customHeight="1" thickTop="1" x14ac:dyDescent="0.2">
      <c r="B38" s="230" t="s">
        <v>2142</v>
      </c>
      <c r="C38" s="231"/>
      <c r="D38" s="231"/>
      <c r="E38" s="231"/>
      <c r="F38" s="231"/>
      <c r="G38" s="231"/>
      <c r="H38" s="231"/>
      <c r="I38" s="231"/>
      <c r="J38" s="231"/>
      <c r="K38" s="231"/>
      <c r="L38" s="231"/>
      <c r="M38" s="231"/>
      <c r="N38" s="231"/>
      <c r="O38" s="231"/>
      <c r="P38" s="231"/>
      <c r="Q38" s="231"/>
      <c r="R38" s="231"/>
      <c r="S38" s="231"/>
      <c r="T38" s="231"/>
      <c r="U38" s="231"/>
      <c r="V38" s="231"/>
      <c r="W38" s="232"/>
    </row>
    <row r="39" spans="2:23" ht="15.75" thickBot="1" x14ac:dyDescent="0.25">
      <c r="B39" s="233"/>
      <c r="C39" s="234"/>
      <c r="D39" s="234"/>
      <c r="E39" s="234"/>
      <c r="F39" s="234"/>
      <c r="G39" s="234"/>
      <c r="H39" s="234"/>
      <c r="I39" s="234"/>
      <c r="J39" s="234"/>
      <c r="K39" s="234"/>
      <c r="L39" s="234"/>
      <c r="M39" s="234"/>
      <c r="N39" s="234"/>
      <c r="O39" s="234"/>
      <c r="P39" s="234"/>
      <c r="Q39" s="234"/>
      <c r="R39" s="234"/>
      <c r="S39" s="234"/>
      <c r="T39" s="234"/>
      <c r="U39" s="234"/>
      <c r="V39" s="234"/>
      <c r="W39" s="235"/>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2081</v>
      </c>
      <c r="D4" s="192" t="s">
        <v>2080</v>
      </c>
      <c r="E4" s="192"/>
      <c r="F4" s="192"/>
      <c r="G4" s="192"/>
      <c r="H4" s="193"/>
      <c r="I4" s="16"/>
      <c r="J4" s="194" t="s">
        <v>6</v>
      </c>
      <c r="K4" s="192"/>
      <c r="L4" s="15" t="s">
        <v>2090</v>
      </c>
      <c r="M4" s="195" t="s">
        <v>2089</v>
      </c>
      <c r="N4" s="195"/>
      <c r="O4" s="195"/>
      <c r="P4" s="195"/>
      <c r="Q4" s="196"/>
      <c r="R4" s="17"/>
      <c r="S4" s="197" t="s">
        <v>2136</v>
      </c>
      <c r="T4" s="198"/>
      <c r="U4" s="198"/>
      <c r="V4" s="199" t="s">
        <v>419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2088</v>
      </c>
      <c r="K8" s="24" t="s">
        <v>2087</v>
      </c>
      <c r="L8" s="24" t="s">
        <v>2086</v>
      </c>
      <c r="M8" s="24" t="s">
        <v>421</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11.5" customHeight="1" thickTop="1" thickBot="1" x14ac:dyDescent="0.25">
      <c r="B10" s="25" t="s">
        <v>22</v>
      </c>
      <c r="C10" s="199" t="s">
        <v>2085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2084</v>
      </c>
      <c r="C21" s="227"/>
      <c r="D21" s="227"/>
      <c r="E21" s="227"/>
      <c r="F21" s="227"/>
      <c r="G21" s="227"/>
      <c r="H21" s="227"/>
      <c r="I21" s="227"/>
      <c r="J21" s="227"/>
      <c r="K21" s="227"/>
      <c r="L21" s="227"/>
      <c r="M21" s="228" t="s">
        <v>2063</v>
      </c>
      <c r="N21" s="228"/>
      <c r="O21" s="228" t="s">
        <v>49</v>
      </c>
      <c r="P21" s="228"/>
      <c r="Q21" s="229" t="s">
        <v>70</v>
      </c>
      <c r="R21" s="229"/>
      <c r="S21" s="33" t="s">
        <v>889</v>
      </c>
      <c r="T21" s="33" t="s">
        <v>87</v>
      </c>
      <c r="U21" s="33" t="s">
        <v>87</v>
      </c>
      <c r="V21" s="33" t="str">
        <f>+IF(ISERR(U21/T21*100),"N/A",ROUND(U21/T21*100,2))</f>
        <v>N/A</v>
      </c>
      <c r="W21" s="34" t="str">
        <f>+IF(ISERR(U21/S21*100),"N/A",ROUND(U21/S21*100,2))</f>
        <v>N/A</v>
      </c>
    </row>
    <row r="22" spans="2:27" ht="56.25" customHeight="1" thickBot="1" x14ac:dyDescent="0.25">
      <c r="B22" s="226" t="s">
        <v>2083</v>
      </c>
      <c r="C22" s="227"/>
      <c r="D22" s="227"/>
      <c r="E22" s="227"/>
      <c r="F22" s="227"/>
      <c r="G22" s="227"/>
      <c r="H22" s="227"/>
      <c r="I22" s="227"/>
      <c r="J22" s="227"/>
      <c r="K22" s="227"/>
      <c r="L22" s="227"/>
      <c r="M22" s="228" t="s">
        <v>2063</v>
      </c>
      <c r="N22" s="228"/>
      <c r="O22" s="228" t="s">
        <v>49</v>
      </c>
      <c r="P22" s="228"/>
      <c r="Q22" s="229" t="s">
        <v>70</v>
      </c>
      <c r="R22" s="229"/>
      <c r="S22" s="33" t="s">
        <v>242</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2062</v>
      </c>
      <c r="F26" s="40"/>
      <c r="G26" s="40"/>
      <c r="H26" s="41"/>
      <c r="I26" s="41"/>
      <c r="J26" s="41"/>
      <c r="K26" s="41"/>
      <c r="L26" s="41"/>
      <c r="M26" s="41"/>
      <c r="N26" s="41"/>
      <c r="O26" s="41"/>
      <c r="P26" s="42"/>
      <c r="Q26" s="42"/>
      <c r="R26" s="43" t="s">
        <v>214</v>
      </c>
      <c r="S26" s="44" t="s">
        <v>10</v>
      </c>
      <c r="T26" s="42"/>
      <c r="U26" s="44" t="s">
        <v>2082</v>
      </c>
      <c r="V26" s="42"/>
      <c r="W26" s="45">
        <f>+IF(ISERR(U26/R26*100),"N/A",ROUND(U26/R26*100,2))</f>
        <v>39.29</v>
      </c>
    </row>
    <row r="27" spans="2:27" ht="26.25" customHeight="1" thickBot="1" x14ac:dyDescent="0.25">
      <c r="B27" s="244" t="s">
        <v>74</v>
      </c>
      <c r="C27" s="245"/>
      <c r="D27" s="245"/>
      <c r="E27" s="46" t="s">
        <v>2062</v>
      </c>
      <c r="F27" s="46"/>
      <c r="G27" s="46"/>
      <c r="H27" s="47"/>
      <c r="I27" s="47"/>
      <c r="J27" s="47"/>
      <c r="K27" s="47"/>
      <c r="L27" s="47"/>
      <c r="M27" s="47"/>
      <c r="N27" s="47"/>
      <c r="O27" s="47"/>
      <c r="P27" s="48"/>
      <c r="Q27" s="48"/>
      <c r="R27" s="49" t="s">
        <v>214</v>
      </c>
      <c r="S27" s="50" t="s">
        <v>839</v>
      </c>
      <c r="T27" s="50">
        <f>+IF(ISERR(S27/R27*100),"N/A",ROUND(S27/R27*100,2))</f>
        <v>42.86</v>
      </c>
      <c r="U27" s="50" t="s">
        <v>2082</v>
      </c>
      <c r="V27" s="50">
        <f>+IF(ISERR(U27/S27*100),"N/A",ROUND(U27/S27*100,2))</f>
        <v>91.67</v>
      </c>
      <c r="W27" s="51">
        <f>+IF(ISERR(U27/R27*100),"N/A",ROUND(U27/R27*100,2))</f>
        <v>39.29</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2152</v>
      </c>
      <c r="C29" s="231"/>
      <c r="D29" s="231"/>
      <c r="E29" s="231"/>
      <c r="F29" s="231"/>
      <c r="G29" s="231"/>
      <c r="H29" s="231"/>
      <c r="I29" s="231"/>
      <c r="J29" s="231"/>
      <c r="K29" s="231"/>
      <c r="L29" s="231"/>
      <c r="M29" s="231"/>
      <c r="N29" s="231"/>
      <c r="O29" s="231"/>
      <c r="P29" s="231"/>
      <c r="Q29" s="231"/>
      <c r="R29" s="231"/>
      <c r="S29" s="231"/>
      <c r="T29" s="231"/>
      <c r="U29" s="231"/>
      <c r="V29" s="231"/>
      <c r="W29" s="232"/>
    </row>
    <row r="30" spans="2:27" ht="53.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2153</v>
      </c>
      <c r="C31" s="231"/>
      <c r="D31" s="231"/>
      <c r="E31" s="231"/>
      <c r="F31" s="231"/>
      <c r="G31" s="231"/>
      <c r="H31" s="231"/>
      <c r="I31" s="231"/>
      <c r="J31" s="231"/>
      <c r="K31" s="231"/>
      <c r="L31" s="231"/>
      <c r="M31" s="231"/>
      <c r="N31" s="231"/>
      <c r="O31" s="231"/>
      <c r="P31" s="231"/>
      <c r="Q31" s="231"/>
      <c r="R31" s="231"/>
      <c r="S31" s="231"/>
      <c r="T31" s="231"/>
      <c r="U31" s="231"/>
      <c r="V31" s="231"/>
      <c r="W31" s="232"/>
    </row>
    <row r="32" spans="2:27" ht="24.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2142</v>
      </c>
      <c r="C33" s="231"/>
      <c r="D33" s="231"/>
      <c r="E33" s="231"/>
      <c r="F33" s="231"/>
      <c r="G33" s="231"/>
      <c r="H33" s="231"/>
      <c r="I33" s="231"/>
      <c r="J33" s="231"/>
      <c r="K33" s="231"/>
      <c r="L33" s="231"/>
      <c r="M33" s="231"/>
      <c r="N33" s="231"/>
      <c r="O33" s="231"/>
      <c r="P33" s="231"/>
      <c r="Q33" s="231"/>
      <c r="R33" s="231"/>
      <c r="S33" s="231"/>
      <c r="T33" s="231"/>
      <c r="U33" s="231"/>
      <c r="V33" s="231"/>
      <c r="W33" s="232"/>
    </row>
    <row r="34" spans="2:23" ht="22.5"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71.25" customHeight="1" thickTop="1" thickBot="1" x14ac:dyDescent="0.25">
      <c r="A4" s="13"/>
      <c r="B4" s="14" t="s">
        <v>3</v>
      </c>
      <c r="C4" s="15" t="s">
        <v>2081</v>
      </c>
      <c r="D4" s="192" t="s">
        <v>2080</v>
      </c>
      <c r="E4" s="192"/>
      <c r="F4" s="192"/>
      <c r="G4" s="192"/>
      <c r="H4" s="193"/>
      <c r="I4" s="16"/>
      <c r="J4" s="194" t="s">
        <v>6</v>
      </c>
      <c r="K4" s="192"/>
      <c r="L4" s="15" t="s">
        <v>2098</v>
      </c>
      <c r="M4" s="195" t="s">
        <v>2097</v>
      </c>
      <c r="N4" s="195"/>
      <c r="O4" s="195"/>
      <c r="P4" s="195"/>
      <c r="Q4" s="196"/>
      <c r="R4" s="17"/>
      <c r="S4" s="197" t="s">
        <v>2136</v>
      </c>
      <c r="T4" s="198"/>
      <c r="U4" s="198"/>
      <c r="V4" s="199" t="s">
        <v>2092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2096</v>
      </c>
      <c r="K8" s="24" t="s">
        <v>93</v>
      </c>
      <c r="L8" s="24" t="s">
        <v>1739</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27.5" customHeight="1" thickTop="1" thickBot="1" x14ac:dyDescent="0.25">
      <c r="B10" s="25" t="s">
        <v>22</v>
      </c>
      <c r="C10" s="199" t="s">
        <v>2095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2094</v>
      </c>
      <c r="C21" s="227"/>
      <c r="D21" s="227"/>
      <c r="E21" s="227"/>
      <c r="F21" s="227"/>
      <c r="G21" s="227"/>
      <c r="H21" s="227"/>
      <c r="I21" s="227"/>
      <c r="J21" s="227"/>
      <c r="K21" s="227"/>
      <c r="L21" s="227"/>
      <c r="M21" s="228" t="s">
        <v>2063</v>
      </c>
      <c r="N21" s="228"/>
      <c r="O21" s="228" t="s">
        <v>49</v>
      </c>
      <c r="P21" s="228"/>
      <c r="Q21" s="229" t="s">
        <v>70</v>
      </c>
      <c r="R21" s="229"/>
      <c r="S21" s="33" t="s">
        <v>2093</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2062</v>
      </c>
      <c r="F25" s="40"/>
      <c r="G25" s="40"/>
      <c r="H25" s="41"/>
      <c r="I25" s="41"/>
      <c r="J25" s="41"/>
      <c r="K25" s="41"/>
      <c r="L25" s="41"/>
      <c r="M25" s="41"/>
      <c r="N25" s="41"/>
      <c r="O25" s="41"/>
      <c r="P25" s="42"/>
      <c r="Q25" s="42"/>
      <c r="R25" s="43" t="s">
        <v>2092</v>
      </c>
      <c r="S25" s="44" t="s">
        <v>10</v>
      </c>
      <c r="T25" s="42"/>
      <c r="U25" s="44" t="s">
        <v>2091</v>
      </c>
      <c r="V25" s="42"/>
      <c r="W25" s="45">
        <f>+IF(ISERR(U25/R25*100),"N/A",ROUND(U25/R25*100,2))</f>
        <v>50.83</v>
      </c>
    </row>
    <row r="26" spans="2:27" ht="26.25" customHeight="1" thickBot="1" x14ac:dyDescent="0.25">
      <c r="B26" s="244" t="s">
        <v>74</v>
      </c>
      <c r="C26" s="245"/>
      <c r="D26" s="245"/>
      <c r="E26" s="46" t="s">
        <v>2062</v>
      </c>
      <c r="F26" s="46"/>
      <c r="G26" s="46"/>
      <c r="H26" s="47"/>
      <c r="I26" s="47"/>
      <c r="J26" s="47"/>
      <c r="K26" s="47"/>
      <c r="L26" s="47"/>
      <c r="M26" s="47"/>
      <c r="N26" s="47"/>
      <c r="O26" s="47"/>
      <c r="P26" s="48"/>
      <c r="Q26" s="48"/>
      <c r="R26" s="49" t="s">
        <v>2092</v>
      </c>
      <c r="S26" s="50" t="s">
        <v>2091</v>
      </c>
      <c r="T26" s="50">
        <f>+IF(ISERR(S26/R26*100),"N/A",ROUND(S26/R26*100,2))</f>
        <v>50.83</v>
      </c>
      <c r="U26" s="50" t="s">
        <v>2091</v>
      </c>
      <c r="V26" s="50">
        <f>+IF(ISERR(U26/S26*100),"N/A",ROUND(U26/S26*100,2))</f>
        <v>100</v>
      </c>
      <c r="W26" s="51">
        <f>+IF(ISERR(U26/R26*100),"N/A",ROUND(U26/R26*100,2))</f>
        <v>50.83</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2150</v>
      </c>
      <c r="C28" s="231"/>
      <c r="D28" s="231"/>
      <c r="E28" s="231"/>
      <c r="F28" s="231"/>
      <c r="G28" s="231"/>
      <c r="H28" s="231"/>
      <c r="I28" s="231"/>
      <c r="J28" s="231"/>
      <c r="K28" s="231"/>
      <c r="L28" s="231"/>
      <c r="M28" s="231"/>
      <c r="N28" s="231"/>
      <c r="O28" s="231"/>
      <c r="P28" s="231"/>
      <c r="Q28" s="231"/>
      <c r="R28" s="231"/>
      <c r="S28" s="231"/>
      <c r="T28" s="231"/>
      <c r="U28" s="231"/>
      <c r="V28" s="231"/>
      <c r="W28" s="232"/>
    </row>
    <row r="29" spans="2:27" ht="40.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2151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2142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2081</v>
      </c>
      <c r="D4" s="192" t="s">
        <v>2080</v>
      </c>
      <c r="E4" s="192"/>
      <c r="F4" s="192"/>
      <c r="G4" s="192"/>
      <c r="H4" s="193"/>
      <c r="I4" s="16"/>
      <c r="J4" s="194" t="s">
        <v>6</v>
      </c>
      <c r="K4" s="192"/>
      <c r="L4" s="15" t="s">
        <v>2105</v>
      </c>
      <c r="M4" s="195" t="s">
        <v>2104</v>
      </c>
      <c r="N4" s="195"/>
      <c r="O4" s="195"/>
      <c r="P4" s="195"/>
      <c r="Q4" s="196"/>
      <c r="R4" s="17"/>
      <c r="S4" s="197" t="s">
        <v>2136</v>
      </c>
      <c r="T4" s="198"/>
      <c r="U4" s="198"/>
      <c r="V4" s="199" t="s">
        <v>1912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2103</v>
      </c>
      <c r="K8" s="24" t="s">
        <v>2102</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58.25" customHeight="1" thickTop="1" thickBot="1" x14ac:dyDescent="0.25">
      <c r="B10" s="25" t="s">
        <v>22</v>
      </c>
      <c r="C10" s="199" t="s">
        <v>2101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2100</v>
      </c>
      <c r="C21" s="227"/>
      <c r="D21" s="227"/>
      <c r="E21" s="227"/>
      <c r="F21" s="227"/>
      <c r="G21" s="227"/>
      <c r="H21" s="227"/>
      <c r="I21" s="227"/>
      <c r="J21" s="227"/>
      <c r="K21" s="227"/>
      <c r="L21" s="227"/>
      <c r="M21" s="228" t="s">
        <v>2063</v>
      </c>
      <c r="N21" s="228"/>
      <c r="O21" s="228" t="s">
        <v>49</v>
      </c>
      <c r="P21" s="228"/>
      <c r="Q21" s="229" t="s">
        <v>70</v>
      </c>
      <c r="R21" s="229"/>
      <c r="S21" s="33" t="s">
        <v>56</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2062</v>
      </c>
      <c r="F25" s="40"/>
      <c r="G25" s="40"/>
      <c r="H25" s="41"/>
      <c r="I25" s="41"/>
      <c r="J25" s="41"/>
      <c r="K25" s="41"/>
      <c r="L25" s="41"/>
      <c r="M25" s="41"/>
      <c r="N25" s="41"/>
      <c r="O25" s="41"/>
      <c r="P25" s="42"/>
      <c r="Q25" s="42"/>
      <c r="R25" s="43" t="s">
        <v>2099</v>
      </c>
      <c r="S25" s="44" t="s">
        <v>10</v>
      </c>
      <c r="T25" s="42"/>
      <c r="U25" s="44" t="s">
        <v>102</v>
      </c>
      <c r="V25" s="42"/>
      <c r="W25" s="45">
        <f>+IF(ISERR(U25/R25*100),"N/A",ROUND(U25/R25*100,2))</f>
        <v>0</v>
      </c>
    </row>
    <row r="26" spans="2:27" ht="26.25" customHeight="1" thickBot="1" x14ac:dyDescent="0.25">
      <c r="B26" s="244" t="s">
        <v>74</v>
      </c>
      <c r="C26" s="245"/>
      <c r="D26" s="245"/>
      <c r="E26" s="46" t="s">
        <v>2062</v>
      </c>
      <c r="F26" s="46"/>
      <c r="G26" s="46"/>
      <c r="H26" s="47"/>
      <c r="I26" s="47"/>
      <c r="J26" s="47"/>
      <c r="K26" s="47"/>
      <c r="L26" s="47"/>
      <c r="M26" s="47"/>
      <c r="N26" s="47"/>
      <c r="O26" s="47"/>
      <c r="P26" s="48"/>
      <c r="Q26" s="48"/>
      <c r="R26" s="49" t="s">
        <v>2099</v>
      </c>
      <c r="S26" s="50" t="s">
        <v>1408</v>
      </c>
      <c r="T26" s="50">
        <f>+IF(ISERR(S26/R26*100),"N/A",ROUND(S26/R26*100,2))</f>
        <v>46.15</v>
      </c>
      <c r="U26" s="50" t="s">
        <v>102</v>
      </c>
      <c r="V26" s="50">
        <f>+IF(ISERR(U26/S26*100),"N/A",ROUND(U26/S26*100,2))</f>
        <v>0</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2148</v>
      </c>
      <c r="C28" s="231"/>
      <c r="D28" s="231"/>
      <c r="E28" s="231"/>
      <c r="F28" s="231"/>
      <c r="G28" s="231"/>
      <c r="H28" s="231"/>
      <c r="I28" s="231"/>
      <c r="J28" s="231"/>
      <c r="K28" s="231"/>
      <c r="L28" s="231"/>
      <c r="M28" s="231"/>
      <c r="N28" s="231"/>
      <c r="O28" s="231"/>
      <c r="P28" s="231"/>
      <c r="Q28" s="231"/>
      <c r="R28" s="231"/>
      <c r="S28" s="231"/>
      <c r="T28" s="231"/>
      <c r="U28" s="231"/>
      <c r="V28" s="231"/>
      <c r="W28" s="232"/>
    </row>
    <row r="29" spans="2:27" ht="42"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2149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0.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2142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2081</v>
      </c>
      <c r="D4" s="192" t="s">
        <v>2080</v>
      </c>
      <c r="E4" s="192"/>
      <c r="F4" s="192"/>
      <c r="G4" s="192"/>
      <c r="H4" s="193"/>
      <c r="I4" s="16"/>
      <c r="J4" s="194" t="s">
        <v>6</v>
      </c>
      <c r="K4" s="192"/>
      <c r="L4" s="15" t="s">
        <v>2120</v>
      </c>
      <c r="M4" s="195" t="s">
        <v>2119</v>
      </c>
      <c r="N4" s="195"/>
      <c r="O4" s="195"/>
      <c r="P4" s="195"/>
      <c r="Q4" s="196"/>
      <c r="R4" s="17"/>
      <c r="S4" s="197" t="s">
        <v>2136</v>
      </c>
      <c r="T4" s="198"/>
      <c r="U4" s="198"/>
      <c r="V4" s="199" t="s">
        <v>1912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2118</v>
      </c>
      <c r="K8" s="24" t="s">
        <v>2117</v>
      </c>
      <c r="L8" s="24" t="s">
        <v>2116</v>
      </c>
      <c r="M8" s="24" t="s">
        <v>2115</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56.75" customHeight="1" thickTop="1" thickBot="1" x14ac:dyDescent="0.25">
      <c r="B10" s="25" t="s">
        <v>22</v>
      </c>
      <c r="C10" s="199" t="s">
        <v>2114</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2113</v>
      </c>
      <c r="C21" s="227"/>
      <c r="D21" s="227"/>
      <c r="E21" s="227"/>
      <c r="F21" s="227"/>
      <c r="G21" s="227"/>
      <c r="H21" s="227"/>
      <c r="I21" s="227"/>
      <c r="J21" s="227"/>
      <c r="K21" s="227"/>
      <c r="L21" s="227"/>
      <c r="M21" s="228" t="s">
        <v>2063</v>
      </c>
      <c r="N21" s="228"/>
      <c r="O21" s="228" t="s">
        <v>49</v>
      </c>
      <c r="P21" s="228"/>
      <c r="Q21" s="229" t="s">
        <v>70</v>
      </c>
      <c r="R21" s="229"/>
      <c r="S21" s="33" t="s">
        <v>56</v>
      </c>
      <c r="T21" s="33" t="s">
        <v>87</v>
      </c>
      <c r="U21" s="33" t="s">
        <v>87</v>
      </c>
      <c r="V21" s="33" t="str">
        <f t="shared" ref="V21:V27" si="0">+IF(ISERR(U21/T21*100),"N/A",ROUND(U21/T21*100,2))</f>
        <v>N/A</v>
      </c>
      <c r="W21" s="34" t="str">
        <f t="shared" ref="W21:W27" si="1">+IF(ISERR(U21/S21*100),"N/A",ROUND(U21/S21*100,2))</f>
        <v>N/A</v>
      </c>
    </row>
    <row r="22" spans="2:27" ht="56.25" customHeight="1" x14ac:dyDescent="0.2">
      <c r="B22" s="226" t="s">
        <v>2112</v>
      </c>
      <c r="C22" s="227"/>
      <c r="D22" s="227"/>
      <c r="E22" s="227"/>
      <c r="F22" s="227"/>
      <c r="G22" s="227"/>
      <c r="H22" s="227"/>
      <c r="I22" s="227"/>
      <c r="J22" s="227"/>
      <c r="K22" s="227"/>
      <c r="L22" s="227"/>
      <c r="M22" s="228" t="s">
        <v>2063</v>
      </c>
      <c r="N22" s="228"/>
      <c r="O22" s="228" t="s">
        <v>49</v>
      </c>
      <c r="P22" s="228"/>
      <c r="Q22" s="229" t="s">
        <v>70</v>
      </c>
      <c r="R22" s="229"/>
      <c r="S22" s="33" t="s">
        <v>1928</v>
      </c>
      <c r="T22" s="33" t="s">
        <v>87</v>
      </c>
      <c r="U22" s="33" t="s">
        <v>87</v>
      </c>
      <c r="V22" s="33" t="str">
        <f t="shared" si="0"/>
        <v>N/A</v>
      </c>
      <c r="W22" s="34" t="str">
        <f t="shared" si="1"/>
        <v>N/A</v>
      </c>
    </row>
    <row r="23" spans="2:27" ht="56.25" customHeight="1" x14ac:dyDescent="0.2">
      <c r="B23" s="226" t="s">
        <v>2111</v>
      </c>
      <c r="C23" s="227"/>
      <c r="D23" s="227"/>
      <c r="E23" s="227"/>
      <c r="F23" s="227"/>
      <c r="G23" s="227"/>
      <c r="H23" s="227"/>
      <c r="I23" s="227"/>
      <c r="J23" s="227"/>
      <c r="K23" s="227"/>
      <c r="L23" s="227"/>
      <c r="M23" s="228" t="s">
        <v>2063</v>
      </c>
      <c r="N23" s="228"/>
      <c r="O23" s="228" t="s">
        <v>49</v>
      </c>
      <c r="P23" s="228"/>
      <c r="Q23" s="229" t="s">
        <v>70</v>
      </c>
      <c r="R23" s="229"/>
      <c r="S23" s="33" t="s">
        <v>398</v>
      </c>
      <c r="T23" s="33" t="s">
        <v>87</v>
      </c>
      <c r="U23" s="33" t="s">
        <v>87</v>
      </c>
      <c r="V23" s="33" t="str">
        <f t="shared" si="0"/>
        <v>N/A</v>
      </c>
      <c r="W23" s="34" t="str">
        <f t="shared" si="1"/>
        <v>N/A</v>
      </c>
    </row>
    <row r="24" spans="2:27" ht="56.25" customHeight="1" x14ac:dyDescent="0.2">
      <c r="B24" s="226" t="s">
        <v>2110</v>
      </c>
      <c r="C24" s="227"/>
      <c r="D24" s="227"/>
      <c r="E24" s="227"/>
      <c r="F24" s="227"/>
      <c r="G24" s="227"/>
      <c r="H24" s="227"/>
      <c r="I24" s="227"/>
      <c r="J24" s="227"/>
      <c r="K24" s="227"/>
      <c r="L24" s="227"/>
      <c r="M24" s="228" t="s">
        <v>2063</v>
      </c>
      <c r="N24" s="228"/>
      <c r="O24" s="228" t="s">
        <v>49</v>
      </c>
      <c r="P24" s="228"/>
      <c r="Q24" s="229" t="s">
        <v>70</v>
      </c>
      <c r="R24" s="229"/>
      <c r="S24" s="33" t="s">
        <v>56</v>
      </c>
      <c r="T24" s="33" t="s">
        <v>87</v>
      </c>
      <c r="U24" s="33" t="s">
        <v>87</v>
      </c>
      <c r="V24" s="33" t="str">
        <f t="shared" si="0"/>
        <v>N/A</v>
      </c>
      <c r="W24" s="34" t="str">
        <f t="shared" si="1"/>
        <v>N/A</v>
      </c>
    </row>
    <row r="25" spans="2:27" ht="56.25" customHeight="1" x14ac:dyDescent="0.2">
      <c r="B25" s="226" t="s">
        <v>2109</v>
      </c>
      <c r="C25" s="227"/>
      <c r="D25" s="227"/>
      <c r="E25" s="227"/>
      <c r="F25" s="227"/>
      <c r="G25" s="227"/>
      <c r="H25" s="227"/>
      <c r="I25" s="227"/>
      <c r="J25" s="227"/>
      <c r="K25" s="227"/>
      <c r="L25" s="227"/>
      <c r="M25" s="228" t="s">
        <v>2063</v>
      </c>
      <c r="N25" s="228"/>
      <c r="O25" s="228" t="s">
        <v>49</v>
      </c>
      <c r="P25" s="228"/>
      <c r="Q25" s="229" t="s">
        <v>70</v>
      </c>
      <c r="R25" s="229"/>
      <c r="S25" s="33" t="s">
        <v>51</v>
      </c>
      <c r="T25" s="33" t="s">
        <v>87</v>
      </c>
      <c r="U25" s="33" t="s">
        <v>87</v>
      </c>
      <c r="V25" s="33" t="str">
        <f t="shared" si="0"/>
        <v>N/A</v>
      </c>
      <c r="W25" s="34" t="str">
        <f t="shared" si="1"/>
        <v>N/A</v>
      </c>
    </row>
    <row r="26" spans="2:27" ht="56.25" customHeight="1" x14ac:dyDescent="0.2">
      <c r="B26" s="226" t="s">
        <v>2108</v>
      </c>
      <c r="C26" s="227"/>
      <c r="D26" s="227"/>
      <c r="E26" s="227"/>
      <c r="F26" s="227"/>
      <c r="G26" s="227"/>
      <c r="H26" s="227"/>
      <c r="I26" s="227"/>
      <c r="J26" s="227"/>
      <c r="K26" s="227"/>
      <c r="L26" s="227"/>
      <c r="M26" s="228" t="s">
        <v>2063</v>
      </c>
      <c r="N26" s="228"/>
      <c r="O26" s="228" t="s">
        <v>49</v>
      </c>
      <c r="P26" s="228"/>
      <c r="Q26" s="229" t="s">
        <v>70</v>
      </c>
      <c r="R26" s="229"/>
      <c r="S26" s="33" t="s">
        <v>869</v>
      </c>
      <c r="T26" s="33" t="s">
        <v>87</v>
      </c>
      <c r="U26" s="33" t="s">
        <v>87</v>
      </c>
      <c r="V26" s="33" t="str">
        <f t="shared" si="0"/>
        <v>N/A</v>
      </c>
      <c r="W26" s="34" t="str">
        <f t="shared" si="1"/>
        <v>N/A</v>
      </c>
    </row>
    <row r="27" spans="2:27" ht="56.25" customHeight="1" thickBot="1" x14ac:dyDescent="0.25">
      <c r="B27" s="226" t="s">
        <v>2107</v>
      </c>
      <c r="C27" s="227"/>
      <c r="D27" s="227"/>
      <c r="E27" s="227"/>
      <c r="F27" s="227"/>
      <c r="G27" s="227"/>
      <c r="H27" s="227"/>
      <c r="I27" s="227"/>
      <c r="J27" s="227"/>
      <c r="K27" s="227"/>
      <c r="L27" s="227"/>
      <c r="M27" s="228" t="s">
        <v>2063</v>
      </c>
      <c r="N27" s="228"/>
      <c r="O27" s="228" t="s">
        <v>49</v>
      </c>
      <c r="P27" s="228"/>
      <c r="Q27" s="229" t="s">
        <v>70</v>
      </c>
      <c r="R27" s="229"/>
      <c r="S27" s="33" t="s">
        <v>267</v>
      </c>
      <c r="T27" s="33" t="s">
        <v>87</v>
      </c>
      <c r="U27" s="33" t="s">
        <v>87</v>
      </c>
      <c r="V27" s="33" t="str">
        <f t="shared" si="0"/>
        <v>N/A</v>
      </c>
      <c r="W27" s="34" t="str">
        <f t="shared" si="1"/>
        <v>N/A</v>
      </c>
    </row>
    <row r="28" spans="2:27" ht="21.75" customHeight="1" thickTop="1" thickBot="1" x14ac:dyDescent="0.25">
      <c r="B28" s="9" t="s">
        <v>65</v>
      </c>
      <c r="C28" s="10"/>
      <c r="D28" s="10"/>
      <c r="E28" s="10"/>
      <c r="F28" s="10"/>
      <c r="G28" s="10"/>
      <c r="H28" s="11"/>
      <c r="I28" s="11"/>
      <c r="J28" s="11"/>
      <c r="K28" s="11"/>
      <c r="L28" s="11"/>
      <c r="M28" s="11"/>
      <c r="N28" s="11"/>
      <c r="O28" s="11"/>
      <c r="P28" s="11"/>
      <c r="Q28" s="11"/>
      <c r="R28" s="11"/>
      <c r="S28" s="11"/>
      <c r="T28" s="11"/>
      <c r="U28" s="11"/>
      <c r="V28" s="11"/>
      <c r="W28" s="12"/>
      <c r="X28" s="35"/>
    </row>
    <row r="29" spans="2:27" ht="29.25" customHeight="1" thickTop="1" thickBot="1" x14ac:dyDescent="0.25">
      <c r="B29" s="236" t="s">
        <v>2437</v>
      </c>
      <c r="C29" s="237"/>
      <c r="D29" s="237"/>
      <c r="E29" s="237"/>
      <c r="F29" s="237"/>
      <c r="G29" s="237"/>
      <c r="H29" s="237"/>
      <c r="I29" s="237"/>
      <c r="J29" s="237"/>
      <c r="K29" s="237"/>
      <c r="L29" s="237"/>
      <c r="M29" s="237"/>
      <c r="N29" s="237"/>
      <c r="O29" s="237"/>
      <c r="P29" s="237"/>
      <c r="Q29" s="238"/>
      <c r="R29" s="36" t="s">
        <v>42</v>
      </c>
      <c r="S29" s="213" t="s">
        <v>43</v>
      </c>
      <c r="T29" s="213"/>
      <c r="U29" s="37" t="s">
        <v>66</v>
      </c>
      <c r="V29" s="212" t="s">
        <v>67</v>
      </c>
      <c r="W29" s="214"/>
    </row>
    <row r="30" spans="2:27" ht="30.75" customHeight="1" thickBot="1" x14ac:dyDescent="0.25">
      <c r="B30" s="239"/>
      <c r="C30" s="240"/>
      <c r="D30" s="240"/>
      <c r="E30" s="240"/>
      <c r="F30" s="240"/>
      <c r="G30" s="240"/>
      <c r="H30" s="240"/>
      <c r="I30" s="240"/>
      <c r="J30" s="240"/>
      <c r="K30" s="240"/>
      <c r="L30" s="240"/>
      <c r="M30" s="240"/>
      <c r="N30" s="240"/>
      <c r="O30" s="240"/>
      <c r="P30" s="240"/>
      <c r="Q30" s="241"/>
      <c r="R30" s="38" t="s">
        <v>68</v>
      </c>
      <c r="S30" s="38" t="s">
        <v>68</v>
      </c>
      <c r="T30" s="38" t="s">
        <v>49</v>
      </c>
      <c r="U30" s="38" t="s">
        <v>68</v>
      </c>
      <c r="V30" s="38" t="s">
        <v>69</v>
      </c>
      <c r="W30" s="39" t="s">
        <v>70</v>
      </c>
      <c r="Y30" s="35"/>
    </row>
    <row r="31" spans="2:27" ht="23.25" customHeight="1" thickBot="1" x14ac:dyDescent="0.25">
      <c r="B31" s="242" t="s">
        <v>71</v>
      </c>
      <c r="C31" s="243"/>
      <c r="D31" s="243"/>
      <c r="E31" s="40" t="s">
        <v>2062</v>
      </c>
      <c r="F31" s="40"/>
      <c r="G31" s="40"/>
      <c r="H31" s="41"/>
      <c r="I31" s="41"/>
      <c r="J31" s="41"/>
      <c r="K31" s="41"/>
      <c r="L31" s="41"/>
      <c r="M31" s="41"/>
      <c r="N31" s="41"/>
      <c r="O31" s="41"/>
      <c r="P31" s="42"/>
      <c r="Q31" s="42"/>
      <c r="R31" s="43" t="s">
        <v>2099</v>
      </c>
      <c r="S31" s="44" t="s">
        <v>10</v>
      </c>
      <c r="T31" s="42"/>
      <c r="U31" s="44" t="s">
        <v>2005</v>
      </c>
      <c r="V31" s="42"/>
      <c r="W31" s="45">
        <f>+IF(ISERR(U31/R31*100),"N/A",ROUND(U31/R31*100,2))</f>
        <v>3.85</v>
      </c>
    </row>
    <row r="32" spans="2:27" ht="26.25" customHeight="1" thickBot="1" x14ac:dyDescent="0.25">
      <c r="B32" s="244" t="s">
        <v>74</v>
      </c>
      <c r="C32" s="245"/>
      <c r="D32" s="245"/>
      <c r="E32" s="46" t="s">
        <v>2062</v>
      </c>
      <c r="F32" s="46"/>
      <c r="G32" s="46"/>
      <c r="H32" s="47"/>
      <c r="I32" s="47"/>
      <c r="J32" s="47"/>
      <c r="K32" s="47"/>
      <c r="L32" s="47"/>
      <c r="M32" s="47"/>
      <c r="N32" s="47"/>
      <c r="O32" s="47"/>
      <c r="P32" s="48"/>
      <c r="Q32" s="48"/>
      <c r="R32" s="49" t="s">
        <v>2099</v>
      </c>
      <c r="S32" s="50" t="s">
        <v>2106</v>
      </c>
      <c r="T32" s="50">
        <f>+IF(ISERR(S32/R32*100),"N/A",ROUND(S32/R32*100,2))</f>
        <v>51.92</v>
      </c>
      <c r="U32" s="50" t="s">
        <v>2005</v>
      </c>
      <c r="V32" s="50">
        <f>+IF(ISERR(U32/S32*100),"N/A",ROUND(U32/S32*100,2))</f>
        <v>7.41</v>
      </c>
      <c r="W32" s="51">
        <f>+IF(ISERR(U32/R32*100),"N/A",ROUND(U32/R32*100,2))</f>
        <v>3.85</v>
      </c>
    </row>
    <row r="33" spans="2:23" ht="22.5" customHeight="1" thickTop="1" thickBot="1" x14ac:dyDescent="0.25">
      <c r="B33" s="9" t="s">
        <v>76</v>
      </c>
      <c r="C33" s="10"/>
      <c r="D33" s="10"/>
      <c r="E33" s="10"/>
      <c r="F33" s="10"/>
      <c r="G33" s="10"/>
      <c r="H33" s="11"/>
      <c r="I33" s="11"/>
      <c r="J33" s="11"/>
      <c r="K33" s="11"/>
      <c r="L33" s="11"/>
      <c r="M33" s="11"/>
      <c r="N33" s="11"/>
      <c r="O33" s="11"/>
      <c r="P33" s="11"/>
      <c r="Q33" s="11"/>
      <c r="R33" s="11"/>
      <c r="S33" s="11"/>
      <c r="T33" s="11"/>
      <c r="U33" s="11"/>
      <c r="V33" s="11"/>
      <c r="W33" s="12"/>
    </row>
    <row r="34" spans="2:23" ht="37.5" customHeight="1" thickTop="1" x14ac:dyDescent="0.2">
      <c r="B34" s="230" t="s">
        <v>2147</v>
      </c>
      <c r="C34" s="231"/>
      <c r="D34" s="231"/>
      <c r="E34" s="231"/>
      <c r="F34" s="231"/>
      <c r="G34" s="231"/>
      <c r="H34" s="231"/>
      <c r="I34" s="231"/>
      <c r="J34" s="231"/>
      <c r="K34" s="231"/>
      <c r="L34" s="231"/>
      <c r="M34" s="231"/>
      <c r="N34" s="231"/>
      <c r="O34" s="231"/>
      <c r="P34" s="231"/>
      <c r="Q34" s="231"/>
      <c r="R34" s="231"/>
      <c r="S34" s="231"/>
      <c r="T34" s="231"/>
      <c r="U34" s="231"/>
      <c r="V34" s="231"/>
      <c r="W34" s="232"/>
    </row>
    <row r="35" spans="2:23" ht="43.5"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2146</v>
      </c>
      <c r="C36" s="231"/>
      <c r="D36" s="231"/>
      <c r="E36" s="231"/>
      <c r="F36" s="231"/>
      <c r="G36" s="231"/>
      <c r="H36" s="231"/>
      <c r="I36" s="231"/>
      <c r="J36" s="231"/>
      <c r="K36" s="231"/>
      <c r="L36" s="231"/>
      <c r="M36" s="231"/>
      <c r="N36" s="231"/>
      <c r="O36" s="231"/>
      <c r="P36" s="231"/>
      <c r="Q36" s="231"/>
      <c r="R36" s="231"/>
      <c r="S36" s="231"/>
      <c r="T36" s="231"/>
      <c r="U36" s="231"/>
      <c r="V36" s="231"/>
      <c r="W36" s="232"/>
    </row>
    <row r="37" spans="2:23" ht="44.25" customHeight="1" thickBot="1" x14ac:dyDescent="0.25">
      <c r="B37" s="246"/>
      <c r="C37" s="247"/>
      <c r="D37" s="247"/>
      <c r="E37" s="247"/>
      <c r="F37" s="247"/>
      <c r="G37" s="247"/>
      <c r="H37" s="247"/>
      <c r="I37" s="247"/>
      <c r="J37" s="247"/>
      <c r="K37" s="247"/>
      <c r="L37" s="247"/>
      <c r="M37" s="247"/>
      <c r="N37" s="247"/>
      <c r="O37" s="247"/>
      <c r="P37" s="247"/>
      <c r="Q37" s="247"/>
      <c r="R37" s="247"/>
      <c r="S37" s="247"/>
      <c r="T37" s="247"/>
      <c r="U37" s="247"/>
      <c r="V37" s="247"/>
      <c r="W37" s="248"/>
    </row>
    <row r="38" spans="2:23" ht="37.5" customHeight="1" thickTop="1" x14ac:dyDescent="0.2">
      <c r="B38" s="230" t="s">
        <v>2142</v>
      </c>
      <c r="C38" s="231"/>
      <c r="D38" s="231"/>
      <c r="E38" s="231"/>
      <c r="F38" s="231"/>
      <c r="G38" s="231"/>
      <c r="H38" s="231"/>
      <c r="I38" s="231"/>
      <c r="J38" s="231"/>
      <c r="K38" s="231"/>
      <c r="L38" s="231"/>
      <c r="M38" s="231"/>
      <c r="N38" s="231"/>
      <c r="O38" s="231"/>
      <c r="P38" s="231"/>
      <c r="Q38" s="231"/>
      <c r="R38" s="231"/>
      <c r="S38" s="231"/>
      <c r="T38" s="231"/>
      <c r="U38" s="231"/>
      <c r="V38" s="231"/>
      <c r="W38" s="232"/>
    </row>
    <row r="39" spans="2:23" ht="15.75" thickBot="1" x14ac:dyDescent="0.25">
      <c r="B39" s="233"/>
      <c r="C39" s="234"/>
      <c r="D39" s="234"/>
      <c r="E39" s="234"/>
      <c r="F39" s="234"/>
      <c r="G39" s="234"/>
      <c r="H39" s="234"/>
      <c r="I39" s="234"/>
      <c r="J39" s="234"/>
      <c r="K39" s="234"/>
      <c r="L39" s="234"/>
      <c r="M39" s="234"/>
      <c r="N39" s="234"/>
      <c r="O39" s="234"/>
      <c r="P39" s="234"/>
      <c r="Q39" s="234"/>
      <c r="R39" s="234"/>
      <c r="S39" s="234"/>
      <c r="T39" s="234"/>
      <c r="U39" s="234"/>
      <c r="V39" s="234"/>
      <c r="W39" s="235"/>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75.75" customHeight="1" thickTop="1" thickBot="1" x14ac:dyDescent="0.25">
      <c r="A4" s="13"/>
      <c r="B4" s="14" t="s">
        <v>3</v>
      </c>
      <c r="C4" s="15" t="s">
        <v>2081</v>
      </c>
      <c r="D4" s="192" t="s">
        <v>2080</v>
      </c>
      <c r="E4" s="192"/>
      <c r="F4" s="192"/>
      <c r="G4" s="192"/>
      <c r="H4" s="193"/>
      <c r="I4" s="16"/>
      <c r="J4" s="194" t="s">
        <v>6</v>
      </c>
      <c r="K4" s="192"/>
      <c r="L4" s="15" t="s">
        <v>2124</v>
      </c>
      <c r="M4" s="195" t="s">
        <v>2123</v>
      </c>
      <c r="N4" s="195"/>
      <c r="O4" s="195"/>
      <c r="P4" s="195"/>
      <c r="Q4" s="196"/>
      <c r="R4" s="17"/>
      <c r="S4" s="197" t="s">
        <v>2136</v>
      </c>
      <c r="T4" s="198"/>
      <c r="U4" s="198"/>
      <c r="V4" s="199" t="s">
        <v>102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197</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38.75" customHeight="1" thickTop="1" thickBot="1" x14ac:dyDescent="0.25">
      <c r="B10" s="25" t="s">
        <v>22</v>
      </c>
      <c r="C10" s="199" t="s">
        <v>2122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2121</v>
      </c>
      <c r="C21" s="227"/>
      <c r="D21" s="227"/>
      <c r="E21" s="227"/>
      <c r="F21" s="227"/>
      <c r="G21" s="227"/>
      <c r="H21" s="227"/>
      <c r="I21" s="227"/>
      <c r="J21" s="227"/>
      <c r="K21" s="227"/>
      <c r="L21" s="227"/>
      <c r="M21" s="228" t="s">
        <v>2063</v>
      </c>
      <c r="N21" s="228"/>
      <c r="O21" s="228" t="s">
        <v>49</v>
      </c>
      <c r="P21" s="228"/>
      <c r="Q21" s="229" t="s">
        <v>70</v>
      </c>
      <c r="R21" s="229"/>
      <c r="S21" s="33" t="s">
        <v>330</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2062</v>
      </c>
      <c r="F25" s="40"/>
      <c r="G25" s="40"/>
      <c r="H25" s="41"/>
      <c r="I25" s="41"/>
      <c r="J25" s="41"/>
      <c r="K25" s="41"/>
      <c r="L25" s="41"/>
      <c r="M25" s="41"/>
      <c r="N25" s="41"/>
      <c r="O25" s="41"/>
      <c r="P25" s="42"/>
      <c r="Q25" s="42"/>
      <c r="R25" s="43" t="s">
        <v>1557</v>
      </c>
      <c r="S25" s="44" t="s">
        <v>10</v>
      </c>
      <c r="T25" s="42"/>
      <c r="U25" s="44" t="s">
        <v>102</v>
      </c>
      <c r="V25" s="42"/>
      <c r="W25" s="45">
        <f>+IF(ISERR(U25/R25*100),"N/A",ROUND(U25/R25*100,2))</f>
        <v>0</v>
      </c>
    </row>
    <row r="26" spans="2:27" ht="26.25" customHeight="1" thickBot="1" x14ac:dyDescent="0.25">
      <c r="B26" s="244" t="s">
        <v>74</v>
      </c>
      <c r="C26" s="245"/>
      <c r="D26" s="245"/>
      <c r="E26" s="46" t="s">
        <v>2062</v>
      </c>
      <c r="F26" s="46"/>
      <c r="G26" s="46"/>
      <c r="H26" s="47"/>
      <c r="I26" s="47"/>
      <c r="J26" s="47"/>
      <c r="K26" s="47"/>
      <c r="L26" s="47"/>
      <c r="M26" s="47"/>
      <c r="N26" s="47"/>
      <c r="O26" s="47"/>
      <c r="P26" s="48"/>
      <c r="Q26" s="48"/>
      <c r="R26" s="49" t="s">
        <v>1557</v>
      </c>
      <c r="S26" s="50" t="s">
        <v>225</v>
      </c>
      <c r="T26" s="50">
        <f>+IF(ISERR(S26/R26*100),"N/A",ROUND(S26/R26*100,2))</f>
        <v>55.56</v>
      </c>
      <c r="U26" s="50" t="s">
        <v>102</v>
      </c>
      <c r="V26" s="50">
        <f>+IF(ISERR(U26/S26*100),"N/A",ROUND(U26/S26*100,2))</f>
        <v>0</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2145</v>
      </c>
      <c r="C28" s="231"/>
      <c r="D28" s="231"/>
      <c r="E28" s="231"/>
      <c r="F28" s="231"/>
      <c r="G28" s="231"/>
      <c r="H28" s="231"/>
      <c r="I28" s="231"/>
      <c r="J28" s="231"/>
      <c r="K28" s="231"/>
      <c r="L28" s="231"/>
      <c r="M28" s="231"/>
      <c r="N28" s="231"/>
      <c r="O28" s="231"/>
      <c r="P28" s="231"/>
      <c r="Q28" s="231"/>
      <c r="R28" s="231"/>
      <c r="S28" s="231"/>
      <c r="T28" s="231"/>
      <c r="U28" s="231"/>
      <c r="V28" s="231"/>
      <c r="W28" s="232"/>
    </row>
    <row r="29" spans="2:27" ht="46.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2146</v>
      </c>
      <c r="C30" s="231"/>
      <c r="D30" s="231"/>
      <c r="E30" s="231"/>
      <c r="F30" s="231"/>
      <c r="G30" s="231"/>
      <c r="H30" s="231"/>
      <c r="I30" s="231"/>
      <c r="J30" s="231"/>
      <c r="K30" s="231"/>
      <c r="L30" s="231"/>
      <c r="M30" s="231"/>
      <c r="N30" s="231"/>
      <c r="O30" s="231"/>
      <c r="P30" s="231"/>
      <c r="Q30" s="231"/>
      <c r="R30" s="231"/>
      <c r="S30" s="231"/>
      <c r="T30" s="231"/>
      <c r="U30" s="231"/>
      <c r="V30" s="231"/>
      <c r="W30" s="232"/>
    </row>
    <row r="31" spans="2:27" ht="39"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2142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197</v>
      </c>
      <c r="D4" s="192" t="s">
        <v>196</v>
      </c>
      <c r="E4" s="192"/>
      <c r="F4" s="192"/>
      <c r="G4" s="192"/>
      <c r="H4" s="193"/>
      <c r="I4" s="16"/>
      <c r="J4" s="194" t="s">
        <v>6</v>
      </c>
      <c r="K4" s="192"/>
      <c r="L4" s="15" t="s">
        <v>213</v>
      </c>
      <c r="M4" s="195" t="s">
        <v>212</v>
      </c>
      <c r="N4" s="195"/>
      <c r="O4" s="195"/>
      <c r="P4" s="195"/>
      <c r="Q4" s="196"/>
      <c r="R4" s="17"/>
      <c r="S4" s="197" t="s">
        <v>2136</v>
      </c>
      <c r="T4" s="198"/>
      <c r="U4" s="198"/>
      <c r="V4" s="199" t="s">
        <v>200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204</v>
      </c>
      <c r="D6" s="201" t="s">
        <v>211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210</v>
      </c>
      <c r="K8" s="24" t="s">
        <v>209</v>
      </c>
      <c r="L8" s="24" t="s">
        <v>208</v>
      </c>
      <c r="M8" s="24" t="s">
        <v>207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206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205</v>
      </c>
      <c r="C21" s="227"/>
      <c r="D21" s="227"/>
      <c r="E21" s="227"/>
      <c r="F21" s="227"/>
      <c r="G21" s="227"/>
      <c r="H21" s="227"/>
      <c r="I21" s="227"/>
      <c r="J21" s="227"/>
      <c r="K21" s="227"/>
      <c r="L21" s="227"/>
      <c r="M21" s="228" t="s">
        <v>204</v>
      </c>
      <c r="N21" s="228"/>
      <c r="O21" s="228" t="s">
        <v>203</v>
      </c>
      <c r="P21" s="228"/>
      <c r="Q21" s="229" t="s">
        <v>50</v>
      </c>
      <c r="R21" s="229"/>
      <c r="S21" s="33" t="s">
        <v>51</v>
      </c>
      <c r="T21" s="33" t="s">
        <v>56</v>
      </c>
      <c r="U21" s="33" t="s">
        <v>202</v>
      </c>
      <c r="V21" s="33">
        <f>+IF(ISERR(U21/T21*100),"N/A",ROUND(U21/T21*100,2))</f>
        <v>221</v>
      </c>
      <c r="W21" s="34">
        <f>+IF(ISERR(U21/S21*100),"N/A",ROUND(U21/S21*100,2))</f>
        <v>110.5</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201</v>
      </c>
      <c r="F25" s="40"/>
      <c r="G25" s="40"/>
      <c r="H25" s="41"/>
      <c r="I25" s="41"/>
      <c r="J25" s="41"/>
      <c r="K25" s="41"/>
      <c r="L25" s="41"/>
      <c r="M25" s="41"/>
      <c r="N25" s="41"/>
      <c r="O25" s="41"/>
      <c r="P25" s="42"/>
      <c r="Q25" s="42"/>
      <c r="R25" s="43" t="s">
        <v>200</v>
      </c>
      <c r="S25" s="44" t="s">
        <v>10</v>
      </c>
      <c r="T25" s="42"/>
      <c r="U25" s="44" t="s">
        <v>198</v>
      </c>
      <c r="V25" s="42"/>
      <c r="W25" s="45">
        <f>+IF(ISERR(U25/R25*100),"N/A",ROUND(U25/R25*100,2))</f>
        <v>32.75</v>
      </c>
    </row>
    <row r="26" spans="2:27" ht="26.25" customHeight="1" thickBot="1" x14ac:dyDescent="0.25">
      <c r="B26" s="244" t="s">
        <v>74</v>
      </c>
      <c r="C26" s="245"/>
      <c r="D26" s="245"/>
      <c r="E26" s="46" t="s">
        <v>201</v>
      </c>
      <c r="F26" s="46"/>
      <c r="G26" s="46"/>
      <c r="H26" s="47"/>
      <c r="I26" s="47"/>
      <c r="J26" s="47"/>
      <c r="K26" s="47"/>
      <c r="L26" s="47"/>
      <c r="M26" s="47"/>
      <c r="N26" s="47"/>
      <c r="O26" s="47"/>
      <c r="P26" s="48"/>
      <c r="Q26" s="48"/>
      <c r="R26" s="49" t="s">
        <v>200</v>
      </c>
      <c r="S26" s="50" t="s">
        <v>199</v>
      </c>
      <c r="T26" s="50">
        <f>+IF(ISERR(S26/R26*100),"N/A",ROUND(S26/R26*100,2))</f>
        <v>65.25</v>
      </c>
      <c r="U26" s="50" t="s">
        <v>198</v>
      </c>
      <c r="V26" s="50">
        <f>+IF(ISERR(U26/S26*100),"N/A",ROUND(U26/S26*100,2))</f>
        <v>50.19</v>
      </c>
      <c r="W26" s="51">
        <f>+IF(ISERR(U26/R26*100),"N/A",ROUND(U26/R26*100,2))</f>
        <v>32.75</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2412</v>
      </c>
      <c r="C28" s="231"/>
      <c r="D28" s="231"/>
      <c r="E28" s="231"/>
      <c r="F28" s="231"/>
      <c r="G28" s="231"/>
      <c r="H28" s="231"/>
      <c r="I28" s="231"/>
      <c r="J28" s="231"/>
      <c r="K28" s="231"/>
      <c r="L28" s="231"/>
      <c r="M28" s="231"/>
      <c r="N28" s="231"/>
      <c r="O28" s="231"/>
      <c r="P28" s="231"/>
      <c r="Q28" s="231"/>
      <c r="R28" s="231"/>
      <c r="S28" s="231"/>
      <c r="T28" s="231"/>
      <c r="U28" s="231"/>
      <c r="V28" s="231"/>
      <c r="W28" s="232"/>
    </row>
    <row r="29" spans="2:27" ht="66"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2413</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2.7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2414</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2081</v>
      </c>
      <c r="D4" s="192" t="s">
        <v>2080</v>
      </c>
      <c r="E4" s="192"/>
      <c r="F4" s="192"/>
      <c r="G4" s="192"/>
      <c r="H4" s="193"/>
      <c r="I4" s="16"/>
      <c r="J4" s="194" t="s">
        <v>6</v>
      </c>
      <c r="K4" s="192"/>
      <c r="L4" s="15" t="s">
        <v>213</v>
      </c>
      <c r="M4" s="195" t="s">
        <v>212</v>
      </c>
      <c r="N4" s="195"/>
      <c r="O4" s="195"/>
      <c r="P4" s="195"/>
      <c r="Q4" s="196"/>
      <c r="R4" s="17"/>
      <c r="S4" s="197" t="s">
        <v>2136</v>
      </c>
      <c r="T4" s="198"/>
      <c r="U4" s="198"/>
      <c r="V4" s="199" t="s">
        <v>102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2131</v>
      </c>
      <c r="K8" s="24" t="s">
        <v>2130</v>
      </c>
      <c r="L8" s="24" t="s">
        <v>2129</v>
      </c>
      <c r="M8" s="24" t="s">
        <v>2128</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59.75" customHeight="1" thickTop="1" thickBot="1" x14ac:dyDescent="0.25">
      <c r="B10" s="25" t="s">
        <v>22</v>
      </c>
      <c r="C10" s="199" t="s">
        <v>2127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2126</v>
      </c>
      <c r="C21" s="227"/>
      <c r="D21" s="227"/>
      <c r="E21" s="227"/>
      <c r="F21" s="227"/>
      <c r="G21" s="227"/>
      <c r="H21" s="227"/>
      <c r="I21" s="227"/>
      <c r="J21" s="227"/>
      <c r="K21" s="227"/>
      <c r="L21" s="227"/>
      <c r="M21" s="228" t="s">
        <v>2063</v>
      </c>
      <c r="N21" s="228"/>
      <c r="O21" s="228" t="s">
        <v>49</v>
      </c>
      <c r="P21" s="228"/>
      <c r="Q21" s="229" t="s">
        <v>70</v>
      </c>
      <c r="R21" s="229"/>
      <c r="S21" s="33" t="s">
        <v>239</v>
      </c>
      <c r="T21" s="33" t="s">
        <v>87</v>
      </c>
      <c r="U21" s="33" t="s">
        <v>87</v>
      </c>
      <c r="V21" s="33" t="str">
        <f>+IF(ISERR(U21/T21*100),"N/A",ROUND(U21/T21*100,2))</f>
        <v>N/A</v>
      </c>
      <c r="W21" s="34" t="str">
        <f>+IF(ISERR(U21/S21*100),"N/A",ROUND(U21/S21*100,2))</f>
        <v>N/A</v>
      </c>
    </row>
    <row r="22" spans="2:27" ht="56.25" customHeight="1" thickBot="1" x14ac:dyDescent="0.25">
      <c r="B22" s="226" t="s">
        <v>2125</v>
      </c>
      <c r="C22" s="227"/>
      <c r="D22" s="227"/>
      <c r="E22" s="227"/>
      <c r="F22" s="227"/>
      <c r="G22" s="227"/>
      <c r="H22" s="227"/>
      <c r="I22" s="227"/>
      <c r="J22" s="227"/>
      <c r="K22" s="227"/>
      <c r="L22" s="227"/>
      <c r="M22" s="228" t="s">
        <v>2063</v>
      </c>
      <c r="N22" s="228"/>
      <c r="O22" s="228" t="s">
        <v>49</v>
      </c>
      <c r="P22" s="228"/>
      <c r="Q22" s="229" t="s">
        <v>70</v>
      </c>
      <c r="R22" s="229"/>
      <c r="S22" s="33" t="s">
        <v>51</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2062</v>
      </c>
      <c r="F26" s="40"/>
      <c r="G26" s="40"/>
      <c r="H26" s="41"/>
      <c r="I26" s="41"/>
      <c r="J26" s="41"/>
      <c r="K26" s="41"/>
      <c r="L26" s="41"/>
      <c r="M26" s="41"/>
      <c r="N26" s="41"/>
      <c r="O26" s="41"/>
      <c r="P26" s="42"/>
      <c r="Q26" s="42"/>
      <c r="R26" s="43" t="s">
        <v>1557</v>
      </c>
      <c r="S26" s="44" t="s">
        <v>10</v>
      </c>
      <c r="T26" s="42"/>
      <c r="U26" s="44" t="s">
        <v>102</v>
      </c>
      <c r="V26" s="42"/>
      <c r="W26" s="45">
        <f>+IF(ISERR(U26/R26*100),"N/A",ROUND(U26/R26*100,2))</f>
        <v>0</v>
      </c>
    </row>
    <row r="27" spans="2:27" ht="26.25" customHeight="1" thickBot="1" x14ac:dyDescent="0.25">
      <c r="B27" s="244" t="s">
        <v>74</v>
      </c>
      <c r="C27" s="245"/>
      <c r="D27" s="245"/>
      <c r="E27" s="46" t="s">
        <v>2062</v>
      </c>
      <c r="F27" s="46"/>
      <c r="G27" s="46"/>
      <c r="H27" s="47"/>
      <c r="I27" s="47"/>
      <c r="J27" s="47"/>
      <c r="K27" s="47"/>
      <c r="L27" s="47"/>
      <c r="M27" s="47"/>
      <c r="N27" s="47"/>
      <c r="O27" s="47"/>
      <c r="P27" s="48"/>
      <c r="Q27" s="48"/>
      <c r="R27" s="49" t="s">
        <v>1557</v>
      </c>
      <c r="S27" s="50" t="s">
        <v>225</v>
      </c>
      <c r="T27" s="50">
        <f>+IF(ISERR(S27/R27*100),"N/A",ROUND(S27/R27*100,2))</f>
        <v>55.56</v>
      </c>
      <c r="U27" s="50" t="s">
        <v>102</v>
      </c>
      <c r="V27" s="50">
        <f>+IF(ISERR(U27/S27*100),"N/A",ROUND(U27/S27*100,2))</f>
        <v>0</v>
      </c>
      <c r="W27" s="51">
        <f>+IF(ISERR(U27/R27*100),"N/A",ROUND(U27/R27*100,2))</f>
        <v>0</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2143</v>
      </c>
      <c r="C29" s="231"/>
      <c r="D29" s="231"/>
      <c r="E29" s="231"/>
      <c r="F29" s="231"/>
      <c r="G29" s="231"/>
      <c r="H29" s="231"/>
      <c r="I29" s="231"/>
      <c r="J29" s="231"/>
      <c r="K29" s="231"/>
      <c r="L29" s="231"/>
      <c r="M29" s="231"/>
      <c r="N29" s="231"/>
      <c r="O29" s="231"/>
      <c r="P29" s="231"/>
      <c r="Q29" s="231"/>
      <c r="R29" s="231"/>
      <c r="S29" s="231"/>
      <c r="T29" s="231"/>
      <c r="U29" s="231"/>
      <c r="V29" s="231"/>
      <c r="W29" s="232"/>
    </row>
    <row r="30" spans="2:27" ht="146.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2144</v>
      </c>
      <c r="C31" s="231"/>
      <c r="D31" s="231"/>
      <c r="E31" s="231"/>
      <c r="F31" s="231"/>
      <c r="G31" s="231"/>
      <c r="H31" s="231"/>
      <c r="I31" s="231"/>
      <c r="J31" s="231"/>
      <c r="K31" s="231"/>
      <c r="L31" s="231"/>
      <c r="M31" s="231"/>
      <c r="N31" s="231"/>
      <c r="O31" s="231"/>
      <c r="P31" s="231"/>
      <c r="Q31" s="231"/>
      <c r="R31" s="231"/>
      <c r="S31" s="231"/>
      <c r="T31" s="231"/>
      <c r="U31" s="231"/>
      <c r="V31" s="231"/>
      <c r="W31" s="232"/>
    </row>
    <row r="32" spans="2:27" ht="25.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2142</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75"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2081</v>
      </c>
      <c r="D4" s="192" t="s">
        <v>2080</v>
      </c>
      <c r="E4" s="192"/>
      <c r="F4" s="192"/>
      <c r="G4" s="192"/>
      <c r="H4" s="193"/>
      <c r="I4" s="16"/>
      <c r="J4" s="194" t="s">
        <v>6</v>
      </c>
      <c r="K4" s="192"/>
      <c r="L4" s="15" t="s">
        <v>2135</v>
      </c>
      <c r="M4" s="195" t="s">
        <v>2134</v>
      </c>
      <c r="N4" s="195"/>
      <c r="O4" s="195"/>
      <c r="P4" s="195"/>
      <c r="Q4" s="196"/>
      <c r="R4" s="17"/>
      <c r="S4" s="197" t="s">
        <v>2136</v>
      </c>
      <c r="T4" s="198"/>
      <c r="U4" s="198"/>
      <c r="V4" s="199" t="s">
        <v>102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2063</v>
      </c>
      <c r="D6" s="201" t="s">
        <v>2077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1250</v>
      </c>
      <c r="K8" s="24" t="s">
        <v>1250</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77" customHeight="1" thickTop="1" thickBot="1" x14ac:dyDescent="0.25">
      <c r="B10" s="25" t="s">
        <v>22</v>
      </c>
      <c r="C10" s="199" t="s">
        <v>2101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2071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2133</v>
      </c>
      <c r="C21" s="227"/>
      <c r="D21" s="227"/>
      <c r="E21" s="227"/>
      <c r="F21" s="227"/>
      <c r="G21" s="227"/>
      <c r="H21" s="227"/>
      <c r="I21" s="227"/>
      <c r="J21" s="227"/>
      <c r="K21" s="227"/>
      <c r="L21" s="227"/>
      <c r="M21" s="228" t="s">
        <v>2063</v>
      </c>
      <c r="N21" s="228"/>
      <c r="O21" s="228" t="s">
        <v>49</v>
      </c>
      <c r="P21" s="228"/>
      <c r="Q21" s="229" t="s">
        <v>70</v>
      </c>
      <c r="R21" s="229"/>
      <c r="S21" s="33" t="s">
        <v>645</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2062</v>
      </c>
      <c r="F25" s="40"/>
      <c r="G25" s="40"/>
      <c r="H25" s="41"/>
      <c r="I25" s="41"/>
      <c r="J25" s="41"/>
      <c r="K25" s="41"/>
      <c r="L25" s="41"/>
      <c r="M25" s="41"/>
      <c r="N25" s="41"/>
      <c r="O25" s="41"/>
      <c r="P25" s="42"/>
      <c r="Q25" s="42"/>
      <c r="R25" s="43" t="s">
        <v>2132</v>
      </c>
      <c r="S25" s="44" t="s">
        <v>10</v>
      </c>
      <c r="T25" s="42"/>
      <c r="U25" s="44" t="s">
        <v>102</v>
      </c>
      <c r="V25" s="42"/>
      <c r="W25" s="45">
        <f>+IF(ISERR(U25/R25*100),"N/A",ROUND(U25/R25*100,2))</f>
        <v>0</v>
      </c>
    </row>
    <row r="26" spans="2:27" ht="26.25" customHeight="1" thickBot="1" x14ac:dyDescent="0.25">
      <c r="B26" s="244" t="s">
        <v>74</v>
      </c>
      <c r="C26" s="245"/>
      <c r="D26" s="245"/>
      <c r="E26" s="46" t="s">
        <v>2062</v>
      </c>
      <c r="F26" s="46"/>
      <c r="G26" s="46"/>
      <c r="H26" s="47"/>
      <c r="I26" s="47"/>
      <c r="J26" s="47"/>
      <c r="K26" s="47"/>
      <c r="L26" s="47"/>
      <c r="M26" s="47"/>
      <c r="N26" s="47"/>
      <c r="O26" s="47"/>
      <c r="P26" s="48"/>
      <c r="Q26" s="48"/>
      <c r="R26" s="49" t="s">
        <v>2132</v>
      </c>
      <c r="S26" s="50" t="s">
        <v>962</v>
      </c>
      <c r="T26" s="50">
        <f>+IF(ISERR(S26/R26*100),"N/A",ROUND(S26/R26*100,2))</f>
        <v>50</v>
      </c>
      <c r="U26" s="50" t="s">
        <v>102</v>
      </c>
      <c r="V26" s="50">
        <f>+IF(ISERR(U26/S26*100),"N/A",ROUND(U26/S26*100,2))</f>
        <v>0</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2140</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8.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2141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35.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2142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197</v>
      </c>
      <c r="D4" s="192" t="s">
        <v>196</v>
      </c>
      <c r="E4" s="192"/>
      <c r="F4" s="192"/>
      <c r="G4" s="192"/>
      <c r="H4" s="193"/>
      <c r="I4" s="16"/>
      <c r="J4" s="194" t="s">
        <v>6</v>
      </c>
      <c r="K4" s="192"/>
      <c r="L4" s="15" t="s">
        <v>224</v>
      </c>
      <c r="M4" s="195" t="s">
        <v>223</v>
      </c>
      <c r="N4" s="195"/>
      <c r="O4" s="195"/>
      <c r="P4" s="195"/>
      <c r="Q4" s="196"/>
      <c r="R4" s="17"/>
      <c r="S4" s="197" t="s">
        <v>2136</v>
      </c>
      <c r="T4" s="198"/>
      <c r="U4" s="198"/>
      <c r="V4" s="199" t="s">
        <v>218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219</v>
      </c>
      <c r="D6" s="201" t="s">
        <v>222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221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220</v>
      </c>
      <c r="C21" s="227"/>
      <c r="D21" s="227"/>
      <c r="E21" s="227"/>
      <c r="F21" s="227"/>
      <c r="G21" s="227"/>
      <c r="H21" s="227"/>
      <c r="I21" s="227"/>
      <c r="J21" s="227"/>
      <c r="K21" s="227"/>
      <c r="L21" s="227"/>
      <c r="M21" s="228" t="s">
        <v>219</v>
      </c>
      <c r="N21" s="228"/>
      <c r="O21" s="228" t="s">
        <v>49</v>
      </c>
      <c r="P21" s="228"/>
      <c r="Q21" s="229" t="s">
        <v>50</v>
      </c>
      <c r="R21" s="229"/>
      <c r="S21" s="33" t="s">
        <v>51</v>
      </c>
      <c r="T21" s="33" t="s">
        <v>64</v>
      </c>
      <c r="U21" s="33" t="s">
        <v>63</v>
      </c>
      <c r="V21" s="33">
        <f>+IF(ISERR(U21/T21*100),"N/A",ROUND(U21/T21*100,2))</f>
        <v>100.09</v>
      </c>
      <c r="W21" s="34">
        <f>+IF(ISERR(U21/S21*100),"N/A",ROUND(U21/S21*100,2))</f>
        <v>55.55</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217</v>
      </c>
      <c r="F25" s="40"/>
      <c r="G25" s="40"/>
      <c r="H25" s="41"/>
      <c r="I25" s="41"/>
      <c r="J25" s="41"/>
      <c r="K25" s="41"/>
      <c r="L25" s="41"/>
      <c r="M25" s="41"/>
      <c r="N25" s="41"/>
      <c r="O25" s="41"/>
      <c r="P25" s="42"/>
      <c r="Q25" s="42"/>
      <c r="R25" s="43" t="s">
        <v>218</v>
      </c>
      <c r="S25" s="44" t="s">
        <v>10</v>
      </c>
      <c r="T25" s="42"/>
      <c r="U25" s="44" t="s">
        <v>214</v>
      </c>
      <c r="V25" s="42"/>
      <c r="W25" s="45">
        <f>+IF(ISERR(U25/R25*100),"N/A",ROUND(U25/R25*100,2))</f>
        <v>28</v>
      </c>
    </row>
    <row r="26" spans="2:27" ht="26.25" customHeight="1" thickBot="1" x14ac:dyDescent="0.25">
      <c r="B26" s="244" t="s">
        <v>74</v>
      </c>
      <c r="C26" s="245"/>
      <c r="D26" s="245"/>
      <c r="E26" s="46" t="s">
        <v>217</v>
      </c>
      <c r="F26" s="46"/>
      <c r="G26" s="46"/>
      <c r="H26" s="47"/>
      <c r="I26" s="47"/>
      <c r="J26" s="47"/>
      <c r="K26" s="47"/>
      <c r="L26" s="47"/>
      <c r="M26" s="47"/>
      <c r="N26" s="47"/>
      <c r="O26" s="47"/>
      <c r="P26" s="48"/>
      <c r="Q26" s="48"/>
      <c r="R26" s="49" t="s">
        <v>216</v>
      </c>
      <c r="S26" s="50" t="s">
        <v>215</v>
      </c>
      <c r="T26" s="50">
        <f>+IF(ISERR(S26/R26*100),"N/A",ROUND(S26/R26*100,2))</f>
        <v>59.65</v>
      </c>
      <c r="U26" s="50" t="s">
        <v>214</v>
      </c>
      <c r="V26" s="50">
        <f>+IF(ISERR(U26/S26*100),"N/A",ROUND(U26/S26*100,2))</f>
        <v>41.18</v>
      </c>
      <c r="W26" s="51">
        <f>+IF(ISERR(U26/R26*100),"N/A",ROUND(U26/R26*100,2))</f>
        <v>24.56</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2409</v>
      </c>
      <c r="C28" s="231"/>
      <c r="D28" s="231"/>
      <c r="E28" s="231"/>
      <c r="F28" s="231"/>
      <c r="G28" s="231"/>
      <c r="H28" s="231"/>
      <c r="I28" s="231"/>
      <c r="J28" s="231"/>
      <c r="K28" s="231"/>
      <c r="L28" s="231"/>
      <c r="M28" s="231"/>
      <c r="N28" s="231"/>
      <c r="O28" s="231"/>
      <c r="P28" s="231"/>
      <c r="Q28" s="231"/>
      <c r="R28" s="231"/>
      <c r="S28" s="231"/>
      <c r="T28" s="231"/>
      <c r="U28" s="231"/>
      <c r="V28" s="231"/>
      <c r="W28" s="232"/>
    </row>
    <row r="29" spans="2:27" ht="68.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2410</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2"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2411</v>
      </c>
      <c r="C32" s="231"/>
      <c r="D32" s="231"/>
      <c r="E32" s="231"/>
      <c r="F32" s="231"/>
      <c r="G32" s="231"/>
      <c r="H32" s="231"/>
      <c r="I32" s="231"/>
      <c r="J32" s="231"/>
      <c r="K32" s="231"/>
      <c r="L32" s="231"/>
      <c r="M32" s="231"/>
      <c r="N32" s="231"/>
      <c r="O32" s="231"/>
      <c r="P32" s="231"/>
      <c r="Q32" s="231"/>
      <c r="R32" s="231"/>
      <c r="S32" s="231"/>
      <c r="T32" s="231"/>
      <c r="U32" s="231"/>
      <c r="V32" s="231"/>
      <c r="W32" s="232"/>
    </row>
    <row r="33" spans="2:23" ht="49.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252</v>
      </c>
      <c r="D4" s="192" t="s">
        <v>251</v>
      </c>
      <c r="E4" s="192"/>
      <c r="F4" s="192"/>
      <c r="G4" s="192"/>
      <c r="H4" s="193"/>
      <c r="I4" s="16"/>
      <c r="J4" s="194" t="s">
        <v>6</v>
      </c>
      <c r="K4" s="192"/>
      <c r="L4" s="15" t="s">
        <v>213</v>
      </c>
      <c r="M4" s="195" t="s">
        <v>212</v>
      </c>
      <c r="N4" s="195"/>
      <c r="O4" s="195"/>
      <c r="P4" s="195"/>
      <c r="Q4" s="196"/>
      <c r="R4" s="17"/>
      <c r="S4" s="197" t="s">
        <v>2136</v>
      </c>
      <c r="T4" s="198"/>
      <c r="U4" s="198"/>
      <c r="V4" s="199" t="s">
        <v>200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230</v>
      </c>
      <c r="D6" s="201" t="s">
        <v>250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249</v>
      </c>
      <c r="K8" s="24" t="s">
        <v>248</v>
      </c>
      <c r="L8" s="24" t="s">
        <v>247</v>
      </c>
      <c r="M8" s="24" t="s">
        <v>246</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48.25" customHeight="1" thickTop="1" thickBot="1" x14ac:dyDescent="0.25">
      <c r="B10" s="25" t="s">
        <v>22</v>
      </c>
      <c r="C10" s="199" t="s">
        <v>245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244</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243</v>
      </c>
      <c r="C21" s="227"/>
      <c r="D21" s="227"/>
      <c r="E21" s="227"/>
      <c r="F21" s="227"/>
      <c r="G21" s="227"/>
      <c r="H21" s="227"/>
      <c r="I21" s="227"/>
      <c r="J21" s="227"/>
      <c r="K21" s="227"/>
      <c r="L21" s="227"/>
      <c r="M21" s="228" t="s">
        <v>230</v>
      </c>
      <c r="N21" s="228"/>
      <c r="O21" s="228" t="s">
        <v>49</v>
      </c>
      <c r="P21" s="228"/>
      <c r="Q21" s="229" t="s">
        <v>158</v>
      </c>
      <c r="R21" s="229"/>
      <c r="S21" s="33" t="s">
        <v>51</v>
      </c>
      <c r="T21" s="33" t="s">
        <v>242</v>
      </c>
      <c r="U21" s="33" t="s">
        <v>241</v>
      </c>
      <c r="V21" s="33">
        <f>+IF(ISERR(U21/T21*100),"N/A",ROUND(U21/T21*100,2))</f>
        <v>500</v>
      </c>
      <c r="W21" s="34">
        <f>+IF(ISERR(U21/S21*100),"N/A",ROUND(U21/S21*100,2))</f>
        <v>125</v>
      </c>
    </row>
    <row r="22" spans="2:27" ht="56.25" customHeight="1" x14ac:dyDescent="0.2">
      <c r="B22" s="226" t="s">
        <v>240</v>
      </c>
      <c r="C22" s="227"/>
      <c r="D22" s="227"/>
      <c r="E22" s="227"/>
      <c r="F22" s="227"/>
      <c r="G22" s="227"/>
      <c r="H22" s="227"/>
      <c r="I22" s="227"/>
      <c r="J22" s="227"/>
      <c r="K22" s="227"/>
      <c r="L22" s="227"/>
      <c r="M22" s="228" t="s">
        <v>230</v>
      </c>
      <c r="N22" s="228"/>
      <c r="O22" s="228" t="s">
        <v>49</v>
      </c>
      <c r="P22" s="228"/>
      <c r="Q22" s="229" t="s">
        <v>158</v>
      </c>
      <c r="R22" s="229"/>
      <c r="S22" s="33" t="s">
        <v>51</v>
      </c>
      <c r="T22" s="33" t="s">
        <v>239</v>
      </c>
      <c r="U22" s="33" t="s">
        <v>238</v>
      </c>
      <c r="V22" s="33">
        <f>+IF(ISERR(U22/T22*100),"N/A",ROUND(U22/T22*100,2))</f>
        <v>106.67</v>
      </c>
      <c r="W22" s="34">
        <f>+IF(ISERR(U22/S22*100),"N/A",ROUND(U22/S22*100,2))</f>
        <v>32</v>
      </c>
    </row>
    <row r="23" spans="2:27" ht="56.25" customHeight="1" x14ac:dyDescent="0.2">
      <c r="B23" s="226" t="s">
        <v>237</v>
      </c>
      <c r="C23" s="227"/>
      <c r="D23" s="227"/>
      <c r="E23" s="227"/>
      <c r="F23" s="227"/>
      <c r="G23" s="227"/>
      <c r="H23" s="227"/>
      <c r="I23" s="227"/>
      <c r="J23" s="227"/>
      <c r="K23" s="227"/>
      <c r="L23" s="227"/>
      <c r="M23" s="228" t="s">
        <v>230</v>
      </c>
      <c r="N23" s="228"/>
      <c r="O23" s="228" t="s">
        <v>49</v>
      </c>
      <c r="P23" s="228"/>
      <c r="Q23" s="229" t="s">
        <v>50</v>
      </c>
      <c r="R23" s="229"/>
      <c r="S23" s="33" t="s">
        <v>51</v>
      </c>
      <c r="T23" s="33" t="s">
        <v>236</v>
      </c>
      <c r="U23" s="33" t="s">
        <v>235</v>
      </c>
      <c r="V23" s="33">
        <f>+IF(ISERR(U23/T23*100),"N/A",ROUND(U23/T23*100,2))</f>
        <v>268.97000000000003</v>
      </c>
      <c r="W23" s="34">
        <f>+IF(ISERR(U23/S23*100),"N/A",ROUND(U23/S23*100,2))</f>
        <v>78</v>
      </c>
    </row>
    <row r="24" spans="2:27" ht="56.25" customHeight="1" x14ac:dyDescent="0.2">
      <c r="B24" s="226" t="s">
        <v>234</v>
      </c>
      <c r="C24" s="227"/>
      <c r="D24" s="227"/>
      <c r="E24" s="227"/>
      <c r="F24" s="227"/>
      <c r="G24" s="227"/>
      <c r="H24" s="227"/>
      <c r="I24" s="227"/>
      <c r="J24" s="227"/>
      <c r="K24" s="227"/>
      <c r="L24" s="227"/>
      <c r="M24" s="228" t="s">
        <v>230</v>
      </c>
      <c r="N24" s="228"/>
      <c r="O24" s="228" t="s">
        <v>49</v>
      </c>
      <c r="P24" s="228"/>
      <c r="Q24" s="229" t="s">
        <v>50</v>
      </c>
      <c r="R24" s="229"/>
      <c r="S24" s="33" t="s">
        <v>51</v>
      </c>
      <c r="T24" s="33" t="s">
        <v>233</v>
      </c>
      <c r="U24" s="33" t="s">
        <v>232</v>
      </c>
      <c r="V24" s="33">
        <f>+IF(ISERR(U24/T24*100),"N/A",ROUND(U24/T24*100,2))</f>
        <v>104.35</v>
      </c>
      <c r="W24" s="34">
        <f>+IF(ISERR(U24/S24*100),"N/A",ROUND(U24/S24*100,2))</f>
        <v>24</v>
      </c>
    </row>
    <row r="25" spans="2:27" ht="56.25" customHeight="1" thickBot="1" x14ac:dyDescent="0.25">
      <c r="B25" s="226" t="s">
        <v>231</v>
      </c>
      <c r="C25" s="227"/>
      <c r="D25" s="227"/>
      <c r="E25" s="227"/>
      <c r="F25" s="227"/>
      <c r="G25" s="227"/>
      <c r="H25" s="227"/>
      <c r="I25" s="227"/>
      <c r="J25" s="227"/>
      <c r="K25" s="227"/>
      <c r="L25" s="227"/>
      <c r="M25" s="228" t="s">
        <v>230</v>
      </c>
      <c r="N25" s="228"/>
      <c r="O25" s="228" t="s">
        <v>49</v>
      </c>
      <c r="P25" s="228"/>
      <c r="Q25" s="229" t="s">
        <v>50</v>
      </c>
      <c r="R25" s="229"/>
      <c r="S25" s="33" t="s">
        <v>51</v>
      </c>
      <c r="T25" s="33" t="s">
        <v>229</v>
      </c>
      <c r="U25" s="33" t="s">
        <v>228</v>
      </c>
      <c r="V25" s="33">
        <f>+IF(ISERR(U25/T25*100),"N/A",ROUND(U25/T25*100,2))</f>
        <v>113.16</v>
      </c>
      <c r="W25" s="34">
        <f>+IF(ISERR(U25/S25*100),"N/A",ROUND(U25/S25*100,2))</f>
        <v>43</v>
      </c>
    </row>
    <row r="26" spans="2:27" ht="21.75" customHeight="1" thickTop="1" thickBot="1" x14ac:dyDescent="0.25">
      <c r="B26" s="9" t="s">
        <v>65</v>
      </c>
      <c r="C26" s="10"/>
      <c r="D26" s="10"/>
      <c r="E26" s="10"/>
      <c r="F26" s="10"/>
      <c r="G26" s="10"/>
      <c r="H26" s="11"/>
      <c r="I26" s="11"/>
      <c r="J26" s="11"/>
      <c r="K26" s="11"/>
      <c r="L26" s="11"/>
      <c r="M26" s="11"/>
      <c r="N26" s="11"/>
      <c r="O26" s="11"/>
      <c r="P26" s="11"/>
      <c r="Q26" s="11"/>
      <c r="R26" s="11"/>
      <c r="S26" s="11"/>
      <c r="T26" s="11"/>
      <c r="U26" s="11"/>
      <c r="V26" s="11"/>
      <c r="W26" s="12"/>
      <c r="X26" s="35"/>
    </row>
    <row r="27" spans="2:27" ht="29.25" customHeight="1" thickTop="1" thickBot="1" x14ac:dyDescent="0.25">
      <c r="B27" s="236" t="s">
        <v>2437</v>
      </c>
      <c r="C27" s="237"/>
      <c r="D27" s="237"/>
      <c r="E27" s="237"/>
      <c r="F27" s="237"/>
      <c r="G27" s="237"/>
      <c r="H27" s="237"/>
      <c r="I27" s="237"/>
      <c r="J27" s="237"/>
      <c r="K27" s="237"/>
      <c r="L27" s="237"/>
      <c r="M27" s="237"/>
      <c r="N27" s="237"/>
      <c r="O27" s="237"/>
      <c r="P27" s="237"/>
      <c r="Q27" s="238"/>
      <c r="R27" s="36" t="s">
        <v>42</v>
      </c>
      <c r="S27" s="213" t="s">
        <v>43</v>
      </c>
      <c r="T27" s="213"/>
      <c r="U27" s="37" t="s">
        <v>66</v>
      </c>
      <c r="V27" s="212" t="s">
        <v>67</v>
      </c>
      <c r="W27" s="214"/>
    </row>
    <row r="28" spans="2:27" ht="30.75" customHeight="1" thickBot="1" x14ac:dyDescent="0.25">
      <c r="B28" s="239"/>
      <c r="C28" s="240"/>
      <c r="D28" s="240"/>
      <c r="E28" s="240"/>
      <c r="F28" s="240"/>
      <c r="G28" s="240"/>
      <c r="H28" s="240"/>
      <c r="I28" s="240"/>
      <c r="J28" s="240"/>
      <c r="K28" s="240"/>
      <c r="L28" s="240"/>
      <c r="M28" s="240"/>
      <c r="N28" s="240"/>
      <c r="O28" s="240"/>
      <c r="P28" s="240"/>
      <c r="Q28" s="241"/>
      <c r="R28" s="38" t="s">
        <v>68</v>
      </c>
      <c r="S28" s="38" t="s">
        <v>68</v>
      </c>
      <c r="T28" s="38" t="s">
        <v>49</v>
      </c>
      <c r="U28" s="38" t="s">
        <v>68</v>
      </c>
      <c r="V28" s="38" t="s">
        <v>69</v>
      </c>
      <c r="W28" s="39" t="s">
        <v>70</v>
      </c>
      <c r="Y28" s="35"/>
    </row>
    <row r="29" spans="2:27" ht="23.25" customHeight="1" thickBot="1" x14ac:dyDescent="0.25">
      <c r="B29" s="242" t="s">
        <v>71</v>
      </c>
      <c r="C29" s="243"/>
      <c r="D29" s="243"/>
      <c r="E29" s="40" t="s">
        <v>227</v>
      </c>
      <c r="F29" s="40"/>
      <c r="G29" s="40"/>
      <c r="H29" s="41"/>
      <c r="I29" s="41"/>
      <c r="J29" s="41"/>
      <c r="K29" s="41"/>
      <c r="L29" s="41"/>
      <c r="M29" s="41"/>
      <c r="N29" s="41"/>
      <c r="O29" s="41"/>
      <c r="P29" s="42"/>
      <c r="Q29" s="42"/>
      <c r="R29" s="43" t="s">
        <v>200</v>
      </c>
      <c r="S29" s="44" t="s">
        <v>10</v>
      </c>
      <c r="T29" s="42"/>
      <c r="U29" s="44" t="s">
        <v>225</v>
      </c>
      <c r="V29" s="42"/>
      <c r="W29" s="45">
        <f>+IF(ISERR(U29/R29*100),"N/A",ROUND(U29/R29*100,2))</f>
        <v>1.25</v>
      </c>
    </row>
    <row r="30" spans="2:27" ht="26.25" customHeight="1" thickBot="1" x14ac:dyDescent="0.25">
      <c r="B30" s="244" t="s">
        <v>74</v>
      </c>
      <c r="C30" s="245"/>
      <c r="D30" s="245"/>
      <c r="E30" s="46" t="s">
        <v>227</v>
      </c>
      <c r="F30" s="46"/>
      <c r="G30" s="46"/>
      <c r="H30" s="47"/>
      <c r="I30" s="47"/>
      <c r="J30" s="47"/>
      <c r="K30" s="47"/>
      <c r="L30" s="47"/>
      <c r="M30" s="47"/>
      <c r="N30" s="47"/>
      <c r="O30" s="47"/>
      <c r="P30" s="48"/>
      <c r="Q30" s="48"/>
      <c r="R30" s="49" t="s">
        <v>226</v>
      </c>
      <c r="S30" s="50" t="s">
        <v>225</v>
      </c>
      <c r="T30" s="50">
        <f>+IF(ISERR(S30/R30*100),"N/A",ROUND(S30/R30*100,2))</f>
        <v>1.98</v>
      </c>
      <c r="U30" s="50" t="s">
        <v>225</v>
      </c>
      <c r="V30" s="50">
        <f>+IF(ISERR(U30/S30*100),"N/A",ROUND(U30/S30*100,2))</f>
        <v>100</v>
      </c>
      <c r="W30" s="51">
        <f>+IF(ISERR(U30/R30*100),"N/A",ROUND(U30/R30*100,2))</f>
        <v>1.98</v>
      </c>
    </row>
    <row r="31" spans="2:27" ht="22.5" customHeight="1" thickTop="1" thickBot="1" x14ac:dyDescent="0.25">
      <c r="B31" s="9" t="s">
        <v>76</v>
      </c>
      <c r="C31" s="10"/>
      <c r="D31" s="10"/>
      <c r="E31" s="10"/>
      <c r="F31" s="10"/>
      <c r="G31" s="10"/>
      <c r="H31" s="11"/>
      <c r="I31" s="11"/>
      <c r="J31" s="11"/>
      <c r="K31" s="11"/>
      <c r="L31" s="11"/>
      <c r="M31" s="11"/>
      <c r="N31" s="11"/>
      <c r="O31" s="11"/>
      <c r="P31" s="11"/>
      <c r="Q31" s="11"/>
      <c r="R31" s="11"/>
      <c r="S31" s="11"/>
      <c r="T31" s="11"/>
      <c r="U31" s="11"/>
      <c r="V31" s="11"/>
      <c r="W31" s="12"/>
    </row>
    <row r="32" spans="2:27" ht="37.5" customHeight="1" thickTop="1" x14ac:dyDescent="0.2">
      <c r="B32" s="230" t="s">
        <v>2406</v>
      </c>
      <c r="C32" s="231"/>
      <c r="D32" s="231"/>
      <c r="E32" s="231"/>
      <c r="F32" s="231"/>
      <c r="G32" s="231"/>
      <c r="H32" s="231"/>
      <c r="I32" s="231"/>
      <c r="J32" s="231"/>
      <c r="K32" s="231"/>
      <c r="L32" s="231"/>
      <c r="M32" s="231"/>
      <c r="N32" s="231"/>
      <c r="O32" s="231"/>
      <c r="P32" s="231"/>
      <c r="Q32" s="231"/>
      <c r="R32" s="231"/>
      <c r="S32" s="231"/>
      <c r="T32" s="231"/>
      <c r="U32" s="231"/>
      <c r="V32" s="231"/>
      <c r="W32" s="232"/>
    </row>
    <row r="33" spans="2:23" ht="93"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2407</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05.75"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2408</v>
      </c>
      <c r="C36" s="231"/>
      <c r="D36" s="231"/>
      <c r="E36" s="231"/>
      <c r="F36" s="231"/>
      <c r="G36" s="231"/>
      <c r="H36" s="231"/>
      <c r="I36" s="231"/>
      <c r="J36" s="231"/>
      <c r="K36" s="231"/>
      <c r="L36" s="231"/>
      <c r="M36" s="231"/>
      <c r="N36" s="231"/>
      <c r="O36" s="231"/>
      <c r="P36" s="231"/>
      <c r="Q36" s="231"/>
      <c r="R36" s="231"/>
      <c r="S36" s="231"/>
      <c r="T36" s="231"/>
      <c r="U36" s="231"/>
      <c r="V36" s="231"/>
      <c r="W36" s="232"/>
    </row>
    <row r="37" spans="2:23" ht="72.75" customHeight="1" thickBot="1" x14ac:dyDescent="0.25">
      <c r="B37" s="233"/>
      <c r="C37" s="234"/>
      <c r="D37" s="234"/>
      <c r="E37" s="234"/>
      <c r="F37" s="234"/>
      <c r="G37" s="234"/>
      <c r="H37" s="234"/>
      <c r="I37" s="234"/>
      <c r="J37" s="234"/>
      <c r="K37" s="234"/>
      <c r="L37" s="234"/>
      <c r="M37" s="234"/>
      <c r="N37" s="234"/>
      <c r="O37" s="234"/>
      <c r="P37" s="234"/>
      <c r="Q37" s="234"/>
      <c r="R37" s="234"/>
      <c r="S37" s="234"/>
      <c r="T37" s="234"/>
      <c r="U37" s="234"/>
      <c r="V37" s="234"/>
      <c r="W37" s="23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287</v>
      </c>
      <c r="D4" s="192" t="s">
        <v>286</v>
      </c>
      <c r="E4" s="192"/>
      <c r="F4" s="192"/>
      <c r="G4" s="192"/>
      <c r="H4" s="193"/>
      <c r="I4" s="16"/>
      <c r="J4" s="194" t="s">
        <v>6</v>
      </c>
      <c r="K4" s="192"/>
      <c r="L4" s="15" t="s">
        <v>285</v>
      </c>
      <c r="M4" s="195" t="s">
        <v>284</v>
      </c>
      <c r="N4" s="195"/>
      <c r="O4" s="195"/>
      <c r="P4" s="195"/>
      <c r="Q4" s="196"/>
      <c r="R4" s="17"/>
      <c r="S4" s="197" t="s">
        <v>2136</v>
      </c>
      <c r="T4" s="198"/>
      <c r="U4" s="198"/>
      <c r="V4" s="199" t="s">
        <v>283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273</v>
      </c>
      <c r="D6" s="201" t="s">
        <v>282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270</v>
      </c>
      <c r="D7" s="188" t="s">
        <v>281</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268</v>
      </c>
      <c r="D8" s="188" t="s">
        <v>280</v>
      </c>
      <c r="E8" s="188"/>
      <c r="F8" s="188"/>
      <c r="G8" s="188"/>
      <c r="H8" s="188"/>
      <c r="I8" s="20"/>
      <c r="J8" s="24" t="s">
        <v>279</v>
      </c>
      <c r="K8" s="24" t="s">
        <v>278</v>
      </c>
      <c r="L8" s="24" t="s">
        <v>93</v>
      </c>
      <c r="M8" s="24" t="s">
        <v>93</v>
      </c>
      <c r="N8" s="23"/>
      <c r="O8" s="20"/>
      <c r="P8" s="189" t="s">
        <v>10</v>
      </c>
      <c r="Q8" s="189"/>
      <c r="R8" s="189"/>
      <c r="S8" s="189"/>
      <c r="T8" s="189"/>
      <c r="U8" s="189"/>
      <c r="V8" s="189"/>
      <c r="W8" s="189"/>
    </row>
    <row r="9" spans="1:29" ht="30" customHeight="1" x14ac:dyDescent="0.2">
      <c r="B9" s="21"/>
      <c r="C9" s="19" t="s">
        <v>263</v>
      </c>
      <c r="D9" s="188" t="s">
        <v>277</v>
      </c>
      <c r="E9" s="188"/>
      <c r="F9" s="188"/>
      <c r="G9" s="188"/>
      <c r="H9" s="188"/>
      <c r="I9" s="188" t="s">
        <v>10</v>
      </c>
      <c r="J9" s="188"/>
      <c r="K9" s="188"/>
      <c r="L9" s="188"/>
      <c r="M9" s="188"/>
      <c r="N9" s="188"/>
      <c r="O9" s="188"/>
      <c r="P9" s="188"/>
      <c r="Q9" s="188"/>
      <c r="R9" s="188"/>
      <c r="S9" s="188"/>
      <c r="T9" s="188"/>
      <c r="U9" s="188"/>
      <c r="V9" s="188"/>
      <c r="W9" s="189"/>
    </row>
    <row r="10" spans="1:29" ht="25.5" customHeight="1" thickBot="1" x14ac:dyDescent="0.25">
      <c r="B10" s="21"/>
      <c r="C10" s="189" t="s">
        <v>10</v>
      </c>
      <c r="D10" s="189"/>
      <c r="E10" s="189"/>
      <c r="F10" s="189"/>
      <c r="G10" s="189"/>
      <c r="H10" s="189"/>
      <c r="I10" s="189"/>
      <c r="J10" s="189"/>
      <c r="K10" s="189"/>
      <c r="L10" s="189"/>
      <c r="M10" s="189"/>
      <c r="N10" s="189"/>
      <c r="O10" s="189"/>
      <c r="P10" s="189"/>
      <c r="Q10" s="189"/>
      <c r="R10" s="189"/>
      <c r="S10" s="189"/>
      <c r="T10" s="189"/>
      <c r="U10" s="189"/>
      <c r="V10" s="189"/>
      <c r="W10" s="189"/>
    </row>
    <row r="11" spans="1:29" ht="66.75" customHeight="1" thickTop="1" thickBot="1" x14ac:dyDescent="0.25">
      <c r="B11" s="25" t="s">
        <v>22</v>
      </c>
      <c r="C11" s="199" t="s">
        <v>276</v>
      </c>
      <c r="D11" s="199"/>
      <c r="E11" s="199"/>
      <c r="F11" s="199"/>
      <c r="G11" s="199"/>
      <c r="H11" s="199"/>
      <c r="I11" s="199"/>
      <c r="J11" s="199"/>
      <c r="K11" s="199"/>
      <c r="L11" s="199"/>
      <c r="M11" s="199"/>
      <c r="N11" s="199"/>
      <c r="O11" s="199"/>
      <c r="P11" s="199"/>
      <c r="Q11" s="199"/>
      <c r="R11" s="199"/>
      <c r="S11" s="199"/>
      <c r="T11" s="199"/>
      <c r="U11" s="199"/>
      <c r="V11" s="199"/>
      <c r="W11" s="200"/>
    </row>
    <row r="12" spans="1:29" ht="9" customHeight="1" thickTop="1" thickBot="1" x14ac:dyDescent="0.25"/>
    <row r="13" spans="1:29" ht="21.75" customHeight="1" thickTop="1" thickBot="1" x14ac:dyDescent="0.25">
      <c r="B13" s="9" t="s">
        <v>24</v>
      </c>
      <c r="C13" s="10"/>
      <c r="D13" s="10"/>
      <c r="E13" s="10"/>
      <c r="F13" s="10"/>
      <c r="G13" s="10"/>
      <c r="H13" s="11"/>
      <c r="I13" s="11"/>
      <c r="J13" s="11"/>
      <c r="K13" s="11"/>
      <c r="L13" s="11"/>
      <c r="M13" s="11"/>
      <c r="N13" s="11"/>
      <c r="O13" s="11"/>
      <c r="P13" s="11"/>
      <c r="Q13" s="11"/>
      <c r="R13" s="11"/>
      <c r="S13" s="11"/>
      <c r="T13" s="11"/>
      <c r="U13" s="11"/>
      <c r="V13" s="11"/>
      <c r="W13" s="12"/>
    </row>
    <row r="14" spans="1:29" ht="19.5" customHeight="1" thickTop="1" x14ac:dyDescent="0.2">
      <c r="B14" s="203" t="s">
        <v>25</v>
      </c>
      <c r="C14" s="204"/>
      <c r="D14" s="204"/>
      <c r="E14" s="204"/>
      <c r="F14" s="204"/>
      <c r="G14" s="204"/>
      <c r="H14" s="204"/>
      <c r="I14" s="204"/>
      <c r="J14" s="28"/>
      <c r="K14" s="204" t="s">
        <v>26</v>
      </c>
      <c r="L14" s="204"/>
      <c r="M14" s="204"/>
      <c r="N14" s="204"/>
      <c r="O14" s="204"/>
      <c r="P14" s="204"/>
      <c r="Q14" s="204"/>
      <c r="R14" s="29"/>
      <c r="S14" s="204" t="s">
        <v>27</v>
      </c>
      <c r="T14" s="204"/>
      <c r="U14" s="204"/>
      <c r="V14" s="204"/>
      <c r="W14" s="205"/>
    </row>
    <row r="15" spans="1:29" ht="69" customHeight="1" x14ac:dyDescent="0.2">
      <c r="B15" s="18" t="s">
        <v>28</v>
      </c>
      <c r="C15" s="201" t="s">
        <v>10</v>
      </c>
      <c r="D15" s="201"/>
      <c r="E15" s="201"/>
      <c r="F15" s="201"/>
      <c r="G15" s="201"/>
      <c r="H15" s="201"/>
      <c r="I15" s="201"/>
      <c r="J15" s="30"/>
      <c r="K15" s="30" t="s">
        <v>29</v>
      </c>
      <c r="L15" s="201" t="s">
        <v>10</v>
      </c>
      <c r="M15" s="201"/>
      <c r="N15" s="201"/>
      <c r="O15" s="201"/>
      <c r="P15" s="201"/>
      <c r="Q15" s="201"/>
      <c r="R15" s="20"/>
      <c r="S15" s="30" t="s">
        <v>30</v>
      </c>
      <c r="T15" s="206" t="s">
        <v>275</v>
      </c>
      <c r="U15" s="206"/>
      <c r="V15" s="206"/>
      <c r="W15" s="206"/>
    </row>
    <row r="16" spans="1:29" ht="86.25" customHeight="1" x14ac:dyDescent="0.2">
      <c r="B16" s="18" t="s">
        <v>32</v>
      </c>
      <c r="C16" s="201" t="s">
        <v>10</v>
      </c>
      <c r="D16" s="201"/>
      <c r="E16" s="201"/>
      <c r="F16" s="201"/>
      <c r="G16" s="201"/>
      <c r="H16" s="201"/>
      <c r="I16" s="201"/>
      <c r="J16" s="30"/>
      <c r="K16" s="30" t="s">
        <v>32</v>
      </c>
      <c r="L16" s="201" t="s">
        <v>10</v>
      </c>
      <c r="M16" s="201"/>
      <c r="N16" s="201"/>
      <c r="O16" s="201"/>
      <c r="P16" s="201"/>
      <c r="Q16" s="201"/>
      <c r="R16" s="20"/>
      <c r="S16" s="30" t="s">
        <v>33</v>
      </c>
      <c r="T16" s="206" t="s">
        <v>10</v>
      </c>
      <c r="U16" s="206"/>
      <c r="V16" s="206"/>
      <c r="W16" s="206"/>
    </row>
    <row r="17" spans="2:27" ht="25.5" customHeight="1" thickBot="1" x14ac:dyDescent="0.25">
      <c r="B17" s="31" t="s">
        <v>34</v>
      </c>
      <c r="C17" s="207" t="s">
        <v>10</v>
      </c>
      <c r="D17" s="207"/>
      <c r="E17" s="207"/>
      <c r="F17" s="207"/>
      <c r="G17" s="207"/>
      <c r="H17" s="207"/>
      <c r="I17" s="207"/>
      <c r="J17" s="207"/>
      <c r="K17" s="207"/>
      <c r="L17" s="207"/>
      <c r="M17" s="207"/>
      <c r="N17" s="207"/>
      <c r="O17" s="207"/>
      <c r="P17" s="207"/>
      <c r="Q17" s="207"/>
      <c r="R17" s="207"/>
      <c r="S17" s="207"/>
      <c r="T17" s="207"/>
      <c r="U17" s="207"/>
      <c r="V17" s="207"/>
      <c r="W17" s="208"/>
    </row>
    <row r="18" spans="2:27" ht="21.75" customHeight="1" thickTop="1" thickBot="1" x14ac:dyDescent="0.25">
      <c r="B18" s="9" t="s">
        <v>35</v>
      </c>
      <c r="C18" s="10"/>
      <c r="D18" s="10"/>
      <c r="E18" s="10"/>
      <c r="F18" s="10"/>
      <c r="G18" s="10"/>
      <c r="H18" s="11"/>
      <c r="I18" s="11"/>
      <c r="J18" s="11"/>
      <c r="K18" s="11"/>
      <c r="L18" s="11"/>
      <c r="M18" s="11"/>
      <c r="N18" s="11"/>
      <c r="O18" s="11"/>
      <c r="P18" s="11"/>
      <c r="Q18" s="11"/>
      <c r="R18" s="11"/>
      <c r="S18" s="11"/>
      <c r="T18" s="11"/>
      <c r="U18" s="11"/>
      <c r="V18" s="11"/>
      <c r="W18" s="12"/>
    </row>
    <row r="19" spans="2:27" ht="25.5" customHeight="1" thickTop="1" thickBot="1" x14ac:dyDescent="0.25">
      <c r="B19" s="209" t="s">
        <v>36</v>
      </c>
      <c r="C19" s="210"/>
      <c r="D19" s="210"/>
      <c r="E19" s="210"/>
      <c r="F19" s="210"/>
      <c r="G19" s="210"/>
      <c r="H19" s="210"/>
      <c r="I19" s="210"/>
      <c r="J19" s="210"/>
      <c r="K19" s="210"/>
      <c r="L19" s="210"/>
      <c r="M19" s="210"/>
      <c r="N19" s="210"/>
      <c r="O19" s="210"/>
      <c r="P19" s="210"/>
      <c r="Q19" s="210"/>
      <c r="R19" s="210"/>
      <c r="S19" s="210"/>
      <c r="T19" s="211"/>
      <c r="U19" s="212" t="s">
        <v>37</v>
      </c>
      <c r="V19" s="213"/>
      <c r="W19" s="214"/>
    </row>
    <row r="20" spans="2:27" ht="14.25" customHeight="1" x14ac:dyDescent="0.2">
      <c r="B20" s="215" t="s">
        <v>38</v>
      </c>
      <c r="C20" s="216"/>
      <c r="D20" s="216"/>
      <c r="E20" s="216"/>
      <c r="F20" s="216"/>
      <c r="G20" s="216"/>
      <c r="H20" s="216"/>
      <c r="I20" s="216"/>
      <c r="J20" s="216"/>
      <c r="K20" s="216"/>
      <c r="L20" s="216"/>
      <c r="M20" s="216" t="s">
        <v>39</v>
      </c>
      <c r="N20" s="216"/>
      <c r="O20" s="216" t="s">
        <v>40</v>
      </c>
      <c r="P20" s="216"/>
      <c r="Q20" s="216" t="s">
        <v>41</v>
      </c>
      <c r="R20" s="216"/>
      <c r="S20" s="216" t="s">
        <v>42</v>
      </c>
      <c r="T20" s="219" t="s">
        <v>43</v>
      </c>
      <c r="U20" s="221" t="s">
        <v>44</v>
      </c>
      <c r="V20" s="223" t="s">
        <v>45</v>
      </c>
      <c r="W20" s="224" t="s">
        <v>46</v>
      </c>
    </row>
    <row r="21" spans="2:27" ht="27" customHeight="1" thickBot="1" x14ac:dyDescent="0.25">
      <c r="B21" s="217"/>
      <c r="C21" s="218"/>
      <c r="D21" s="218"/>
      <c r="E21" s="218"/>
      <c r="F21" s="218"/>
      <c r="G21" s="218"/>
      <c r="H21" s="218"/>
      <c r="I21" s="218"/>
      <c r="J21" s="218"/>
      <c r="K21" s="218"/>
      <c r="L21" s="218"/>
      <c r="M21" s="218"/>
      <c r="N21" s="218"/>
      <c r="O21" s="218"/>
      <c r="P21" s="218"/>
      <c r="Q21" s="218"/>
      <c r="R21" s="218"/>
      <c r="S21" s="218"/>
      <c r="T21" s="220"/>
      <c r="U21" s="222"/>
      <c r="V21" s="218"/>
      <c r="W21" s="225"/>
      <c r="Z21" s="32" t="s">
        <v>10</v>
      </c>
      <c r="AA21" s="32" t="s">
        <v>47</v>
      </c>
    </row>
    <row r="22" spans="2:27" ht="56.25" customHeight="1" x14ac:dyDescent="0.2">
      <c r="B22" s="226" t="s">
        <v>274</v>
      </c>
      <c r="C22" s="227"/>
      <c r="D22" s="227"/>
      <c r="E22" s="227"/>
      <c r="F22" s="227"/>
      <c r="G22" s="227"/>
      <c r="H22" s="227"/>
      <c r="I22" s="227"/>
      <c r="J22" s="227"/>
      <c r="K22" s="227"/>
      <c r="L22" s="227"/>
      <c r="M22" s="228" t="s">
        <v>273</v>
      </c>
      <c r="N22" s="228"/>
      <c r="O22" s="228" t="s">
        <v>49</v>
      </c>
      <c r="P22" s="228"/>
      <c r="Q22" s="229" t="s">
        <v>50</v>
      </c>
      <c r="R22" s="229"/>
      <c r="S22" s="33" t="s">
        <v>272</v>
      </c>
      <c r="T22" s="33" t="s">
        <v>272</v>
      </c>
      <c r="U22" s="33" t="s">
        <v>102</v>
      </c>
      <c r="V22" s="33">
        <f t="shared" ref="V22:V27" si="0">+IF(ISERR(U22/T22*100),"N/A",ROUND(U22/T22*100,2))</f>
        <v>0</v>
      </c>
      <c r="W22" s="34">
        <f t="shared" ref="W22:W27" si="1">+IF(ISERR(U22/S22*100),"N/A",ROUND(U22/S22*100,2))</f>
        <v>0</v>
      </c>
    </row>
    <row r="23" spans="2:27" ht="56.25" customHeight="1" x14ac:dyDescent="0.2">
      <c r="B23" s="226" t="s">
        <v>271</v>
      </c>
      <c r="C23" s="227"/>
      <c r="D23" s="227"/>
      <c r="E23" s="227"/>
      <c r="F23" s="227"/>
      <c r="G23" s="227"/>
      <c r="H23" s="227"/>
      <c r="I23" s="227"/>
      <c r="J23" s="227"/>
      <c r="K23" s="227"/>
      <c r="L23" s="227"/>
      <c r="M23" s="228" t="s">
        <v>270</v>
      </c>
      <c r="N23" s="228"/>
      <c r="O23" s="228" t="s">
        <v>49</v>
      </c>
      <c r="P23" s="228"/>
      <c r="Q23" s="229" t="s">
        <v>50</v>
      </c>
      <c r="R23" s="229"/>
      <c r="S23" s="33" t="s">
        <v>51</v>
      </c>
      <c r="T23" s="33" t="s">
        <v>130</v>
      </c>
      <c r="U23" s="33" t="s">
        <v>130</v>
      </c>
      <c r="V23" s="33">
        <f t="shared" si="0"/>
        <v>100</v>
      </c>
      <c r="W23" s="34">
        <f t="shared" si="1"/>
        <v>10</v>
      </c>
    </row>
    <row r="24" spans="2:27" ht="56.25" customHeight="1" x14ac:dyDescent="0.2">
      <c r="B24" s="226" t="s">
        <v>269</v>
      </c>
      <c r="C24" s="227"/>
      <c r="D24" s="227"/>
      <c r="E24" s="227"/>
      <c r="F24" s="227"/>
      <c r="G24" s="227"/>
      <c r="H24" s="227"/>
      <c r="I24" s="227"/>
      <c r="J24" s="227"/>
      <c r="K24" s="227"/>
      <c r="L24" s="227"/>
      <c r="M24" s="228" t="s">
        <v>268</v>
      </c>
      <c r="N24" s="228"/>
      <c r="O24" s="228" t="s">
        <v>49</v>
      </c>
      <c r="P24" s="228"/>
      <c r="Q24" s="229" t="s">
        <v>50</v>
      </c>
      <c r="R24" s="229"/>
      <c r="S24" s="33" t="s">
        <v>51</v>
      </c>
      <c r="T24" s="33" t="s">
        <v>267</v>
      </c>
      <c r="U24" s="33" t="s">
        <v>267</v>
      </c>
      <c r="V24" s="33">
        <f t="shared" si="0"/>
        <v>100</v>
      </c>
      <c r="W24" s="34">
        <f t="shared" si="1"/>
        <v>40</v>
      </c>
    </row>
    <row r="25" spans="2:27" ht="56.25" customHeight="1" x14ac:dyDescent="0.2">
      <c r="B25" s="226" t="s">
        <v>266</v>
      </c>
      <c r="C25" s="227"/>
      <c r="D25" s="227"/>
      <c r="E25" s="227"/>
      <c r="F25" s="227"/>
      <c r="G25" s="227"/>
      <c r="H25" s="227"/>
      <c r="I25" s="227"/>
      <c r="J25" s="227"/>
      <c r="K25" s="227"/>
      <c r="L25" s="227"/>
      <c r="M25" s="228" t="s">
        <v>263</v>
      </c>
      <c r="N25" s="228"/>
      <c r="O25" s="228" t="s">
        <v>49</v>
      </c>
      <c r="P25" s="228"/>
      <c r="Q25" s="229" t="s">
        <v>50</v>
      </c>
      <c r="R25" s="229"/>
      <c r="S25" s="33" t="s">
        <v>51</v>
      </c>
      <c r="T25" s="33" t="s">
        <v>102</v>
      </c>
      <c r="U25" s="33" t="s">
        <v>102</v>
      </c>
      <c r="V25" s="33" t="str">
        <f t="shared" si="0"/>
        <v>N/A</v>
      </c>
      <c r="W25" s="34">
        <f t="shared" si="1"/>
        <v>0</v>
      </c>
    </row>
    <row r="26" spans="2:27" ht="56.25" customHeight="1" x14ac:dyDescent="0.2">
      <c r="B26" s="226" t="s">
        <v>265</v>
      </c>
      <c r="C26" s="227"/>
      <c r="D26" s="227"/>
      <c r="E26" s="227"/>
      <c r="F26" s="227"/>
      <c r="G26" s="227"/>
      <c r="H26" s="227"/>
      <c r="I26" s="227"/>
      <c r="J26" s="227"/>
      <c r="K26" s="227"/>
      <c r="L26" s="227"/>
      <c r="M26" s="228" t="s">
        <v>263</v>
      </c>
      <c r="N26" s="228"/>
      <c r="O26" s="228" t="s">
        <v>49</v>
      </c>
      <c r="P26" s="228"/>
      <c r="Q26" s="229" t="s">
        <v>50</v>
      </c>
      <c r="R26" s="229"/>
      <c r="S26" s="33" t="s">
        <v>51</v>
      </c>
      <c r="T26" s="33" t="s">
        <v>102</v>
      </c>
      <c r="U26" s="33" t="s">
        <v>102</v>
      </c>
      <c r="V26" s="33" t="str">
        <f t="shared" si="0"/>
        <v>N/A</v>
      </c>
      <c r="W26" s="34">
        <f t="shared" si="1"/>
        <v>0</v>
      </c>
    </row>
    <row r="27" spans="2:27" ht="56.25" customHeight="1" thickBot="1" x14ac:dyDescent="0.25">
      <c r="B27" s="226" t="s">
        <v>264</v>
      </c>
      <c r="C27" s="227"/>
      <c r="D27" s="227"/>
      <c r="E27" s="227"/>
      <c r="F27" s="227"/>
      <c r="G27" s="227"/>
      <c r="H27" s="227"/>
      <c r="I27" s="227"/>
      <c r="J27" s="227"/>
      <c r="K27" s="227"/>
      <c r="L27" s="227"/>
      <c r="M27" s="228" t="s">
        <v>263</v>
      </c>
      <c r="N27" s="228"/>
      <c r="O27" s="228" t="s">
        <v>49</v>
      </c>
      <c r="P27" s="228"/>
      <c r="Q27" s="229" t="s">
        <v>50</v>
      </c>
      <c r="R27" s="229"/>
      <c r="S27" s="33" t="s">
        <v>51</v>
      </c>
      <c r="T27" s="33" t="s">
        <v>102</v>
      </c>
      <c r="U27" s="33" t="s">
        <v>102</v>
      </c>
      <c r="V27" s="33" t="str">
        <f t="shared" si="0"/>
        <v>N/A</v>
      </c>
      <c r="W27" s="34">
        <f t="shared" si="1"/>
        <v>0</v>
      </c>
    </row>
    <row r="28" spans="2:27" ht="21.75" customHeight="1" thickTop="1" thickBot="1" x14ac:dyDescent="0.25">
      <c r="B28" s="9" t="s">
        <v>65</v>
      </c>
      <c r="C28" s="10"/>
      <c r="D28" s="10"/>
      <c r="E28" s="10"/>
      <c r="F28" s="10"/>
      <c r="G28" s="10"/>
      <c r="H28" s="11"/>
      <c r="I28" s="11"/>
      <c r="J28" s="11"/>
      <c r="K28" s="11"/>
      <c r="L28" s="11"/>
      <c r="M28" s="11"/>
      <c r="N28" s="11"/>
      <c r="O28" s="11"/>
      <c r="P28" s="11"/>
      <c r="Q28" s="11"/>
      <c r="R28" s="11"/>
      <c r="S28" s="11"/>
      <c r="T28" s="11"/>
      <c r="U28" s="11"/>
      <c r="V28" s="11"/>
      <c r="W28" s="12"/>
      <c r="X28" s="35"/>
    </row>
    <row r="29" spans="2:27" ht="29.25" customHeight="1" thickTop="1" thickBot="1" x14ac:dyDescent="0.25">
      <c r="B29" s="236" t="s">
        <v>2437</v>
      </c>
      <c r="C29" s="237"/>
      <c r="D29" s="237"/>
      <c r="E29" s="237"/>
      <c r="F29" s="237"/>
      <c r="G29" s="237"/>
      <c r="H29" s="237"/>
      <c r="I29" s="237"/>
      <c r="J29" s="237"/>
      <c r="K29" s="237"/>
      <c r="L29" s="237"/>
      <c r="M29" s="237"/>
      <c r="N29" s="237"/>
      <c r="O29" s="237"/>
      <c r="P29" s="237"/>
      <c r="Q29" s="238"/>
      <c r="R29" s="36" t="s">
        <v>42</v>
      </c>
      <c r="S29" s="213" t="s">
        <v>43</v>
      </c>
      <c r="T29" s="213"/>
      <c r="U29" s="37" t="s">
        <v>66</v>
      </c>
      <c r="V29" s="212" t="s">
        <v>67</v>
      </c>
      <c r="W29" s="214"/>
    </row>
    <row r="30" spans="2:27" ht="30.75" customHeight="1" thickBot="1" x14ac:dyDescent="0.25">
      <c r="B30" s="239"/>
      <c r="C30" s="240"/>
      <c r="D30" s="240"/>
      <c r="E30" s="240"/>
      <c r="F30" s="240"/>
      <c r="G30" s="240"/>
      <c r="H30" s="240"/>
      <c r="I30" s="240"/>
      <c r="J30" s="240"/>
      <c r="K30" s="240"/>
      <c r="L30" s="240"/>
      <c r="M30" s="240"/>
      <c r="N30" s="240"/>
      <c r="O30" s="240"/>
      <c r="P30" s="240"/>
      <c r="Q30" s="241"/>
      <c r="R30" s="38" t="s">
        <v>68</v>
      </c>
      <c r="S30" s="38" t="s">
        <v>68</v>
      </c>
      <c r="T30" s="38" t="s">
        <v>49</v>
      </c>
      <c r="U30" s="38" t="s">
        <v>68</v>
      </c>
      <c r="V30" s="38" t="s">
        <v>69</v>
      </c>
      <c r="W30" s="39" t="s">
        <v>70</v>
      </c>
      <c r="Y30" s="35"/>
    </row>
    <row r="31" spans="2:27" ht="23.25" customHeight="1" thickBot="1" x14ac:dyDescent="0.25">
      <c r="B31" s="242" t="s">
        <v>71</v>
      </c>
      <c r="C31" s="243"/>
      <c r="D31" s="243"/>
      <c r="E31" s="40" t="s">
        <v>261</v>
      </c>
      <c r="F31" s="40"/>
      <c r="G31" s="40"/>
      <c r="H31" s="41"/>
      <c r="I31" s="41"/>
      <c r="J31" s="41"/>
      <c r="K31" s="41"/>
      <c r="L31" s="41"/>
      <c r="M31" s="41"/>
      <c r="N31" s="41"/>
      <c r="O31" s="41"/>
      <c r="P31" s="42"/>
      <c r="Q31" s="42"/>
      <c r="R31" s="43" t="s">
        <v>262</v>
      </c>
      <c r="S31" s="44" t="s">
        <v>10</v>
      </c>
      <c r="T31" s="42"/>
      <c r="U31" s="44" t="s">
        <v>102</v>
      </c>
      <c r="V31" s="42"/>
      <c r="W31" s="45">
        <f t="shared" ref="W31:W40" si="2">+IF(ISERR(U31/R31*100),"N/A",ROUND(U31/R31*100,2))</f>
        <v>0</v>
      </c>
    </row>
    <row r="32" spans="2:27" ht="26.25" customHeight="1" x14ac:dyDescent="0.2">
      <c r="B32" s="244" t="s">
        <v>74</v>
      </c>
      <c r="C32" s="245"/>
      <c r="D32" s="245"/>
      <c r="E32" s="46" t="s">
        <v>261</v>
      </c>
      <c r="F32" s="46"/>
      <c r="G32" s="46"/>
      <c r="H32" s="47"/>
      <c r="I32" s="47"/>
      <c r="J32" s="47"/>
      <c r="K32" s="47"/>
      <c r="L32" s="47"/>
      <c r="M32" s="47"/>
      <c r="N32" s="47"/>
      <c r="O32" s="47"/>
      <c r="P32" s="48"/>
      <c r="Q32" s="48"/>
      <c r="R32" s="49" t="s">
        <v>260</v>
      </c>
      <c r="S32" s="50" t="s">
        <v>102</v>
      </c>
      <c r="T32" s="50">
        <f>+IF(ISERR(S32/R32*100),"N/A",ROUND(S32/R32*100,2))</f>
        <v>0</v>
      </c>
      <c r="U32" s="50" t="s">
        <v>102</v>
      </c>
      <c r="V32" s="50" t="str">
        <f>+IF(ISERR(U32/S32*100),"N/A",ROUND(U32/S32*100,2))</f>
        <v>N/A</v>
      </c>
      <c r="W32" s="51">
        <f t="shared" si="2"/>
        <v>0</v>
      </c>
    </row>
    <row r="33" spans="2:23" ht="23.25" customHeight="1" thickBot="1" x14ac:dyDescent="0.25">
      <c r="B33" s="242" t="s">
        <v>71</v>
      </c>
      <c r="C33" s="243"/>
      <c r="D33" s="243"/>
      <c r="E33" s="170" t="s">
        <v>1528</v>
      </c>
      <c r="F33" s="170"/>
      <c r="G33" s="170"/>
      <c r="H33" s="41"/>
      <c r="I33" s="41"/>
      <c r="J33" s="41"/>
      <c r="K33" s="41"/>
      <c r="L33" s="41"/>
      <c r="M33" s="41"/>
      <c r="N33" s="41"/>
      <c r="O33" s="41"/>
      <c r="P33" s="42"/>
      <c r="Q33" s="42"/>
      <c r="R33" s="43">
        <v>0</v>
      </c>
      <c r="S33" s="44"/>
      <c r="T33" s="42"/>
      <c r="U33" s="44">
        <v>0.50009999999999999</v>
      </c>
      <c r="V33" s="42"/>
      <c r="W33" s="45" t="str">
        <f t="shared" ref="W33:W34" si="3">+IF(ISERR(U33/R33*100),"N/A",ROUND(U33/R33*100,2))</f>
        <v>N/A</v>
      </c>
    </row>
    <row r="34" spans="2:23" ht="26.25" customHeight="1" x14ac:dyDescent="0.2">
      <c r="B34" s="244" t="s">
        <v>74</v>
      </c>
      <c r="C34" s="245"/>
      <c r="D34" s="245"/>
      <c r="E34" s="171" t="s">
        <v>1528</v>
      </c>
      <c r="F34" s="171"/>
      <c r="G34" s="171"/>
      <c r="H34" s="47"/>
      <c r="I34" s="47"/>
      <c r="J34" s="47"/>
      <c r="K34" s="47"/>
      <c r="L34" s="47"/>
      <c r="M34" s="47"/>
      <c r="N34" s="47"/>
      <c r="O34" s="47"/>
      <c r="P34" s="48"/>
      <c r="Q34" s="48"/>
      <c r="R34" s="49">
        <v>15.535399999999999</v>
      </c>
      <c r="S34" s="50">
        <v>0.50009999999999999</v>
      </c>
      <c r="T34" s="50">
        <f>+IF(ISERR(S34/R34*100),"N/A",ROUND(S34/R34*100,2))</f>
        <v>3.22</v>
      </c>
      <c r="U34" s="50">
        <v>0.50009999999999999</v>
      </c>
      <c r="V34" s="50">
        <f>+IF(ISERR(U34/S34*100),"N/A",ROUND(U34/S34*100,2))</f>
        <v>100</v>
      </c>
      <c r="W34" s="51">
        <f t="shared" si="3"/>
        <v>3.22</v>
      </c>
    </row>
    <row r="35" spans="2:23" ht="23.25" customHeight="1" thickBot="1" x14ac:dyDescent="0.25">
      <c r="B35" s="242" t="s">
        <v>71</v>
      </c>
      <c r="C35" s="243"/>
      <c r="D35" s="243"/>
      <c r="E35" s="40" t="s">
        <v>259</v>
      </c>
      <c r="F35" s="40"/>
      <c r="G35" s="40"/>
      <c r="H35" s="41"/>
      <c r="I35" s="41"/>
      <c r="J35" s="41"/>
      <c r="K35" s="41"/>
      <c r="L35" s="41"/>
      <c r="M35" s="41"/>
      <c r="N35" s="41"/>
      <c r="O35" s="41"/>
      <c r="P35" s="42"/>
      <c r="Q35" s="42"/>
      <c r="R35" s="43" t="s">
        <v>258</v>
      </c>
      <c r="S35" s="44" t="s">
        <v>10</v>
      </c>
      <c r="T35" s="42"/>
      <c r="U35" s="44" t="s">
        <v>102</v>
      </c>
      <c r="V35" s="42"/>
      <c r="W35" s="45">
        <f t="shared" si="2"/>
        <v>0</v>
      </c>
    </row>
    <row r="36" spans="2:23" ht="26.25" customHeight="1" x14ac:dyDescent="0.2">
      <c r="B36" s="244" t="s">
        <v>74</v>
      </c>
      <c r="C36" s="245"/>
      <c r="D36" s="245"/>
      <c r="E36" s="46" t="s">
        <v>259</v>
      </c>
      <c r="F36" s="46"/>
      <c r="G36" s="46"/>
      <c r="H36" s="47"/>
      <c r="I36" s="47"/>
      <c r="J36" s="47"/>
      <c r="K36" s="47"/>
      <c r="L36" s="47"/>
      <c r="M36" s="47"/>
      <c r="N36" s="47"/>
      <c r="O36" s="47"/>
      <c r="P36" s="48"/>
      <c r="Q36" s="48"/>
      <c r="R36" s="49" t="s">
        <v>258</v>
      </c>
      <c r="S36" s="50" t="s">
        <v>102</v>
      </c>
      <c r="T36" s="50">
        <f>+IF(ISERR(S36/R36*100),"N/A",ROUND(S36/R36*100,2))</f>
        <v>0</v>
      </c>
      <c r="U36" s="50" t="s">
        <v>102</v>
      </c>
      <c r="V36" s="50" t="str">
        <f>+IF(ISERR(U36/S36*100),"N/A",ROUND(U36/S36*100,2))</f>
        <v>N/A</v>
      </c>
      <c r="W36" s="51">
        <f t="shared" si="2"/>
        <v>0</v>
      </c>
    </row>
    <row r="37" spans="2:23" ht="23.25" customHeight="1" thickBot="1" x14ac:dyDescent="0.25">
      <c r="B37" s="242" t="s">
        <v>71</v>
      </c>
      <c r="C37" s="243"/>
      <c r="D37" s="243"/>
      <c r="E37" s="40" t="s">
        <v>257</v>
      </c>
      <c r="F37" s="40"/>
      <c r="G37" s="40"/>
      <c r="H37" s="41"/>
      <c r="I37" s="41"/>
      <c r="J37" s="41"/>
      <c r="K37" s="41"/>
      <c r="L37" s="41"/>
      <c r="M37" s="41"/>
      <c r="N37" s="41"/>
      <c r="O37" s="41"/>
      <c r="P37" s="42"/>
      <c r="Q37" s="42"/>
      <c r="R37" s="43" t="s">
        <v>256</v>
      </c>
      <c r="S37" s="44" t="s">
        <v>10</v>
      </c>
      <c r="T37" s="42"/>
      <c r="U37" s="44" t="s">
        <v>102</v>
      </c>
      <c r="V37" s="42"/>
      <c r="W37" s="45">
        <f t="shared" si="2"/>
        <v>0</v>
      </c>
    </row>
    <row r="38" spans="2:23" ht="26.25" customHeight="1" x14ac:dyDescent="0.2">
      <c r="B38" s="244" t="s">
        <v>74</v>
      </c>
      <c r="C38" s="245"/>
      <c r="D38" s="245"/>
      <c r="E38" s="46" t="s">
        <v>257</v>
      </c>
      <c r="F38" s="46"/>
      <c r="G38" s="46"/>
      <c r="H38" s="47"/>
      <c r="I38" s="47"/>
      <c r="J38" s="47"/>
      <c r="K38" s="47"/>
      <c r="L38" s="47"/>
      <c r="M38" s="47"/>
      <c r="N38" s="47"/>
      <c r="O38" s="47"/>
      <c r="P38" s="48"/>
      <c r="Q38" s="48"/>
      <c r="R38" s="49" t="s">
        <v>256</v>
      </c>
      <c r="S38" s="50" t="s">
        <v>102</v>
      </c>
      <c r="T38" s="50">
        <f>+IF(ISERR(S38/R38*100),"N/A",ROUND(S38/R38*100,2))</f>
        <v>0</v>
      </c>
      <c r="U38" s="50" t="s">
        <v>102</v>
      </c>
      <c r="V38" s="50" t="str">
        <f>+IF(ISERR(U38/S38*100),"N/A",ROUND(U38/S38*100,2))</f>
        <v>N/A</v>
      </c>
      <c r="W38" s="51">
        <f t="shared" si="2"/>
        <v>0</v>
      </c>
    </row>
    <row r="39" spans="2:23" ht="23.25" customHeight="1" thickBot="1" x14ac:dyDescent="0.25">
      <c r="B39" s="242" t="s">
        <v>71</v>
      </c>
      <c r="C39" s="243"/>
      <c r="D39" s="243"/>
      <c r="E39" s="40" t="s">
        <v>254</v>
      </c>
      <c r="F39" s="40"/>
      <c r="G39" s="40"/>
      <c r="H39" s="41"/>
      <c r="I39" s="41"/>
      <c r="J39" s="41"/>
      <c r="K39" s="41"/>
      <c r="L39" s="41"/>
      <c r="M39" s="41"/>
      <c r="N39" s="41"/>
      <c r="O39" s="41"/>
      <c r="P39" s="42"/>
      <c r="Q39" s="42"/>
      <c r="R39" s="43" t="s">
        <v>255</v>
      </c>
      <c r="S39" s="44" t="s">
        <v>10</v>
      </c>
      <c r="T39" s="42"/>
      <c r="U39" s="44" t="s">
        <v>102</v>
      </c>
      <c r="V39" s="42"/>
      <c r="W39" s="45">
        <f t="shared" si="2"/>
        <v>0</v>
      </c>
    </row>
    <row r="40" spans="2:23" ht="26.25" customHeight="1" thickBot="1" x14ac:dyDescent="0.25">
      <c r="B40" s="244" t="s">
        <v>74</v>
      </c>
      <c r="C40" s="245"/>
      <c r="D40" s="245"/>
      <c r="E40" s="46" t="s">
        <v>254</v>
      </c>
      <c r="F40" s="46"/>
      <c r="G40" s="46"/>
      <c r="H40" s="47"/>
      <c r="I40" s="47"/>
      <c r="J40" s="47"/>
      <c r="K40" s="47"/>
      <c r="L40" s="47"/>
      <c r="M40" s="47"/>
      <c r="N40" s="47"/>
      <c r="O40" s="47"/>
      <c r="P40" s="48"/>
      <c r="Q40" s="48"/>
      <c r="R40" s="49" t="s">
        <v>253</v>
      </c>
      <c r="S40" s="50" t="s">
        <v>102</v>
      </c>
      <c r="T40" s="50">
        <f>+IF(ISERR(S40/R40*100),"N/A",ROUND(S40/R40*100,2))</f>
        <v>0</v>
      </c>
      <c r="U40" s="50" t="s">
        <v>102</v>
      </c>
      <c r="V40" s="50" t="str">
        <f>+IF(ISERR(U40/S40*100),"N/A",ROUND(U40/S40*100,2))</f>
        <v>N/A</v>
      </c>
      <c r="W40" s="51">
        <f t="shared" si="2"/>
        <v>0</v>
      </c>
    </row>
    <row r="41" spans="2:23" ht="22.5" customHeight="1" thickTop="1" thickBot="1" x14ac:dyDescent="0.25">
      <c r="B41" s="9" t="s">
        <v>76</v>
      </c>
      <c r="C41" s="10"/>
      <c r="D41" s="10"/>
      <c r="E41" s="10"/>
      <c r="F41" s="10"/>
      <c r="G41" s="10"/>
      <c r="H41" s="11"/>
      <c r="I41" s="11"/>
      <c r="J41" s="11"/>
      <c r="K41" s="11"/>
      <c r="L41" s="11"/>
      <c r="M41" s="11"/>
      <c r="N41" s="11"/>
      <c r="O41" s="11"/>
      <c r="P41" s="11"/>
      <c r="Q41" s="11"/>
      <c r="R41" s="11"/>
      <c r="S41" s="11"/>
      <c r="T41" s="11"/>
      <c r="U41" s="11"/>
      <c r="V41" s="11"/>
      <c r="W41" s="12"/>
    </row>
    <row r="42" spans="2:23" ht="37.5" customHeight="1" thickTop="1" x14ac:dyDescent="0.2">
      <c r="B42" s="230" t="s">
        <v>2403</v>
      </c>
      <c r="C42" s="231"/>
      <c r="D42" s="231"/>
      <c r="E42" s="231"/>
      <c r="F42" s="231"/>
      <c r="G42" s="231"/>
      <c r="H42" s="231"/>
      <c r="I42" s="231"/>
      <c r="J42" s="231"/>
      <c r="K42" s="231"/>
      <c r="L42" s="231"/>
      <c r="M42" s="231"/>
      <c r="N42" s="231"/>
      <c r="O42" s="231"/>
      <c r="P42" s="231"/>
      <c r="Q42" s="231"/>
      <c r="R42" s="231"/>
      <c r="S42" s="231"/>
      <c r="T42" s="231"/>
      <c r="U42" s="231"/>
      <c r="V42" s="231"/>
      <c r="W42" s="232"/>
    </row>
    <row r="43" spans="2:23" ht="283.5" customHeight="1" thickBot="1" x14ac:dyDescent="0.25">
      <c r="B43" s="246"/>
      <c r="C43" s="247"/>
      <c r="D43" s="247"/>
      <c r="E43" s="247"/>
      <c r="F43" s="247"/>
      <c r="G43" s="247"/>
      <c r="H43" s="247"/>
      <c r="I43" s="247"/>
      <c r="J43" s="247"/>
      <c r="K43" s="247"/>
      <c r="L43" s="247"/>
      <c r="M43" s="247"/>
      <c r="N43" s="247"/>
      <c r="O43" s="247"/>
      <c r="P43" s="247"/>
      <c r="Q43" s="247"/>
      <c r="R43" s="247"/>
      <c r="S43" s="247"/>
      <c r="T43" s="247"/>
      <c r="U43" s="247"/>
      <c r="V43" s="247"/>
      <c r="W43" s="248"/>
    </row>
    <row r="44" spans="2:23" ht="37.5" customHeight="1" thickTop="1" x14ac:dyDescent="0.2">
      <c r="B44" s="230" t="s">
        <v>2404</v>
      </c>
      <c r="C44" s="231"/>
      <c r="D44" s="231"/>
      <c r="E44" s="231"/>
      <c r="F44" s="231"/>
      <c r="G44" s="231"/>
      <c r="H44" s="231"/>
      <c r="I44" s="231"/>
      <c r="J44" s="231"/>
      <c r="K44" s="231"/>
      <c r="L44" s="231"/>
      <c r="M44" s="231"/>
      <c r="N44" s="231"/>
      <c r="O44" s="231"/>
      <c r="P44" s="231"/>
      <c r="Q44" s="231"/>
      <c r="R44" s="231"/>
      <c r="S44" s="231"/>
      <c r="T44" s="231"/>
      <c r="U44" s="231"/>
      <c r="V44" s="231"/>
      <c r="W44" s="232"/>
    </row>
    <row r="45" spans="2:23" ht="116.25" customHeight="1" thickBot="1" x14ac:dyDescent="0.25">
      <c r="B45" s="246"/>
      <c r="C45" s="247"/>
      <c r="D45" s="247"/>
      <c r="E45" s="247"/>
      <c r="F45" s="247"/>
      <c r="G45" s="247"/>
      <c r="H45" s="247"/>
      <c r="I45" s="247"/>
      <c r="J45" s="247"/>
      <c r="K45" s="247"/>
      <c r="L45" s="247"/>
      <c r="M45" s="247"/>
      <c r="N45" s="247"/>
      <c r="O45" s="247"/>
      <c r="P45" s="247"/>
      <c r="Q45" s="247"/>
      <c r="R45" s="247"/>
      <c r="S45" s="247"/>
      <c r="T45" s="247"/>
      <c r="U45" s="247"/>
      <c r="V45" s="247"/>
      <c r="W45" s="248"/>
    </row>
    <row r="46" spans="2:23" ht="37.5" customHeight="1" thickTop="1" x14ac:dyDescent="0.2">
      <c r="B46" s="230" t="s">
        <v>2405</v>
      </c>
      <c r="C46" s="231"/>
      <c r="D46" s="231"/>
      <c r="E46" s="231"/>
      <c r="F46" s="231"/>
      <c r="G46" s="231"/>
      <c r="H46" s="231"/>
      <c r="I46" s="231"/>
      <c r="J46" s="231"/>
      <c r="K46" s="231"/>
      <c r="L46" s="231"/>
      <c r="M46" s="231"/>
      <c r="N46" s="231"/>
      <c r="O46" s="231"/>
      <c r="P46" s="231"/>
      <c r="Q46" s="231"/>
      <c r="R46" s="231"/>
      <c r="S46" s="231"/>
      <c r="T46" s="231"/>
      <c r="U46" s="231"/>
      <c r="V46" s="231"/>
      <c r="W46" s="232"/>
    </row>
    <row r="47" spans="2:23" ht="120.75" customHeight="1" thickBot="1" x14ac:dyDescent="0.25">
      <c r="B47" s="233"/>
      <c r="C47" s="234"/>
      <c r="D47" s="234"/>
      <c r="E47" s="234"/>
      <c r="F47" s="234"/>
      <c r="G47" s="234"/>
      <c r="H47" s="234"/>
      <c r="I47" s="234"/>
      <c r="J47" s="234"/>
      <c r="K47" s="234"/>
      <c r="L47" s="234"/>
      <c r="M47" s="234"/>
      <c r="N47" s="234"/>
      <c r="O47" s="234"/>
      <c r="P47" s="234"/>
      <c r="Q47" s="234"/>
      <c r="R47" s="234"/>
      <c r="S47" s="234"/>
      <c r="T47" s="234"/>
      <c r="U47" s="234"/>
      <c r="V47" s="234"/>
      <c r="W47" s="235"/>
    </row>
  </sheetData>
  <mergeCells count="8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C10:W10"/>
    <mergeCell ref="C11:W11"/>
    <mergeCell ref="B14:I14"/>
    <mergeCell ref="K14:Q14"/>
    <mergeCell ref="S14:W14"/>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B22:L22"/>
    <mergeCell ref="M22:N22"/>
    <mergeCell ref="O22:P22"/>
    <mergeCell ref="Q22:R22"/>
    <mergeCell ref="B20:L21"/>
    <mergeCell ref="M20:N21"/>
    <mergeCell ref="O20:P21"/>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9:Q30"/>
    <mergeCell ref="S29:T29"/>
    <mergeCell ref="V29:W29"/>
    <mergeCell ref="B31:D31"/>
    <mergeCell ref="B32:D32"/>
    <mergeCell ref="B35:D35"/>
    <mergeCell ref="B33:D33"/>
    <mergeCell ref="B34:D34"/>
    <mergeCell ref="B42:W43"/>
    <mergeCell ref="B44:W45"/>
    <mergeCell ref="B46:W47"/>
    <mergeCell ref="B36:D36"/>
    <mergeCell ref="B37:D37"/>
    <mergeCell ref="B38:D38"/>
    <mergeCell ref="B39:D39"/>
    <mergeCell ref="B40:D4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5"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302</v>
      </c>
      <c r="D4" s="192" t="s">
        <v>301</v>
      </c>
      <c r="E4" s="192"/>
      <c r="F4" s="192"/>
      <c r="G4" s="192"/>
      <c r="H4" s="193"/>
      <c r="I4" s="16"/>
      <c r="J4" s="194" t="s">
        <v>6</v>
      </c>
      <c r="K4" s="192"/>
      <c r="L4" s="15" t="s">
        <v>300</v>
      </c>
      <c r="M4" s="195" t="s">
        <v>299</v>
      </c>
      <c r="N4" s="195"/>
      <c r="O4" s="195"/>
      <c r="P4" s="195"/>
      <c r="Q4" s="196"/>
      <c r="R4" s="17"/>
      <c r="S4" s="197" t="s">
        <v>2136</v>
      </c>
      <c r="T4" s="198"/>
      <c r="U4" s="198"/>
      <c r="V4" s="199" t="s">
        <v>298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292</v>
      </c>
      <c r="D6" s="201" t="s">
        <v>297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296</v>
      </c>
      <c r="K8" s="24" t="s">
        <v>93</v>
      </c>
      <c r="L8" s="24" t="s">
        <v>295</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294</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293</v>
      </c>
      <c r="C21" s="227"/>
      <c r="D21" s="227"/>
      <c r="E21" s="227"/>
      <c r="F21" s="227"/>
      <c r="G21" s="227"/>
      <c r="H21" s="227"/>
      <c r="I21" s="227"/>
      <c r="J21" s="227"/>
      <c r="K21" s="227"/>
      <c r="L21" s="227"/>
      <c r="M21" s="228" t="s">
        <v>292</v>
      </c>
      <c r="N21" s="228"/>
      <c r="O21" s="228" t="s">
        <v>49</v>
      </c>
      <c r="P21" s="228"/>
      <c r="Q21" s="229" t="s">
        <v>50</v>
      </c>
      <c r="R21" s="229"/>
      <c r="S21" s="33" t="s">
        <v>130</v>
      </c>
      <c r="T21" s="33" t="s">
        <v>130</v>
      </c>
      <c r="U21" s="33" t="s">
        <v>291</v>
      </c>
      <c r="V21" s="33">
        <f>+IF(ISERR(U21/T21*100),"N/A",ROUND(U21/T21*100,2))</f>
        <v>140</v>
      </c>
      <c r="W21" s="34">
        <f>+IF(ISERR(U21/S21*100),"N/A",ROUND(U21/S21*100,2))</f>
        <v>140</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290</v>
      </c>
      <c r="F25" s="40"/>
      <c r="G25" s="40"/>
      <c r="H25" s="41"/>
      <c r="I25" s="41"/>
      <c r="J25" s="41"/>
      <c r="K25" s="41"/>
      <c r="L25" s="41"/>
      <c r="M25" s="41"/>
      <c r="N25" s="41"/>
      <c r="O25" s="41"/>
      <c r="P25" s="42"/>
      <c r="Q25" s="42"/>
      <c r="R25" s="43" t="s">
        <v>289</v>
      </c>
      <c r="S25" s="44" t="s">
        <v>10</v>
      </c>
      <c r="T25" s="42"/>
      <c r="U25" s="44" t="s">
        <v>288</v>
      </c>
      <c r="V25" s="42"/>
      <c r="W25" s="45">
        <f>+IF(ISERR(U25/R25*100),"N/A",ROUND(U25/R25*100,2))</f>
        <v>75.09</v>
      </c>
    </row>
    <row r="26" spans="2:27" ht="26.25" customHeight="1" thickBot="1" x14ac:dyDescent="0.25">
      <c r="B26" s="244" t="s">
        <v>74</v>
      </c>
      <c r="C26" s="245"/>
      <c r="D26" s="245"/>
      <c r="E26" s="46" t="s">
        <v>290</v>
      </c>
      <c r="F26" s="46"/>
      <c r="G26" s="46"/>
      <c r="H26" s="47"/>
      <c r="I26" s="47"/>
      <c r="J26" s="47"/>
      <c r="K26" s="47"/>
      <c r="L26" s="47"/>
      <c r="M26" s="47"/>
      <c r="N26" s="47"/>
      <c r="O26" s="47"/>
      <c r="P26" s="48"/>
      <c r="Q26" s="48"/>
      <c r="R26" s="49" t="s">
        <v>289</v>
      </c>
      <c r="S26" s="50" t="s">
        <v>288</v>
      </c>
      <c r="T26" s="50">
        <f>+IF(ISERR(S26/R26*100),"N/A",ROUND(S26/R26*100,2))</f>
        <v>75.09</v>
      </c>
      <c r="U26" s="50" t="s">
        <v>288</v>
      </c>
      <c r="V26" s="50">
        <f>+IF(ISERR(U26/S26*100),"N/A",ROUND(U26/S26*100,2))</f>
        <v>100</v>
      </c>
      <c r="W26" s="51">
        <f>+IF(ISERR(U26/R26*100),"N/A",ROUND(U26/R26*100,2))</f>
        <v>75.09</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2401</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2399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2402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302</v>
      </c>
      <c r="D4" s="192" t="s">
        <v>301</v>
      </c>
      <c r="E4" s="192"/>
      <c r="F4" s="192"/>
      <c r="G4" s="192"/>
      <c r="H4" s="193"/>
      <c r="I4" s="16"/>
      <c r="J4" s="194" t="s">
        <v>6</v>
      </c>
      <c r="K4" s="192"/>
      <c r="L4" s="15" t="s">
        <v>311</v>
      </c>
      <c r="M4" s="195" t="s">
        <v>310</v>
      </c>
      <c r="N4" s="195"/>
      <c r="O4" s="195"/>
      <c r="P4" s="195"/>
      <c r="Q4" s="196"/>
      <c r="R4" s="17"/>
      <c r="S4" s="197" t="s">
        <v>2136</v>
      </c>
      <c r="T4" s="198"/>
      <c r="U4" s="198"/>
      <c r="V4" s="199" t="s">
        <v>309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292</v>
      </c>
      <c r="D6" s="201" t="s">
        <v>297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308</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307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294</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306</v>
      </c>
      <c r="C21" s="227"/>
      <c r="D21" s="227"/>
      <c r="E21" s="227"/>
      <c r="F21" s="227"/>
      <c r="G21" s="227"/>
      <c r="H21" s="227"/>
      <c r="I21" s="227"/>
      <c r="J21" s="227"/>
      <c r="K21" s="227"/>
      <c r="L21" s="227"/>
      <c r="M21" s="228" t="s">
        <v>292</v>
      </c>
      <c r="N21" s="228"/>
      <c r="O21" s="228" t="s">
        <v>49</v>
      </c>
      <c r="P21" s="228"/>
      <c r="Q21" s="229" t="s">
        <v>70</v>
      </c>
      <c r="R21" s="229"/>
      <c r="S21" s="33" t="s">
        <v>305</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290</v>
      </c>
      <c r="F25" s="40"/>
      <c r="G25" s="40"/>
      <c r="H25" s="41"/>
      <c r="I25" s="41"/>
      <c r="J25" s="41"/>
      <c r="K25" s="41"/>
      <c r="L25" s="41"/>
      <c r="M25" s="41"/>
      <c r="N25" s="41"/>
      <c r="O25" s="41"/>
      <c r="P25" s="42"/>
      <c r="Q25" s="42"/>
      <c r="R25" s="43" t="s">
        <v>304</v>
      </c>
      <c r="S25" s="44" t="s">
        <v>10</v>
      </c>
      <c r="T25" s="42"/>
      <c r="U25" s="44" t="s">
        <v>303</v>
      </c>
      <c r="V25" s="42"/>
      <c r="W25" s="45">
        <f>+IF(ISERR(U25/R25*100),"N/A",ROUND(U25/R25*100,2))</f>
        <v>73.930000000000007</v>
      </c>
    </row>
    <row r="26" spans="2:27" ht="26.25" customHeight="1" thickBot="1" x14ac:dyDescent="0.25">
      <c r="B26" s="244" t="s">
        <v>74</v>
      </c>
      <c r="C26" s="245"/>
      <c r="D26" s="245"/>
      <c r="E26" s="46" t="s">
        <v>290</v>
      </c>
      <c r="F26" s="46"/>
      <c r="G26" s="46"/>
      <c r="H26" s="47"/>
      <c r="I26" s="47"/>
      <c r="J26" s="47"/>
      <c r="K26" s="47"/>
      <c r="L26" s="47"/>
      <c r="M26" s="47"/>
      <c r="N26" s="47"/>
      <c r="O26" s="47"/>
      <c r="P26" s="48"/>
      <c r="Q26" s="48"/>
      <c r="R26" s="49" t="s">
        <v>304</v>
      </c>
      <c r="S26" s="50" t="s">
        <v>303</v>
      </c>
      <c r="T26" s="50">
        <f>+IF(ISERR(S26/R26*100),"N/A",ROUND(S26/R26*100,2))</f>
        <v>73.930000000000007</v>
      </c>
      <c r="U26" s="50" t="s">
        <v>303</v>
      </c>
      <c r="V26" s="50">
        <f>+IF(ISERR(U26/S26*100),"N/A",ROUND(U26/S26*100,2))</f>
        <v>100</v>
      </c>
      <c r="W26" s="51">
        <f>+IF(ISERR(U26/R26*100),"N/A",ROUND(U26/R26*100,2))</f>
        <v>73.930000000000007</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2398</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2399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2400</v>
      </c>
      <c r="C32" s="231"/>
      <c r="D32" s="231"/>
      <c r="E32" s="231"/>
      <c r="F32" s="231"/>
      <c r="G32" s="231"/>
      <c r="H32" s="231"/>
      <c r="I32" s="231"/>
      <c r="J32" s="231"/>
      <c r="K32" s="231"/>
      <c r="L32" s="231"/>
      <c r="M32" s="231"/>
      <c r="N32" s="231"/>
      <c r="O32" s="231"/>
      <c r="P32" s="231"/>
      <c r="Q32" s="231"/>
      <c r="R32" s="231"/>
      <c r="S32" s="231"/>
      <c r="T32" s="231"/>
      <c r="U32" s="231"/>
      <c r="V32" s="231"/>
      <c r="W32" s="232"/>
    </row>
    <row r="33" spans="2:23" ht="4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302</v>
      </c>
      <c r="D4" s="192" t="s">
        <v>301</v>
      </c>
      <c r="E4" s="192"/>
      <c r="F4" s="192"/>
      <c r="G4" s="192"/>
      <c r="H4" s="193"/>
      <c r="I4" s="16"/>
      <c r="J4" s="194" t="s">
        <v>6</v>
      </c>
      <c r="K4" s="192"/>
      <c r="L4" s="15" t="s">
        <v>325</v>
      </c>
      <c r="M4" s="195" t="s">
        <v>324</v>
      </c>
      <c r="N4" s="195"/>
      <c r="O4" s="195"/>
      <c r="P4" s="195"/>
      <c r="Q4" s="196"/>
      <c r="R4" s="17"/>
      <c r="S4" s="197" t="s">
        <v>2136</v>
      </c>
      <c r="T4" s="198"/>
      <c r="U4" s="198"/>
      <c r="V4" s="199" t="s">
        <v>323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316</v>
      </c>
      <c r="D6" s="201" t="s">
        <v>322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321</v>
      </c>
      <c r="K8" s="24" t="s">
        <v>93</v>
      </c>
      <c r="L8" s="24" t="s">
        <v>320</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319</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318</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317</v>
      </c>
      <c r="C21" s="227"/>
      <c r="D21" s="227"/>
      <c r="E21" s="227"/>
      <c r="F21" s="227"/>
      <c r="G21" s="227"/>
      <c r="H21" s="227"/>
      <c r="I21" s="227"/>
      <c r="J21" s="227"/>
      <c r="K21" s="227"/>
      <c r="L21" s="227"/>
      <c r="M21" s="228" t="s">
        <v>316</v>
      </c>
      <c r="N21" s="228"/>
      <c r="O21" s="228" t="s">
        <v>49</v>
      </c>
      <c r="P21" s="228"/>
      <c r="Q21" s="229" t="s">
        <v>50</v>
      </c>
      <c r="R21" s="229"/>
      <c r="S21" s="33" t="s">
        <v>315</v>
      </c>
      <c r="T21" s="33" t="s">
        <v>315</v>
      </c>
      <c r="U21" s="33" t="s">
        <v>315</v>
      </c>
      <c r="V21" s="33">
        <f>+IF(ISERR(U21/T21*100),"N/A",ROUND(U21/T21*100,2))</f>
        <v>100</v>
      </c>
      <c r="W21" s="34">
        <f>+IF(ISERR(U21/S21*100),"N/A",ROUND(U21/S21*100,2))</f>
        <v>100</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314</v>
      </c>
      <c r="F25" s="40"/>
      <c r="G25" s="40"/>
      <c r="H25" s="41"/>
      <c r="I25" s="41"/>
      <c r="J25" s="41"/>
      <c r="K25" s="41"/>
      <c r="L25" s="41"/>
      <c r="M25" s="41"/>
      <c r="N25" s="41"/>
      <c r="O25" s="41"/>
      <c r="P25" s="42"/>
      <c r="Q25" s="42"/>
      <c r="R25" s="43" t="s">
        <v>313</v>
      </c>
      <c r="S25" s="44" t="s">
        <v>10</v>
      </c>
      <c r="T25" s="42"/>
      <c r="U25" s="44" t="s">
        <v>312</v>
      </c>
      <c r="V25" s="42"/>
      <c r="W25" s="45">
        <f>+IF(ISERR(U25/R25*100),"N/A",ROUND(U25/R25*100,2))</f>
        <v>75.78</v>
      </c>
    </row>
    <row r="26" spans="2:27" ht="26.25" customHeight="1" thickBot="1" x14ac:dyDescent="0.25">
      <c r="B26" s="244" t="s">
        <v>74</v>
      </c>
      <c r="C26" s="245"/>
      <c r="D26" s="245"/>
      <c r="E26" s="46" t="s">
        <v>314</v>
      </c>
      <c r="F26" s="46"/>
      <c r="G26" s="46"/>
      <c r="H26" s="47"/>
      <c r="I26" s="47"/>
      <c r="J26" s="47"/>
      <c r="K26" s="47"/>
      <c r="L26" s="47"/>
      <c r="M26" s="47"/>
      <c r="N26" s="47"/>
      <c r="O26" s="47"/>
      <c r="P26" s="48"/>
      <c r="Q26" s="48"/>
      <c r="R26" s="49" t="s">
        <v>313</v>
      </c>
      <c r="S26" s="50" t="s">
        <v>312</v>
      </c>
      <c r="T26" s="50">
        <f>+IF(ISERR(S26/R26*100),"N/A",ROUND(S26/R26*100,2))</f>
        <v>75.78</v>
      </c>
      <c r="U26" s="50" t="s">
        <v>312</v>
      </c>
      <c r="V26" s="50">
        <f>+IF(ISERR(U26/S26*100),"N/A",ROUND(U26/S26*100,2))</f>
        <v>100</v>
      </c>
      <c r="W26" s="51">
        <f>+IF(ISERR(U26/R26*100),"N/A",ROUND(U26/R26*100,2))</f>
        <v>75.78</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2395</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2396</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2397</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302</v>
      </c>
      <c r="D4" s="192" t="s">
        <v>301</v>
      </c>
      <c r="E4" s="192"/>
      <c r="F4" s="192"/>
      <c r="G4" s="192"/>
      <c r="H4" s="193"/>
      <c r="I4" s="16"/>
      <c r="J4" s="194" t="s">
        <v>6</v>
      </c>
      <c r="K4" s="192"/>
      <c r="L4" s="15" t="s">
        <v>342</v>
      </c>
      <c r="M4" s="195" t="s">
        <v>341</v>
      </c>
      <c r="N4" s="195"/>
      <c r="O4" s="195"/>
      <c r="P4" s="195"/>
      <c r="Q4" s="196"/>
      <c r="R4" s="17"/>
      <c r="S4" s="197" t="s">
        <v>2136</v>
      </c>
      <c r="T4" s="198"/>
      <c r="U4" s="198"/>
      <c r="V4" s="199" t="s">
        <v>340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331</v>
      </c>
      <c r="D6" s="201" t="s">
        <v>339</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338</v>
      </c>
      <c r="K8" s="24" t="s">
        <v>93</v>
      </c>
      <c r="L8" s="24" t="s">
        <v>337</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336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335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334</v>
      </c>
      <c r="C21" s="227"/>
      <c r="D21" s="227"/>
      <c r="E21" s="227"/>
      <c r="F21" s="227"/>
      <c r="G21" s="227"/>
      <c r="H21" s="227"/>
      <c r="I21" s="227"/>
      <c r="J21" s="227"/>
      <c r="K21" s="227"/>
      <c r="L21" s="227"/>
      <c r="M21" s="228" t="s">
        <v>331</v>
      </c>
      <c r="N21" s="228"/>
      <c r="O21" s="228" t="s">
        <v>49</v>
      </c>
      <c r="P21" s="228"/>
      <c r="Q21" s="229" t="s">
        <v>50</v>
      </c>
      <c r="R21" s="229"/>
      <c r="S21" s="33" t="s">
        <v>239</v>
      </c>
      <c r="T21" s="33" t="s">
        <v>333</v>
      </c>
      <c r="U21" s="33" t="s">
        <v>239</v>
      </c>
      <c r="V21" s="33">
        <f>+IF(ISERR(U21/T21*100),"N/A",ROUND(U21/T21*100,2))</f>
        <v>194.05</v>
      </c>
      <c r="W21" s="34">
        <f>+IF(ISERR(U21/S21*100),"N/A",ROUND(U21/S21*100,2))</f>
        <v>100</v>
      </c>
    </row>
    <row r="22" spans="2:27" ht="56.25" customHeight="1" thickBot="1" x14ac:dyDescent="0.25">
      <c r="B22" s="226" t="s">
        <v>332</v>
      </c>
      <c r="C22" s="227"/>
      <c r="D22" s="227"/>
      <c r="E22" s="227"/>
      <c r="F22" s="227"/>
      <c r="G22" s="227"/>
      <c r="H22" s="227"/>
      <c r="I22" s="227"/>
      <c r="J22" s="227"/>
      <c r="K22" s="227"/>
      <c r="L22" s="227"/>
      <c r="M22" s="228" t="s">
        <v>331</v>
      </c>
      <c r="N22" s="228"/>
      <c r="O22" s="228" t="s">
        <v>49</v>
      </c>
      <c r="P22" s="228"/>
      <c r="Q22" s="229" t="s">
        <v>50</v>
      </c>
      <c r="R22" s="229"/>
      <c r="S22" s="33" t="s">
        <v>330</v>
      </c>
      <c r="T22" s="33" t="s">
        <v>329</v>
      </c>
      <c r="U22" s="33" t="s">
        <v>236</v>
      </c>
      <c r="V22" s="33">
        <f>+IF(ISERR(U22/T22*100),"N/A",ROUND(U22/T22*100,2))</f>
        <v>785.91</v>
      </c>
      <c r="W22" s="34">
        <f>+IF(ISERR(U22/S22*100),"N/A",ROUND(U22/S22*100,2))</f>
        <v>82.86</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328</v>
      </c>
      <c r="F26" s="40"/>
      <c r="G26" s="40"/>
      <c r="H26" s="41"/>
      <c r="I26" s="41"/>
      <c r="J26" s="41"/>
      <c r="K26" s="41"/>
      <c r="L26" s="41"/>
      <c r="M26" s="41"/>
      <c r="N26" s="41"/>
      <c r="O26" s="41"/>
      <c r="P26" s="42"/>
      <c r="Q26" s="42"/>
      <c r="R26" s="43" t="s">
        <v>327</v>
      </c>
      <c r="S26" s="44" t="s">
        <v>10</v>
      </c>
      <c r="T26" s="42"/>
      <c r="U26" s="44" t="s">
        <v>326</v>
      </c>
      <c r="V26" s="42"/>
      <c r="W26" s="45">
        <f>+IF(ISERR(U26/R26*100),"N/A",ROUND(U26/R26*100,2))</f>
        <v>60.78</v>
      </c>
    </row>
    <row r="27" spans="2:27" ht="26.25" customHeight="1" thickBot="1" x14ac:dyDescent="0.25">
      <c r="B27" s="244" t="s">
        <v>74</v>
      </c>
      <c r="C27" s="245"/>
      <c r="D27" s="245"/>
      <c r="E27" s="46" t="s">
        <v>328</v>
      </c>
      <c r="F27" s="46"/>
      <c r="G27" s="46"/>
      <c r="H27" s="47"/>
      <c r="I27" s="47"/>
      <c r="J27" s="47"/>
      <c r="K27" s="47"/>
      <c r="L27" s="47"/>
      <c r="M27" s="47"/>
      <c r="N27" s="47"/>
      <c r="O27" s="47"/>
      <c r="P27" s="48"/>
      <c r="Q27" s="48"/>
      <c r="R27" s="49" t="s">
        <v>327</v>
      </c>
      <c r="S27" s="50" t="s">
        <v>326</v>
      </c>
      <c r="T27" s="50">
        <f>+IF(ISERR(S27/R27*100),"N/A",ROUND(S27/R27*100,2))</f>
        <v>60.78</v>
      </c>
      <c r="U27" s="50" t="s">
        <v>326</v>
      </c>
      <c r="V27" s="50">
        <f>+IF(ISERR(U27/S27*100),"N/A",ROUND(U27/S27*100,2))</f>
        <v>100</v>
      </c>
      <c r="W27" s="51">
        <f>+IF(ISERR(U27/R27*100),"N/A",ROUND(U27/R27*100,2))</f>
        <v>60.78</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2392</v>
      </c>
      <c r="C29" s="231"/>
      <c r="D29" s="231"/>
      <c r="E29" s="231"/>
      <c r="F29" s="231"/>
      <c r="G29" s="231"/>
      <c r="H29" s="231"/>
      <c r="I29" s="231"/>
      <c r="J29" s="231"/>
      <c r="K29" s="231"/>
      <c r="L29" s="231"/>
      <c r="M29" s="231"/>
      <c r="N29" s="231"/>
      <c r="O29" s="231"/>
      <c r="P29" s="231"/>
      <c r="Q29" s="231"/>
      <c r="R29" s="231"/>
      <c r="S29" s="231"/>
      <c r="T29" s="231"/>
      <c r="U29" s="231"/>
      <c r="V29" s="231"/>
      <c r="W29" s="232"/>
    </row>
    <row r="30" spans="2:27" ht="107.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2393</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2394</v>
      </c>
      <c r="C33" s="231"/>
      <c r="D33" s="231"/>
      <c r="E33" s="231"/>
      <c r="F33" s="231"/>
      <c r="G33" s="231"/>
      <c r="H33" s="231"/>
      <c r="I33" s="231"/>
      <c r="J33" s="231"/>
      <c r="K33" s="231"/>
      <c r="L33" s="231"/>
      <c r="M33" s="231"/>
      <c r="N33" s="231"/>
      <c r="O33" s="231"/>
      <c r="P33" s="231"/>
      <c r="Q33" s="231"/>
      <c r="R33" s="231"/>
      <c r="S33" s="231"/>
      <c r="T33" s="231"/>
      <c r="U33" s="231"/>
      <c r="V33" s="231"/>
      <c r="W33" s="232"/>
    </row>
    <row r="34" spans="2:23" ht="93.75"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302</v>
      </c>
      <c r="D4" s="192" t="s">
        <v>301</v>
      </c>
      <c r="E4" s="192"/>
      <c r="F4" s="192"/>
      <c r="G4" s="192"/>
      <c r="H4" s="193"/>
      <c r="I4" s="16"/>
      <c r="J4" s="194" t="s">
        <v>6</v>
      </c>
      <c r="K4" s="192"/>
      <c r="L4" s="15" t="s">
        <v>357</v>
      </c>
      <c r="M4" s="195" t="s">
        <v>356</v>
      </c>
      <c r="N4" s="195"/>
      <c r="O4" s="195"/>
      <c r="P4" s="195"/>
      <c r="Q4" s="196"/>
      <c r="R4" s="17"/>
      <c r="S4" s="197" t="s">
        <v>2136</v>
      </c>
      <c r="T4" s="198"/>
      <c r="U4" s="198"/>
      <c r="V4" s="199" t="s">
        <v>355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348</v>
      </c>
      <c r="D6" s="201" t="s">
        <v>354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353</v>
      </c>
      <c r="K8" s="24" t="s">
        <v>93</v>
      </c>
      <c r="L8" s="24" t="s">
        <v>352</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19.25" customHeight="1" thickTop="1" thickBot="1" x14ac:dyDescent="0.25">
      <c r="B10" s="25" t="s">
        <v>22</v>
      </c>
      <c r="C10" s="199" t="s">
        <v>351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350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349</v>
      </c>
      <c r="C21" s="227"/>
      <c r="D21" s="227"/>
      <c r="E21" s="227"/>
      <c r="F21" s="227"/>
      <c r="G21" s="227"/>
      <c r="H21" s="227"/>
      <c r="I21" s="227"/>
      <c r="J21" s="227"/>
      <c r="K21" s="227"/>
      <c r="L21" s="227"/>
      <c r="M21" s="228" t="s">
        <v>348</v>
      </c>
      <c r="N21" s="228"/>
      <c r="O21" s="228" t="s">
        <v>49</v>
      </c>
      <c r="P21" s="228"/>
      <c r="Q21" s="229" t="s">
        <v>50</v>
      </c>
      <c r="R21" s="229"/>
      <c r="S21" s="33" t="s">
        <v>242</v>
      </c>
      <c r="T21" s="33" t="s">
        <v>130</v>
      </c>
      <c r="U21" s="33" t="s">
        <v>229</v>
      </c>
      <c r="V21" s="33">
        <f>+IF(ISERR(U21/T21*100),"N/A",ROUND(U21/T21*100,2))</f>
        <v>380</v>
      </c>
      <c r="W21" s="34">
        <f>+IF(ISERR(U21/S21*100),"N/A",ROUND(U21/S21*100,2))</f>
        <v>152</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346</v>
      </c>
      <c r="F25" s="40"/>
      <c r="G25" s="40"/>
      <c r="H25" s="41"/>
      <c r="I25" s="41"/>
      <c r="J25" s="41"/>
      <c r="K25" s="41"/>
      <c r="L25" s="41"/>
      <c r="M25" s="41"/>
      <c r="N25" s="41"/>
      <c r="O25" s="41"/>
      <c r="P25" s="42"/>
      <c r="Q25" s="42"/>
      <c r="R25" s="43" t="s">
        <v>347</v>
      </c>
      <c r="S25" s="44" t="s">
        <v>10</v>
      </c>
      <c r="T25" s="42"/>
      <c r="U25" s="44" t="s">
        <v>343</v>
      </c>
      <c r="V25" s="42"/>
      <c r="W25" s="45">
        <f>+IF(ISERR(U25/R25*100),"N/A",ROUND(U25/R25*100,2))</f>
        <v>97.68</v>
      </c>
    </row>
    <row r="26" spans="2:27" ht="26.25" customHeight="1" thickBot="1" x14ac:dyDescent="0.25">
      <c r="B26" s="244" t="s">
        <v>74</v>
      </c>
      <c r="C26" s="245"/>
      <c r="D26" s="245"/>
      <c r="E26" s="46" t="s">
        <v>346</v>
      </c>
      <c r="F26" s="46"/>
      <c r="G26" s="46"/>
      <c r="H26" s="47"/>
      <c r="I26" s="47"/>
      <c r="J26" s="47"/>
      <c r="K26" s="47"/>
      <c r="L26" s="47"/>
      <c r="M26" s="47"/>
      <c r="N26" s="47"/>
      <c r="O26" s="47"/>
      <c r="P26" s="48"/>
      <c r="Q26" s="48"/>
      <c r="R26" s="49" t="s">
        <v>345</v>
      </c>
      <c r="S26" s="50" t="s">
        <v>344</v>
      </c>
      <c r="T26" s="50">
        <f>+IF(ISERR(S26/R26*100),"N/A",ROUND(S26/R26*100,2))</f>
        <v>100</v>
      </c>
      <c r="U26" s="50" t="s">
        <v>343</v>
      </c>
      <c r="V26" s="50">
        <f>+IF(ISERR(U26/S26*100),"N/A",ROUND(U26/S26*100,2))</f>
        <v>99.67</v>
      </c>
      <c r="W26" s="51">
        <f>+IF(ISERR(U26/R26*100),"N/A",ROUND(U26/R26*100,2))</f>
        <v>99.67</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2389</v>
      </c>
      <c r="C28" s="231"/>
      <c r="D28" s="231"/>
      <c r="E28" s="231"/>
      <c r="F28" s="231"/>
      <c r="G28" s="231"/>
      <c r="H28" s="231"/>
      <c r="I28" s="231"/>
      <c r="J28" s="231"/>
      <c r="K28" s="231"/>
      <c r="L28" s="231"/>
      <c r="M28" s="231"/>
      <c r="N28" s="231"/>
      <c r="O28" s="231"/>
      <c r="P28" s="231"/>
      <c r="Q28" s="231"/>
      <c r="R28" s="231"/>
      <c r="S28" s="231"/>
      <c r="T28" s="231"/>
      <c r="U28" s="231"/>
      <c r="V28" s="231"/>
      <c r="W28" s="232"/>
    </row>
    <row r="29" spans="2:27" ht="62.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2390</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1.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2391</v>
      </c>
      <c r="C32" s="231"/>
      <c r="D32" s="231"/>
      <c r="E32" s="231"/>
      <c r="F32" s="231"/>
      <c r="G32" s="231"/>
      <c r="H32" s="231"/>
      <c r="I32" s="231"/>
      <c r="J32" s="231"/>
      <c r="K32" s="231"/>
      <c r="L32" s="231"/>
      <c r="M32" s="231"/>
      <c r="N32" s="231"/>
      <c r="O32" s="231"/>
      <c r="P32" s="231"/>
      <c r="Q32" s="231"/>
      <c r="R32" s="231"/>
      <c r="S32" s="231"/>
      <c r="T32" s="231"/>
      <c r="U32" s="231"/>
      <c r="V32" s="231"/>
      <c r="W32" s="232"/>
    </row>
    <row r="33" spans="2:23" ht="69.7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view="pageBreakPreview" zoomScaleNormal="100" zoomScaleSheetLayoutView="100" workbookViewId="0">
      <selection sqref="A1:D1"/>
    </sheetView>
  </sheetViews>
  <sheetFormatPr baseColWidth="10" defaultColWidth="9.625" defaultRowHeight="18" x14ac:dyDescent="0.35"/>
  <cols>
    <col min="1" max="1" width="3" style="109" customWidth="1"/>
    <col min="2" max="2" width="3.375" style="109" customWidth="1"/>
    <col min="3" max="3" width="44.125" style="109" customWidth="1"/>
    <col min="4" max="4" width="14.375" style="109" customWidth="1"/>
    <col min="5" max="5" width="12.75" style="109" customWidth="1"/>
    <col min="6" max="6" width="12.125" style="109" customWidth="1"/>
    <col min="7" max="7" width="0.625" style="109" customWidth="1"/>
    <col min="8" max="8" width="17.125" style="109" customWidth="1"/>
    <col min="9" max="10" width="12.125" style="109" customWidth="1"/>
    <col min="11" max="11" width="12.375" style="109" customWidth="1"/>
    <col min="12" max="12" width="13.375" style="109" customWidth="1"/>
    <col min="13" max="13" width="2.5" style="109" customWidth="1"/>
    <col min="14" max="16384" width="9.625" style="109"/>
  </cols>
  <sheetData>
    <row r="1" spans="1:13" ht="49.5" customHeight="1" x14ac:dyDescent="0.35">
      <c r="A1" s="186" t="s">
        <v>2500</v>
      </c>
      <c r="B1" s="186"/>
      <c r="C1" s="186"/>
      <c r="D1" s="186"/>
      <c r="E1" s="122" t="s">
        <v>2499</v>
      </c>
    </row>
    <row r="3" spans="1:13" ht="30.75" customHeight="1" thickBot="1" x14ac:dyDescent="0.4">
      <c r="B3" s="177" t="s">
        <v>2511</v>
      </c>
      <c r="C3" s="177"/>
      <c r="D3" s="177"/>
      <c r="E3" s="177"/>
      <c r="F3" s="177"/>
      <c r="G3" s="177"/>
      <c r="H3" s="177"/>
      <c r="I3" s="177"/>
      <c r="J3" s="177"/>
      <c r="K3" s="177"/>
      <c r="L3" s="177"/>
    </row>
    <row r="4" spans="1:13" ht="8.25" customHeight="1" x14ac:dyDescent="0.35">
      <c r="B4" s="121"/>
      <c r="C4" s="121"/>
      <c r="D4" s="121"/>
      <c r="E4" s="121"/>
      <c r="F4" s="121"/>
      <c r="G4" s="121"/>
      <c r="H4" s="174"/>
      <c r="I4" s="121"/>
      <c r="J4" s="121"/>
      <c r="K4" s="121"/>
      <c r="L4" s="121"/>
    </row>
    <row r="5" spans="1:13" ht="45.75" customHeight="1" x14ac:dyDescent="0.35">
      <c r="B5" s="181" t="s">
        <v>2510</v>
      </c>
      <c r="C5" s="181"/>
      <c r="D5" s="181"/>
      <c r="E5" s="181"/>
      <c r="F5" s="181"/>
      <c r="G5" s="102"/>
      <c r="H5" s="187" t="str">
        <f>"Avances en "&amp;TEXT(I10+J10+K10+L10,"#,##0")&amp;" indicadores"&amp;CHAR(10)&amp;"por rangos de porcentaje"</f>
        <v>Avances en 284 indicadores
por rangos de porcentaje</v>
      </c>
      <c r="I5" s="187"/>
      <c r="J5" s="187"/>
      <c r="K5" s="187"/>
      <c r="L5" s="187"/>
    </row>
    <row r="6" spans="1:13" ht="24" customHeight="1" x14ac:dyDescent="0.35">
      <c r="B6" s="179" t="s">
        <v>3</v>
      </c>
      <c r="C6" s="179"/>
      <c r="D6" s="180" t="s">
        <v>2483</v>
      </c>
      <c r="E6" s="180" t="s">
        <v>2509</v>
      </c>
      <c r="F6" s="180" t="s">
        <v>2507</v>
      </c>
      <c r="G6" s="106"/>
      <c r="H6" s="180" t="s">
        <v>2508</v>
      </c>
      <c r="I6" s="180" t="s">
        <v>2506</v>
      </c>
      <c r="J6" s="180" t="s">
        <v>2505</v>
      </c>
      <c r="K6" s="180" t="s">
        <v>2504</v>
      </c>
      <c r="L6" s="179" t="s">
        <v>2503</v>
      </c>
    </row>
    <row r="7" spans="1:13" s="119" customFormat="1" ht="35.25" customHeight="1" x14ac:dyDescent="0.2">
      <c r="A7" s="120"/>
      <c r="B7" s="179"/>
      <c r="C7" s="179"/>
      <c r="D7" s="180"/>
      <c r="E7" s="180"/>
      <c r="F7" s="180"/>
      <c r="G7" s="106"/>
      <c r="H7" s="180"/>
      <c r="I7" s="180"/>
      <c r="J7" s="179"/>
      <c r="K7" s="179"/>
      <c r="L7" s="179"/>
    </row>
    <row r="8" spans="1:13" s="115" customFormat="1" ht="8.25" customHeight="1" thickBot="1" x14ac:dyDescent="0.25">
      <c r="A8" s="118"/>
      <c r="B8" s="101"/>
      <c r="C8" s="101"/>
      <c r="D8" s="100"/>
      <c r="E8" s="100"/>
      <c r="F8" s="100"/>
      <c r="G8" s="100"/>
      <c r="H8" s="100"/>
      <c r="I8" s="100"/>
      <c r="J8" s="101"/>
      <c r="K8" s="101"/>
      <c r="L8" s="101"/>
    </row>
    <row r="9" spans="1:13" s="115" customFormat="1" ht="8.25" customHeight="1" thickBot="1" x14ac:dyDescent="0.25">
      <c r="A9" s="118"/>
      <c r="B9" s="116"/>
      <c r="C9" s="116"/>
      <c r="D9" s="117"/>
      <c r="E9" s="117"/>
      <c r="F9" s="117"/>
      <c r="G9" s="117"/>
      <c r="H9" s="117"/>
      <c r="I9" s="117"/>
      <c r="J9" s="116"/>
      <c r="K9" s="116"/>
      <c r="L9" s="116"/>
    </row>
    <row r="10" spans="1:13" x14ac:dyDescent="0.35">
      <c r="B10" s="185" t="s">
        <v>2502</v>
      </c>
      <c r="C10" s="185"/>
      <c r="D10" s="93">
        <f t="shared" ref="D10:L10" si="0">SUM(D12:D43)</f>
        <v>427</v>
      </c>
      <c r="E10" s="93">
        <f t="shared" si="0"/>
        <v>133</v>
      </c>
      <c r="F10" s="93">
        <f t="shared" si="0"/>
        <v>10</v>
      </c>
      <c r="G10" s="92">
        <f t="shared" si="0"/>
        <v>0</v>
      </c>
      <c r="H10" s="93">
        <f t="shared" ref="H10" si="1">SUM(H12:H43)</f>
        <v>284</v>
      </c>
      <c r="I10" s="93">
        <f t="shared" si="0"/>
        <v>13</v>
      </c>
      <c r="J10" s="93">
        <f t="shared" si="0"/>
        <v>13</v>
      </c>
      <c r="K10" s="114">
        <f t="shared" si="0"/>
        <v>53</v>
      </c>
      <c r="L10" s="114">
        <f t="shared" si="0"/>
        <v>205</v>
      </c>
    </row>
    <row r="11" spans="1:13" x14ac:dyDescent="0.35">
      <c r="B11" s="185" t="s">
        <v>2501</v>
      </c>
      <c r="C11" s="185"/>
      <c r="D11" s="93"/>
      <c r="E11" s="84">
        <f>E10/$D$10*100</f>
        <v>31.147540983606557</v>
      </c>
      <c r="F11" s="84">
        <f>F10/$D$10*100</f>
        <v>2.3419203747072603</v>
      </c>
      <c r="G11" s="84"/>
      <c r="H11" s="84">
        <f>H10/$D$10*100</f>
        <v>66.510538641686182</v>
      </c>
      <c r="I11" s="93">
        <f>I10/($I$10+$J$10+$K$10+$L$10)*100</f>
        <v>4.5774647887323949</v>
      </c>
      <c r="J11" s="84">
        <f>J10/($I$10+$J$10+$K$10+$L$10)*100</f>
        <v>4.5774647887323949</v>
      </c>
      <c r="K11" s="84">
        <f>K10/($I$10+$J$10+$K$10+$L$10)*100</f>
        <v>18.661971830985916</v>
      </c>
      <c r="L11" s="84">
        <f>L10/($I$10+$J$10+$K$10+$L$10)*100</f>
        <v>72.183098591549296</v>
      </c>
    </row>
    <row r="12" spans="1:13" x14ac:dyDescent="0.35">
      <c r="B12" s="89">
        <v>1</v>
      </c>
      <c r="C12" s="85" t="s">
        <v>5</v>
      </c>
      <c r="D12" s="84">
        <v>6</v>
      </c>
      <c r="E12" s="84">
        <v>0</v>
      </c>
      <c r="F12" s="84">
        <v>0</v>
      </c>
      <c r="G12" s="84" t="s">
        <v>47</v>
      </c>
      <c r="H12" s="84">
        <v>6</v>
      </c>
      <c r="I12" s="84">
        <v>0</v>
      </c>
      <c r="J12" s="84">
        <v>0</v>
      </c>
      <c r="K12" s="84">
        <v>1</v>
      </c>
      <c r="L12" s="84">
        <v>5</v>
      </c>
      <c r="M12" s="110"/>
    </row>
    <row r="13" spans="1:13" x14ac:dyDescent="0.35">
      <c r="B13" s="89">
        <v>4</v>
      </c>
      <c r="C13" s="85" t="s">
        <v>100</v>
      </c>
      <c r="D13" s="84">
        <v>13</v>
      </c>
      <c r="E13" s="84">
        <v>5</v>
      </c>
      <c r="F13" s="84">
        <v>0</v>
      </c>
      <c r="G13" s="84" t="s">
        <v>47</v>
      </c>
      <c r="H13" s="84">
        <v>8</v>
      </c>
      <c r="I13" s="84">
        <v>0</v>
      </c>
      <c r="J13" s="84">
        <v>0</v>
      </c>
      <c r="K13" s="84">
        <v>1</v>
      </c>
      <c r="L13" s="84">
        <v>7</v>
      </c>
      <c r="M13" s="110"/>
    </row>
    <row r="14" spans="1:13" x14ac:dyDescent="0.35">
      <c r="B14" s="89">
        <v>5</v>
      </c>
      <c r="C14" s="85" t="s">
        <v>196</v>
      </c>
      <c r="D14" s="84">
        <v>6</v>
      </c>
      <c r="E14" s="84">
        <v>0</v>
      </c>
      <c r="F14" s="84">
        <v>0</v>
      </c>
      <c r="G14" s="84" t="s">
        <v>47</v>
      </c>
      <c r="H14" s="84">
        <v>6</v>
      </c>
      <c r="I14" s="84">
        <v>0</v>
      </c>
      <c r="J14" s="84">
        <v>0</v>
      </c>
      <c r="K14" s="84">
        <v>1</v>
      </c>
      <c r="L14" s="84">
        <v>5</v>
      </c>
      <c r="M14" s="110"/>
    </row>
    <row r="15" spans="1:13" x14ac:dyDescent="0.35">
      <c r="B15" s="89">
        <v>6</v>
      </c>
      <c r="C15" s="85" t="s">
        <v>251</v>
      </c>
      <c r="D15" s="84">
        <v>5</v>
      </c>
      <c r="E15" s="84">
        <v>0</v>
      </c>
      <c r="F15" s="84">
        <v>0</v>
      </c>
      <c r="G15" s="84" t="s">
        <v>47</v>
      </c>
      <c r="H15" s="84">
        <v>5</v>
      </c>
      <c r="I15" s="84">
        <v>0</v>
      </c>
      <c r="J15" s="84">
        <v>0</v>
      </c>
      <c r="K15" s="84">
        <v>0</v>
      </c>
      <c r="L15" s="84">
        <v>5</v>
      </c>
      <c r="M15" s="110"/>
    </row>
    <row r="16" spans="1:13" ht="18.75" customHeight="1" x14ac:dyDescent="0.35">
      <c r="B16" s="89">
        <v>7</v>
      </c>
      <c r="C16" s="85" t="s">
        <v>286</v>
      </c>
      <c r="D16" s="84">
        <v>6</v>
      </c>
      <c r="E16" s="84">
        <v>3</v>
      </c>
      <c r="F16" s="84">
        <v>1</v>
      </c>
      <c r="G16" s="84" t="s">
        <v>47</v>
      </c>
      <c r="H16" s="84">
        <v>2</v>
      </c>
      <c r="I16" s="84">
        <v>0</v>
      </c>
      <c r="J16" s="84">
        <v>0</v>
      </c>
      <c r="K16" s="84">
        <v>0</v>
      </c>
      <c r="L16" s="84">
        <v>2</v>
      </c>
      <c r="M16" s="110"/>
    </row>
    <row r="17" spans="2:13" x14ac:dyDescent="0.35">
      <c r="B17" s="89">
        <v>8</v>
      </c>
      <c r="C17" s="85" t="s">
        <v>301</v>
      </c>
      <c r="D17" s="84">
        <v>9</v>
      </c>
      <c r="E17" s="84">
        <v>3</v>
      </c>
      <c r="F17" s="84">
        <v>0</v>
      </c>
      <c r="G17" s="84" t="s">
        <v>47</v>
      </c>
      <c r="H17" s="84">
        <v>6</v>
      </c>
      <c r="I17" s="84">
        <v>0</v>
      </c>
      <c r="J17" s="84">
        <v>0</v>
      </c>
      <c r="K17" s="84">
        <v>0</v>
      </c>
      <c r="L17" s="84">
        <v>6</v>
      </c>
      <c r="M17" s="110"/>
    </row>
    <row r="18" spans="2:13" ht="18.75" customHeight="1" x14ac:dyDescent="0.35">
      <c r="B18" s="89">
        <v>9</v>
      </c>
      <c r="C18" s="85" t="s">
        <v>405</v>
      </c>
      <c r="D18" s="84">
        <v>2</v>
      </c>
      <c r="E18" s="84">
        <v>0</v>
      </c>
      <c r="F18" s="84">
        <v>0</v>
      </c>
      <c r="G18" s="84" t="s">
        <v>47</v>
      </c>
      <c r="H18" s="84">
        <v>2</v>
      </c>
      <c r="I18" s="84">
        <v>0</v>
      </c>
      <c r="J18" s="84">
        <v>0</v>
      </c>
      <c r="K18" s="84">
        <v>0</v>
      </c>
      <c r="L18" s="84">
        <v>2</v>
      </c>
      <c r="M18" s="110"/>
    </row>
    <row r="19" spans="2:13" x14ac:dyDescent="0.35">
      <c r="B19" s="89">
        <v>10</v>
      </c>
      <c r="C19" s="85" t="s">
        <v>420</v>
      </c>
      <c r="D19" s="84">
        <v>1</v>
      </c>
      <c r="E19" s="84">
        <v>0</v>
      </c>
      <c r="F19" s="84">
        <v>0</v>
      </c>
      <c r="G19" s="84" t="s">
        <v>47</v>
      </c>
      <c r="H19" s="84">
        <v>1</v>
      </c>
      <c r="I19" s="84">
        <v>0</v>
      </c>
      <c r="J19" s="84">
        <v>0</v>
      </c>
      <c r="K19" s="84">
        <v>1</v>
      </c>
      <c r="L19" s="84">
        <v>0</v>
      </c>
      <c r="M19" s="110"/>
    </row>
    <row r="20" spans="2:13" ht="18.75" customHeight="1" x14ac:dyDescent="0.35">
      <c r="B20" s="86">
        <v>11</v>
      </c>
      <c r="C20" s="85" t="s">
        <v>440</v>
      </c>
      <c r="D20" s="84">
        <v>53</v>
      </c>
      <c r="E20" s="84">
        <v>22</v>
      </c>
      <c r="F20" s="84">
        <v>4</v>
      </c>
      <c r="G20" s="84" t="s">
        <v>47</v>
      </c>
      <c r="H20" s="84">
        <v>27</v>
      </c>
      <c r="I20" s="84">
        <v>1</v>
      </c>
      <c r="J20" s="84">
        <v>1</v>
      </c>
      <c r="K20" s="84">
        <v>8</v>
      </c>
      <c r="L20" s="84">
        <v>17</v>
      </c>
      <c r="M20" s="110"/>
    </row>
    <row r="21" spans="2:13" x14ac:dyDescent="0.35">
      <c r="B21" s="86">
        <v>12</v>
      </c>
      <c r="C21" s="85" t="s">
        <v>790</v>
      </c>
      <c r="D21" s="84">
        <v>114</v>
      </c>
      <c r="E21" s="84">
        <v>16</v>
      </c>
      <c r="F21" s="84">
        <v>1</v>
      </c>
      <c r="G21" s="84" t="s">
        <v>47</v>
      </c>
      <c r="H21" s="84">
        <v>97</v>
      </c>
      <c r="I21" s="84">
        <v>7</v>
      </c>
      <c r="J21" s="84">
        <v>3</v>
      </c>
      <c r="K21" s="84">
        <v>22</v>
      </c>
      <c r="L21" s="84">
        <v>65</v>
      </c>
      <c r="M21" s="110"/>
    </row>
    <row r="22" spans="2:13" x14ac:dyDescent="0.35">
      <c r="B22" s="86">
        <v>13</v>
      </c>
      <c r="C22" s="85" t="s">
        <v>1168</v>
      </c>
      <c r="D22" s="84">
        <v>3</v>
      </c>
      <c r="E22" s="84">
        <v>3</v>
      </c>
      <c r="F22" s="84">
        <v>0</v>
      </c>
      <c r="G22" s="84" t="s">
        <v>47</v>
      </c>
      <c r="H22" s="84">
        <v>0</v>
      </c>
      <c r="I22" s="84">
        <v>0</v>
      </c>
      <c r="J22" s="84">
        <v>0</v>
      </c>
      <c r="K22" s="84">
        <v>0</v>
      </c>
      <c r="L22" s="84">
        <v>0</v>
      </c>
      <c r="M22" s="110"/>
    </row>
    <row r="23" spans="2:13" x14ac:dyDescent="0.35">
      <c r="B23" s="86">
        <v>14</v>
      </c>
      <c r="C23" s="85" t="s">
        <v>1186</v>
      </c>
      <c r="D23" s="84">
        <v>11</v>
      </c>
      <c r="E23" s="84">
        <v>1</v>
      </c>
      <c r="F23" s="84">
        <v>0</v>
      </c>
      <c r="G23" s="84" t="s">
        <v>47</v>
      </c>
      <c r="H23" s="84">
        <v>10</v>
      </c>
      <c r="I23" s="84">
        <v>0</v>
      </c>
      <c r="J23" s="84">
        <v>4</v>
      </c>
      <c r="K23" s="84">
        <v>0</v>
      </c>
      <c r="L23" s="84">
        <v>6</v>
      </c>
      <c r="M23" s="110"/>
    </row>
    <row r="24" spans="2:13" x14ac:dyDescent="0.35">
      <c r="B24" s="86">
        <v>15</v>
      </c>
      <c r="C24" s="85" t="s">
        <v>1249</v>
      </c>
      <c r="D24" s="84">
        <v>6</v>
      </c>
      <c r="E24" s="84">
        <v>2</v>
      </c>
      <c r="F24" s="84">
        <v>0</v>
      </c>
      <c r="G24" s="84" t="s">
        <v>47</v>
      </c>
      <c r="H24" s="84">
        <v>4</v>
      </c>
      <c r="I24" s="84">
        <v>0</v>
      </c>
      <c r="J24" s="84">
        <v>0</v>
      </c>
      <c r="K24" s="84">
        <v>1</v>
      </c>
      <c r="L24" s="84">
        <v>3</v>
      </c>
      <c r="M24" s="110"/>
    </row>
    <row r="25" spans="2:13" x14ac:dyDescent="0.35">
      <c r="B25" s="86">
        <v>16</v>
      </c>
      <c r="C25" s="85" t="s">
        <v>1297</v>
      </c>
      <c r="D25" s="84">
        <v>6</v>
      </c>
      <c r="E25" s="84">
        <v>0</v>
      </c>
      <c r="F25" s="84">
        <v>0</v>
      </c>
      <c r="G25" s="84" t="s">
        <v>47</v>
      </c>
      <c r="H25" s="84">
        <v>6</v>
      </c>
      <c r="I25" s="84">
        <v>0</v>
      </c>
      <c r="J25" s="84">
        <v>1</v>
      </c>
      <c r="K25" s="84">
        <v>1</v>
      </c>
      <c r="L25" s="84">
        <v>4</v>
      </c>
      <c r="M25" s="110"/>
    </row>
    <row r="26" spans="2:13" x14ac:dyDescent="0.35">
      <c r="B26" s="86">
        <v>18</v>
      </c>
      <c r="C26" s="85" t="s">
        <v>1355</v>
      </c>
      <c r="D26" s="84">
        <v>17</v>
      </c>
      <c r="E26" s="84">
        <v>5</v>
      </c>
      <c r="F26" s="84">
        <v>1</v>
      </c>
      <c r="G26" s="84" t="s">
        <v>47</v>
      </c>
      <c r="H26" s="84">
        <v>11</v>
      </c>
      <c r="I26" s="84">
        <v>1</v>
      </c>
      <c r="J26" s="84">
        <v>2</v>
      </c>
      <c r="K26" s="84">
        <v>0</v>
      </c>
      <c r="L26" s="84">
        <v>8</v>
      </c>
      <c r="M26" s="110"/>
    </row>
    <row r="27" spans="2:13" x14ac:dyDescent="0.35">
      <c r="B27" s="86">
        <v>19</v>
      </c>
      <c r="C27" s="85" t="s">
        <v>1420</v>
      </c>
      <c r="D27" s="84">
        <v>1</v>
      </c>
      <c r="E27" s="84">
        <v>0</v>
      </c>
      <c r="F27" s="84">
        <v>0</v>
      </c>
      <c r="G27" s="84" t="s">
        <v>47</v>
      </c>
      <c r="H27" s="84">
        <v>1</v>
      </c>
      <c r="I27" s="84">
        <v>0</v>
      </c>
      <c r="J27" s="84">
        <v>0</v>
      </c>
      <c r="K27" s="84">
        <v>1</v>
      </c>
      <c r="L27" s="84">
        <v>0</v>
      </c>
      <c r="M27" s="110"/>
    </row>
    <row r="28" spans="2:13" x14ac:dyDescent="0.35">
      <c r="B28" s="86">
        <v>20</v>
      </c>
      <c r="C28" s="85" t="s">
        <v>1443</v>
      </c>
      <c r="D28" s="84">
        <v>12</v>
      </c>
      <c r="E28" s="84">
        <v>2</v>
      </c>
      <c r="F28" s="84">
        <v>0</v>
      </c>
      <c r="G28" s="84" t="s">
        <v>47</v>
      </c>
      <c r="H28" s="84">
        <v>10</v>
      </c>
      <c r="I28" s="84">
        <v>0</v>
      </c>
      <c r="J28" s="84">
        <v>0</v>
      </c>
      <c r="K28" s="84">
        <v>2</v>
      </c>
      <c r="L28" s="84">
        <v>8</v>
      </c>
      <c r="M28" s="110"/>
    </row>
    <row r="29" spans="2:13" x14ac:dyDescent="0.35">
      <c r="B29" s="86">
        <v>21</v>
      </c>
      <c r="C29" s="85" t="s">
        <v>1513</v>
      </c>
      <c r="D29" s="84">
        <v>4</v>
      </c>
      <c r="E29" s="84">
        <v>1</v>
      </c>
      <c r="F29" s="84">
        <v>1</v>
      </c>
      <c r="G29" s="84" t="s">
        <v>47</v>
      </c>
      <c r="H29" s="84">
        <v>2</v>
      </c>
      <c r="I29" s="84">
        <v>0</v>
      </c>
      <c r="J29" s="84">
        <v>0</v>
      </c>
      <c r="K29" s="84">
        <v>0</v>
      </c>
      <c r="L29" s="84">
        <v>2</v>
      </c>
      <c r="M29" s="110"/>
    </row>
    <row r="30" spans="2:13" x14ac:dyDescent="0.35">
      <c r="B30" s="86">
        <v>22</v>
      </c>
      <c r="C30" s="85" t="s">
        <v>1523</v>
      </c>
      <c r="D30" s="84">
        <v>16</v>
      </c>
      <c r="E30" s="84">
        <v>10</v>
      </c>
      <c r="F30" s="84">
        <v>2</v>
      </c>
      <c r="G30" s="84" t="s">
        <v>47</v>
      </c>
      <c r="H30" s="84">
        <v>4</v>
      </c>
      <c r="I30" s="84">
        <v>0</v>
      </c>
      <c r="J30" s="84">
        <v>0</v>
      </c>
      <c r="K30" s="84">
        <v>0</v>
      </c>
      <c r="L30" s="84">
        <v>4</v>
      </c>
      <c r="M30" s="110"/>
    </row>
    <row r="31" spans="2:13" x14ac:dyDescent="0.35">
      <c r="B31" s="86">
        <v>35</v>
      </c>
      <c r="C31" s="85" t="s">
        <v>1639</v>
      </c>
      <c r="D31" s="84">
        <v>20</v>
      </c>
      <c r="E31" s="84">
        <v>7</v>
      </c>
      <c r="F31" s="84">
        <v>0</v>
      </c>
      <c r="G31" s="84" t="s">
        <v>47</v>
      </c>
      <c r="H31" s="84">
        <v>13</v>
      </c>
      <c r="I31" s="84">
        <v>0</v>
      </c>
      <c r="J31" s="84">
        <v>0</v>
      </c>
      <c r="K31" s="84">
        <v>2</v>
      </c>
      <c r="L31" s="84">
        <v>11</v>
      </c>
      <c r="M31" s="110"/>
    </row>
    <row r="32" spans="2:13" x14ac:dyDescent="0.35">
      <c r="B32" s="86">
        <v>36</v>
      </c>
      <c r="C32" s="85" t="s">
        <v>1682</v>
      </c>
      <c r="D32" s="84">
        <v>3</v>
      </c>
      <c r="E32" s="84">
        <v>3</v>
      </c>
      <c r="F32" s="84">
        <v>0</v>
      </c>
      <c r="G32" s="84" t="s">
        <v>47</v>
      </c>
      <c r="H32" s="84">
        <v>0</v>
      </c>
      <c r="I32" s="84">
        <v>0</v>
      </c>
      <c r="J32" s="84">
        <v>0</v>
      </c>
      <c r="K32" s="84">
        <v>0</v>
      </c>
      <c r="L32" s="84">
        <v>0</v>
      </c>
      <c r="M32" s="110"/>
    </row>
    <row r="33" spans="2:13" x14ac:dyDescent="0.35">
      <c r="B33" s="86">
        <v>38</v>
      </c>
      <c r="C33" s="85" t="s">
        <v>1714</v>
      </c>
      <c r="D33" s="84">
        <v>8</v>
      </c>
      <c r="E33" s="84">
        <v>5</v>
      </c>
      <c r="F33" s="84">
        <v>0</v>
      </c>
      <c r="G33" s="84" t="s">
        <v>47</v>
      </c>
      <c r="H33" s="84">
        <v>3</v>
      </c>
      <c r="I33" s="84">
        <v>0</v>
      </c>
      <c r="J33" s="84">
        <v>0</v>
      </c>
      <c r="K33" s="84">
        <v>2</v>
      </c>
      <c r="L33" s="84">
        <v>1</v>
      </c>
      <c r="M33" s="110"/>
    </row>
    <row r="34" spans="2:13" x14ac:dyDescent="0.35">
      <c r="B34" s="86">
        <v>40</v>
      </c>
      <c r="C34" s="85" t="s">
        <v>1735</v>
      </c>
      <c r="D34" s="84">
        <v>8</v>
      </c>
      <c r="E34" s="84">
        <v>0</v>
      </c>
      <c r="F34" s="84">
        <v>0</v>
      </c>
      <c r="G34" s="84" t="s">
        <v>47</v>
      </c>
      <c r="H34" s="84">
        <v>8</v>
      </c>
      <c r="I34" s="84">
        <v>0</v>
      </c>
      <c r="J34" s="84">
        <v>0</v>
      </c>
      <c r="K34" s="84">
        <v>0</v>
      </c>
      <c r="L34" s="84">
        <v>8</v>
      </c>
      <c r="M34" s="110"/>
    </row>
    <row r="35" spans="2:13" x14ac:dyDescent="0.35">
      <c r="B35" s="86">
        <v>43</v>
      </c>
      <c r="C35" s="85" t="s">
        <v>1755</v>
      </c>
      <c r="D35" s="84">
        <v>5</v>
      </c>
      <c r="E35" s="84">
        <v>0</v>
      </c>
      <c r="F35" s="84">
        <v>0</v>
      </c>
      <c r="G35" s="84" t="s">
        <v>47</v>
      </c>
      <c r="H35" s="84">
        <v>5</v>
      </c>
      <c r="I35" s="84">
        <v>0</v>
      </c>
      <c r="J35" s="84">
        <v>0</v>
      </c>
      <c r="K35" s="84">
        <v>1</v>
      </c>
      <c r="L35" s="84">
        <v>4</v>
      </c>
      <c r="M35" s="110"/>
    </row>
    <row r="36" spans="2:13" x14ac:dyDescent="0.35">
      <c r="B36" s="86">
        <v>45</v>
      </c>
      <c r="C36" s="85" t="s">
        <v>1782</v>
      </c>
      <c r="D36" s="84">
        <v>6</v>
      </c>
      <c r="E36" s="84">
        <v>6</v>
      </c>
      <c r="F36" s="84">
        <v>0</v>
      </c>
      <c r="G36" s="84" t="s">
        <v>47</v>
      </c>
      <c r="H36" s="84">
        <v>0</v>
      </c>
      <c r="I36" s="84">
        <v>0</v>
      </c>
      <c r="J36" s="84">
        <v>0</v>
      </c>
      <c r="K36" s="84">
        <v>0</v>
      </c>
      <c r="L36" s="84">
        <v>0</v>
      </c>
      <c r="M36" s="110"/>
    </row>
    <row r="37" spans="2:13" x14ac:dyDescent="0.35">
      <c r="B37" s="86">
        <v>47</v>
      </c>
      <c r="C37" s="85" t="s">
        <v>1812</v>
      </c>
      <c r="D37" s="84">
        <v>18</v>
      </c>
      <c r="E37" s="84">
        <v>5</v>
      </c>
      <c r="F37" s="84">
        <v>0</v>
      </c>
      <c r="G37" s="84" t="s">
        <v>47</v>
      </c>
      <c r="H37" s="84">
        <v>13</v>
      </c>
      <c r="I37" s="84">
        <v>1</v>
      </c>
      <c r="J37" s="84">
        <v>0</v>
      </c>
      <c r="K37" s="84">
        <v>1</v>
      </c>
      <c r="L37" s="84">
        <v>11</v>
      </c>
      <c r="M37" s="110"/>
    </row>
    <row r="38" spans="2:13" x14ac:dyDescent="0.35">
      <c r="B38" s="86">
        <v>48</v>
      </c>
      <c r="C38" s="85" t="s">
        <v>1855</v>
      </c>
      <c r="D38" s="84">
        <v>3</v>
      </c>
      <c r="E38" s="84">
        <v>0</v>
      </c>
      <c r="F38" s="84">
        <v>0</v>
      </c>
      <c r="G38" s="84" t="s">
        <v>47</v>
      </c>
      <c r="H38" s="84">
        <v>3</v>
      </c>
      <c r="I38" s="84">
        <v>0</v>
      </c>
      <c r="J38" s="84">
        <v>1</v>
      </c>
      <c r="K38" s="84">
        <v>0</v>
      </c>
      <c r="L38" s="84">
        <v>2</v>
      </c>
      <c r="M38" s="110"/>
    </row>
    <row r="39" spans="2:13" x14ac:dyDescent="0.35">
      <c r="B39" s="86">
        <v>49</v>
      </c>
      <c r="C39" s="85" t="s">
        <v>1910</v>
      </c>
      <c r="D39" s="84">
        <v>22</v>
      </c>
      <c r="E39" s="84">
        <v>9</v>
      </c>
      <c r="F39" s="84">
        <v>0</v>
      </c>
      <c r="G39" s="84" t="s">
        <v>47</v>
      </c>
      <c r="H39" s="84">
        <v>13</v>
      </c>
      <c r="I39" s="84">
        <v>2</v>
      </c>
      <c r="J39" s="84">
        <v>0</v>
      </c>
      <c r="K39" s="84">
        <v>1</v>
      </c>
      <c r="L39" s="84">
        <v>10</v>
      </c>
      <c r="M39" s="110"/>
    </row>
    <row r="40" spans="2:13" x14ac:dyDescent="0.35">
      <c r="B40" s="86">
        <v>50</v>
      </c>
      <c r="C40" s="85" t="s">
        <v>1978</v>
      </c>
      <c r="D40" s="84">
        <v>10</v>
      </c>
      <c r="E40" s="84">
        <v>1</v>
      </c>
      <c r="F40" s="84">
        <v>0</v>
      </c>
      <c r="G40" s="84" t="s">
        <v>47</v>
      </c>
      <c r="H40" s="84">
        <v>9</v>
      </c>
      <c r="I40" s="84">
        <v>0</v>
      </c>
      <c r="J40" s="84">
        <v>0</v>
      </c>
      <c r="K40" s="84">
        <v>5</v>
      </c>
      <c r="L40" s="84">
        <v>4</v>
      </c>
      <c r="M40" s="110"/>
    </row>
    <row r="41" spans="2:13" ht="30" x14ac:dyDescent="0.35">
      <c r="B41" s="86">
        <v>51</v>
      </c>
      <c r="C41" s="85" t="s">
        <v>2028</v>
      </c>
      <c r="D41" s="84">
        <v>7</v>
      </c>
      <c r="E41" s="84">
        <v>2</v>
      </c>
      <c r="F41" s="84">
        <v>0</v>
      </c>
      <c r="G41" s="84" t="s">
        <v>47</v>
      </c>
      <c r="H41" s="84">
        <v>5</v>
      </c>
      <c r="I41" s="84">
        <v>0</v>
      </c>
      <c r="J41" s="84">
        <v>1</v>
      </c>
      <c r="K41" s="84">
        <v>1</v>
      </c>
      <c r="L41" s="84">
        <v>3</v>
      </c>
      <c r="M41" s="110"/>
    </row>
    <row r="42" spans="2:13" ht="15" customHeight="1" x14ac:dyDescent="0.35">
      <c r="B42" s="86">
        <v>52</v>
      </c>
      <c r="C42" s="85" t="s">
        <v>2058</v>
      </c>
      <c r="D42" s="84">
        <v>4</v>
      </c>
      <c r="E42" s="84">
        <v>0</v>
      </c>
      <c r="F42" s="84">
        <v>0</v>
      </c>
      <c r="G42" s="84" t="s">
        <v>47</v>
      </c>
      <c r="H42" s="84">
        <v>4</v>
      </c>
      <c r="I42" s="84">
        <v>1</v>
      </c>
      <c r="J42" s="84">
        <v>0</v>
      </c>
      <c r="K42" s="84">
        <v>1</v>
      </c>
      <c r="L42" s="84">
        <v>2</v>
      </c>
      <c r="M42" s="110"/>
    </row>
    <row r="43" spans="2:13" ht="18.75" thickBot="1" x14ac:dyDescent="0.4">
      <c r="B43" s="113">
        <v>53</v>
      </c>
      <c r="C43" s="112" t="s">
        <v>2080</v>
      </c>
      <c r="D43" s="111">
        <v>22</v>
      </c>
      <c r="E43" s="111">
        <v>22</v>
      </c>
      <c r="F43" s="111">
        <v>0</v>
      </c>
      <c r="G43" s="111" t="s">
        <v>47</v>
      </c>
      <c r="H43" s="111">
        <v>0</v>
      </c>
      <c r="I43" s="111">
        <v>0</v>
      </c>
      <c r="J43" s="111">
        <v>0</v>
      </c>
      <c r="K43" s="111">
        <v>0</v>
      </c>
      <c r="L43" s="111">
        <v>0</v>
      </c>
      <c r="M43" s="110"/>
    </row>
    <row r="44" spans="2:13" x14ac:dyDescent="0.35">
      <c r="D44" s="68"/>
    </row>
    <row r="45" spans="2:13" x14ac:dyDescent="0.35">
      <c r="D45" s="68"/>
    </row>
    <row r="46" spans="2:13" x14ac:dyDescent="0.35">
      <c r="D46" s="68"/>
    </row>
    <row r="47" spans="2:13" x14ac:dyDescent="0.35">
      <c r="D47" s="68"/>
    </row>
    <row r="48" spans="2:13" x14ac:dyDescent="0.35">
      <c r="D48" s="68"/>
    </row>
    <row r="49" spans="4:4" x14ac:dyDescent="0.35">
      <c r="D49" s="68"/>
    </row>
    <row r="50" spans="4:4" x14ac:dyDescent="0.35">
      <c r="D50" s="68"/>
    </row>
    <row r="51" spans="4:4" x14ac:dyDescent="0.35">
      <c r="D51" s="68"/>
    </row>
    <row r="52" spans="4:4" x14ac:dyDescent="0.35">
      <c r="D52" s="68"/>
    </row>
    <row r="53" spans="4:4" x14ac:dyDescent="0.35">
      <c r="D53" s="68"/>
    </row>
    <row r="54" spans="4:4" x14ac:dyDescent="0.35">
      <c r="D54" s="68"/>
    </row>
    <row r="55" spans="4:4" x14ac:dyDescent="0.35">
      <c r="D55" s="68"/>
    </row>
    <row r="56" spans="4:4" x14ac:dyDescent="0.35">
      <c r="D56" s="68"/>
    </row>
    <row r="57" spans="4:4" x14ac:dyDescent="0.35">
      <c r="D57" s="68"/>
    </row>
    <row r="58" spans="4:4" x14ac:dyDescent="0.35">
      <c r="D58" s="68"/>
    </row>
    <row r="59" spans="4:4" x14ac:dyDescent="0.35">
      <c r="D59" s="68"/>
    </row>
    <row r="60" spans="4:4" x14ac:dyDescent="0.35">
      <c r="D60" s="68"/>
    </row>
    <row r="61" spans="4:4" x14ac:dyDescent="0.35">
      <c r="D61" s="68"/>
    </row>
    <row r="62" spans="4:4" x14ac:dyDescent="0.35">
      <c r="D62" s="68"/>
    </row>
    <row r="63" spans="4:4" x14ac:dyDescent="0.35">
      <c r="D63" s="68"/>
    </row>
    <row r="64" spans="4:4" x14ac:dyDescent="0.35">
      <c r="D64" s="68"/>
    </row>
    <row r="65" spans="4:4" x14ac:dyDescent="0.35">
      <c r="D65" s="68"/>
    </row>
    <row r="66" spans="4:4" x14ac:dyDescent="0.35">
      <c r="D66" s="68"/>
    </row>
    <row r="67" spans="4:4" x14ac:dyDescent="0.35">
      <c r="D67" s="68"/>
    </row>
    <row r="68" spans="4:4" x14ac:dyDescent="0.35">
      <c r="D68" s="68"/>
    </row>
    <row r="69" spans="4:4" x14ac:dyDescent="0.35">
      <c r="D69" s="68"/>
    </row>
    <row r="70" spans="4:4" x14ac:dyDescent="0.35">
      <c r="D70" s="68"/>
    </row>
    <row r="71" spans="4:4" x14ac:dyDescent="0.35">
      <c r="D71" s="68"/>
    </row>
    <row r="72" spans="4:4" x14ac:dyDescent="0.35">
      <c r="D72" s="68"/>
    </row>
    <row r="73" spans="4:4" x14ac:dyDescent="0.35">
      <c r="D73" s="68"/>
    </row>
    <row r="74" spans="4:4" x14ac:dyDescent="0.35">
      <c r="D74" s="68"/>
    </row>
    <row r="75" spans="4:4" x14ac:dyDescent="0.35">
      <c r="D75" s="68"/>
    </row>
    <row r="76" spans="4:4" x14ac:dyDescent="0.35">
      <c r="D76" s="68"/>
    </row>
    <row r="77" spans="4:4" x14ac:dyDescent="0.35">
      <c r="D77" s="68"/>
    </row>
    <row r="78" spans="4:4" x14ac:dyDescent="0.35">
      <c r="D78" s="68"/>
    </row>
    <row r="79" spans="4:4" x14ac:dyDescent="0.35">
      <c r="D79" s="68"/>
    </row>
    <row r="80" spans="4:4" x14ac:dyDescent="0.35">
      <c r="D80" s="68"/>
    </row>
    <row r="81" spans="4:4" x14ac:dyDescent="0.35">
      <c r="D81" s="68"/>
    </row>
    <row r="82" spans="4:4" x14ac:dyDescent="0.35">
      <c r="D82" s="68"/>
    </row>
    <row r="83" spans="4:4" x14ac:dyDescent="0.35">
      <c r="D83" s="68"/>
    </row>
    <row r="84" spans="4:4" x14ac:dyDescent="0.35">
      <c r="D84" s="68"/>
    </row>
    <row r="85" spans="4:4" x14ac:dyDescent="0.35">
      <c r="D85" s="68"/>
    </row>
  </sheetData>
  <mergeCells count="15">
    <mergeCell ref="H6:H7"/>
    <mergeCell ref="H5:L5"/>
    <mergeCell ref="B10:C10"/>
    <mergeCell ref="B11:C11"/>
    <mergeCell ref="A1:D1"/>
    <mergeCell ref="B3:L3"/>
    <mergeCell ref="B5:F5"/>
    <mergeCell ref="B6:C7"/>
    <mergeCell ref="D6:D7"/>
    <mergeCell ref="E6:E7"/>
    <mergeCell ref="F6:F7"/>
    <mergeCell ref="I6:I7"/>
    <mergeCell ref="J6:J7"/>
    <mergeCell ref="K6:K7"/>
    <mergeCell ref="L6:L7"/>
  </mergeCells>
  <pageMargins left="0.7" right="0.7" top="0.75" bottom="0.75" header="0.3" footer="0.3"/>
  <pageSetup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302</v>
      </c>
      <c r="D4" s="192" t="s">
        <v>301</v>
      </c>
      <c r="E4" s="192"/>
      <c r="F4" s="192"/>
      <c r="G4" s="192"/>
      <c r="H4" s="193"/>
      <c r="I4" s="16"/>
      <c r="J4" s="194" t="s">
        <v>6</v>
      </c>
      <c r="K4" s="192"/>
      <c r="L4" s="15" t="s">
        <v>371</v>
      </c>
      <c r="M4" s="195" t="s">
        <v>370</v>
      </c>
      <c r="N4" s="195"/>
      <c r="O4" s="195"/>
      <c r="P4" s="195"/>
      <c r="Q4" s="196"/>
      <c r="R4" s="17"/>
      <c r="S4" s="197" t="s">
        <v>2136</v>
      </c>
      <c r="T4" s="198"/>
      <c r="U4" s="198"/>
      <c r="V4" s="199" t="s">
        <v>369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363</v>
      </c>
      <c r="D6" s="201" t="s">
        <v>368</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367</v>
      </c>
      <c r="K8" s="24" t="s">
        <v>93</v>
      </c>
      <c r="L8" s="24" t="s">
        <v>366</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365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350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364</v>
      </c>
      <c r="C21" s="227"/>
      <c r="D21" s="227"/>
      <c r="E21" s="227"/>
      <c r="F21" s="227"/>
      <c r="G21" s="227"/>
      <c r="H21" s="227"/>
      <c r="I21" s="227"/>
      <c r="J21" s="227"/>
      <c r="K21" s="227"/>
      <c r="L21" s="227"/>
      <c r="M21" s="228" t="s">
        <v>363</v>
      </c>
      <c r="N21" s="228"/>
      <c r="O21" s="228" t="s">
        <v>49</v>
      </c>
      <c r="P21" s="228"/>
      <c r="Q21" s="229" t="s">
        <v>50</v>
      </c>
      <c r="R21" s="229"/>
      <c r="S21" s="33" t="s">
        <v>239</v>
      </c>
      <c r="T21" s="33" t="s">
        <v>242</v>
      </c>
      <c r="U21" s="33" t="s">
        <v>330</v>
      </c>
      <c r="V21" s="33">
        <f>+IF(ISERR(U21/T21*100),"N/A",ROUND(U21/T21*100,2))</f>
        <v>140</v>
      </c>
      <c r="W21" s="34">
        <f>+IF(ISERR(U21/S21*100),"N/A",ROUND(U21/S21*100,2))</f>
        <v>116.67</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361</v>
      </c>
      <c r="F25" s="40"/>
      <c r="G25" s="40"/>
      <c r="H25" s="41"/>
      <c r="I25" s="41"/>
      <c r="J25" s="41"/>
      <c r="K25" s="41"/>
      <c r="L25" s="41"/>
      <c r="M25" s="41"/>
      <c r="N25" s="41"/>
      <c r="O25" s="41"/>
      <c r="P25" s="42"/>
      <c r="Q25" s="42"/>
      <c r="R25" s="43" t="s">
        <v>362</v>
      </c>
      <c r="S25" s="44" t="s">
        <v>10</v>
      </c>
      <c r="T25" s="42"/>
      <c r="U25" s="44" t="s">
        <v>358</v>
      </c>
      <c r="V25" s="42"/>
      <c r="W25" s="45">
        <f>+IF(ISERR(U25/R25*100),"N/A",ROUND(U25/R25*100,2))</f>
        <v>86.93</v>
      </c>
    </row>
    <row r="26" spans="2:27" ht="26.25" customHeight="1" thickBot="1" x14ac:dyDescent="0.25">
      <c r="B26" s="244" t="s">
        <v>74</v>
      </c>
      <c r="C26" s="245"/>
      <c r="D26" s="245"/>
      <c r="E26" s="46" t="s">
        <v>361</v>
      </c>
      <c r="F26" s="46"/>
      <c r="G26" s="46"/>
      <c r="H26" s="47"/>
      <c r="I26" s="47"/>
      <c r="J26" s="47"/>
      <c r="K26" s="47"/>
      <c r="L26" s="47"/>
      <c r="M26" s="47"/>
      <c r="N26" s="47"/>
      <c r="O26" s="47"/>
      <c r="P26" s="48"/>
      <c r="Q26" s="48"/>
      <c r="R26" s="49" t="s">
        <v>360</v>
      </c>
      <c r="S26" s="50" t="s">
        <v>359</v>
      </c>
      <c r="T26" s="50">
        <f>+IF(ISERR(S26/R26*100),"N/A",ROUND(S26/R26*100,2))</f>
        <v>96.33</v>
      </c>
      <c r="U26" s="50" t="s">
        <v>358</v>
      </c>
      <c r="V26" s="50">
        <f>+IF(ISERR(U26/S26*100),"N/A",ROUND(U26/S26*100,2))</f>
        <v>93.6</v>
      </c>
      <c r="W26" s="51">
        <f>+IF(ISERR(U26/R26*100),"N/A",ROUND(U26/R26*100,2))</f>
        <v>90.17</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2386</v>
      </c>
      <c r="C28" s="231"/>
      <c r="D28" s="231"/>
      <c r="E28" s="231"/>
      <c r="F28" s="231"/>
      <c r="G28" s="231"/>
      <c r="H28" s="231"/>
      <c r="I28" s="231"/>
      <c r="J28" s="231"/>
      <c r="K28" s="231"/>
      <c r="L28" s="231"/>
      <c r="M28" s="231"/>
      <c r="N28" s="231"/>
      <c r="O28" s="231"/>
      <c r="P28" s="231"/>
      <c r="Q28" s="231"/>
      <c r="R28" s="231"/>
      <c r="S28" s="231"/>
      <c r="T28" s="231"/>
      <c r="U28" s="231"/>
      <c r="V28" s="231"/>
      <c r="W28" s="232"/>
    </row>
    <row r="29" spans="2:27" ht="4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2387</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2388</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302</v>
      </c>
      <c r="D4" s="192" t="s">
        <v>301</v>
      </c>
      <c r="E4" s="192"/>
      <c r="F4" s="192"/>
      <c r="G4" s="192"/>
      <c r="H4" s="193"/>
      <c r="I4" s="16"/>
      <c r="J4" s="194" t="s">
        <v>6</v>
      </c>
      <c r="K4" s="192"/>
      <c r="L4" s="15" t="s">
        <v>389</v>
      </c>
      <c r="M4" s="195" t="s">
        <v>388</v>
      </c>
      <c r="N4" s="195"/>
      <c r="O4" s="195"/>
      <c r="P4" s="195"/>
      <c r="Q4" s="196"/>
      <c r="R4" s="17"/>
      <c r="S4" s="197" t="s">
        <v>2136</v>
      </c>
      <c r="T4" s="198"/>
      <c r="U4" s="198"/>
      <c r="V4" s="199" t="s">
        <v>387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380</v>
      </c>
      <c r="D6" s="201" t="s">
        <v>386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378</v>
      </c>
      <c r="D7" s="188" t="s">
        <v>385</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384</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59.75" customHeight="1" thickTop="1" thickBot="1" x14ac:dyDescent="0.25">
      <c r="B10" s="25" t="s">
        <v>22</v>
      </c>
      <c r="C10" s="199" t="s">
        <v>383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382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381</v>
      </c>
      <c r="C21" s="227"/>
      <c r="D21" s="227"/>
      <c r="E21" s="227"/>
      <c r="F21" s="227"/>
      <c r="G21" s="227"/>
      <c r="H21" s="227"/>
      <c r="I21" s="227"/>
      <c r="J21" s="227"/>
      <c r="K21" s="227"/>
      <c r="L21" s="227"/>
      <c r="M21" s="228" t="s">
        <v>380</v>
      </c>
      <c r="N21" s="228"/>
      <c r="O21" s="228" t="s">
        <v>49</v>
      </c>
      <c r="P21" s="228"/>
      <c r="Q21" s="229" t="s">
        <v>158</v>
      </c>
      <c r="R21" s="229"/>
      <c r="S21" s="33" t="s">
        <v>242</v>
      </c>
      <c r="T21" s="33" t="s">
        <v>102</v>
      </c>
      <c r="U21" s="33" t="s">
        <v>102</v>
      </c>
      <c r="V21" s="33" t="str">
        <f>+IF(ISERR(U21/T21*100),"N/A",ROUND(U21/T21*100,2))</f>
        <v>N/A</v>
      </c>
      <c r="W21" s="34">
        <f>+IF(ISERR(U21/S21*100),"N/A",ROUND(U21/S21*100,2))</f>
        <v>0</v>
      </c>
    </row>
    <row r="22" spans="2:27" ht="56.25" customHeight="1" thickBot="1" x14ac:dyDescent="0.25">
      <c r="B22" s="226" t="s">
        <v>379</v>
      </c>
      <c r="C22" s="227"/>
      <c r="D22" s="227"/>
      <c r="E22" s="227"/>
      <c r="F22" s="227"/>
      <c r="G22" s="227"/>
      <c r="H22" s="227"/>
      <c r="I22" s="227"/>
      <c r="J22" s="227"/>
      <c r="K22" s="227"/>
      <c r="L22" s="227"/>
      <c r="M22" s="228" t="s">
        <v>378</v>
      </c>
      <c r="N22" s="228"/>
      <c r="O22" s="228" t="s">
        <v>49</v>
      </c>
      <c r="P22" s="228"/>
      <c r="Q22" s="229" t="s">
        <v>158</v>
      </c>
      <c r="R22" s="229"/>
      <c r="S22" s="33" t="s">
        <v>377</v>
      </c>
      <c r="T22" s="33" t="s">
        <v>102</v>
      </c>
      <c r="U22" s="33" t="s">
        <v>102</v>
      </c>
      <c r="V22" s="33" t="str">
        <f>+IF(ISERR(U22/T22*100),"N/A",ROUND(U22/T22*100,2))</f>
        <v>N/A</v>
      </c>
      <c r="W22" s="34">
        <f>+IF(ISERR(U22/S22*100),"N/A",ROUND(U22/S22*100,2))</f>
        <v>0</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376</v>
      </c>
      <c r="F26" s="40"/>
      <c r="G26" s="40"/>
      <c r="H26" s="41"/>
      <c r="I26" s="41"/>
      <c r="J26" s="41"/>
      <c r="K26" s="41"/>
      <c r="L26" s="41"/>
      <c r="M26" s="41"/>
      <c r="N26" s="41"/>
      <c r="O26" s="41"/>
      <c r="P26" s="42"/>
      <c r="Q26" s="42"/>
      <c r="R26" s="43" t="s">
        <v>374</v>
      </c>
      <c r="S26" s="44" t="s">
        <v>10</v>
      </c>
      <c r="T26" s="42"/>
      <c r="U26" s="44" t="s">
        <v>374</v>
      </c>
      <c r="V26" s="42"/>
      <c r="W26" s="45">
        <f>+IF(ISERR(U26/R26*100),"N/A",ROUND(U26/R26*100,2))</f>
        <v>100</v>
      </c>
    </row>
    <row r="27" spans="2:27" ht="26.25" customHeight="1" x14ac:dyDescent="0.2">
      <c r="B27" s="244" t="s">
        <v>74</v>
      </c>
      <c r="C27" s="245"/>
      <c r="D27" s="245"/>
      <c r="E27" s="46" t="s">
        <v>376</v>
      </c>
      <c r="F27" s="46"/>
      <c r="G27" s="46"/>
      <c r="H27" s="47"/>
      <c r="I27" s="47"/>
      <c r="J27" s="47"/>
      <c r="K27" s="47"/>
      <c r="L27" s="47"/>
      <c r="M27" s="47"/>
      <c r="N27" s="47"/>
      <c r="O27" s="47"/>
      <c r="P27" s="48"/>
      <c r="Q27" s="48"/>
      <c r="R27" s="49" t="s">
        <v>375</v>
      </c>
      <c r="S27" s="50" t="s">
        <v>375</v>
      </c>
      <c r="T27" s="50">
        <f>+IF(ISERR(S27/R27*100),"N/A",ROUND(S27/R27*100,2))</f>
        <v>100</v>
      </c>
      <c r="U27" s="50" t="s">
        <v>374</v>
      </c>
      <c r="V27" s="50">
        <f>+IF(ISERR(U27/S27*100),"N/A",ROUND(U27/S27*100,2))</f>
        <v>99.86</v>
      </c>
      <c r="W27" s="51">
        <f>+IF(ISERR(U27/R27*100),"N/A",ROUND(U27/R27*100,2))</f>
        <v>99.86</v>
      </c>
    </row>
    <row r="28" spans="2:27" ht="23.25" customHeight="1" thickBot="1" x14ac:dyDescent="0.25">
      <c r="B28" s="242" t="s">
        <v>71</v>
      </c>
      <c r="C28" s="243"/>
      <c r="D28" s="243"/>
      <c r="E28" s="40" t="s">
        <v>373</v>
      </c>
      <c r="F28" s="40"/>
      <c r="G28" s="40"/>
      <c r="H28" s="41"/>
      <c r="I28" s="41"/>
      <c r="J28" s="41"/>
      <c r="K28" s="41"/>
      <c r="L28" s="41"/>
      <c r="M28" s="41"/>
      <c r="N28" s="41"/>
      <c r="O28" s="41"/>
      <c r="P28" s="42"/>
      <c r="Q28" s="42"/>
      <c r="R28" s="43" t="s">
        <v>372</v>
      </c>
      <c r="S28" s="44" t="s">
        <v>10</v>
      </c>
      <c r="T28" s="42"/>
      <c r="U28" s="44" t="s">
        <v>102</v>
      </c>
      <c r="V28" s="42"/>
      <c r="W28" s="45">
        <f>+IF(ISERR(U28/R28*100),"N/A",ROUND(U28/R28*100,2))</f>
        <v>0</v>
      </c>
    </row>
    <row r="29" spans="2:27" ht="26.25" customHeight="1" thickBot="1" x14ac:dyDescent="0.25">
      <c r="B29" s="244" t="s">
        <v>74</v>
      </c>
      <c r="C29" s="245"/>
      <c r="D29" s="245"/>
      <c r="E29" s="46" t="s">
        <v>373</v>
      </c>
      <c r="F29" s="46"/>
      <c r="G29" s="46"/>
      <c r="H29" s="47"/>
      <c r="I29" s="47"/>
      <c r="J29" s="47"/>
      <c r="K29" s="47"/>
      <c r="L29" s="47"/>
      <c r="M29" s="47"/>
      <c r="N29" s="47"/>
      <c r="O29" s="47"/>
      <c r="P29" s="48"/>
      <c r="Q29" s="48"/>
      <c r="R29" s="49" t="s">
        <v>372</v>
      </c>
      <c r="S29" s="50" t="s">
        <v>102</v>
      </c>
      <c r="T29" s="50">
        <f>+IF(ISERR(S29/R29*100),"N/A",ROUND(S29/R29*100,2))</f>
        <v>0</v>
      </c>
      <c r="U29" s="50" t="s">
        <v>102</v>
      </c>
      <c r="V29" s="50" t="str">
        <f>+IF(ISERR(U29/S29*100),"N/A",ROUND(U29/S29*100,2))</f>
        <v>N/A</v>
      </c>
      <c r="W29" s="51">
        <f>+IF(ISERR(U29/R29*100),"N/A",ROUND(U29/R29*100,2))</f>
        <v>0</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2383</v>
      </c>
      <c r="C31" s="231"/>
      <c r="D31" s="231"/>
      <c r="E31" s="231"/>
      <c r="F31" s="231"/>
      <c r="G31" s="231"/>
      <c r="H31" s="231"/>
      <c r="I31" s="231"/>
      <c r="J31" s="231"/>
      <c r="K31" s="231"/>
      <c r="L31" s="231"/>
      <c r="M31" s="231"/>
      <c r="N31" s="231"/>
      <c r="O31" s="231"/>
      <c r="P31" s="231"/>
      <c r="Q31" s="231"/>
      <c r="R31" s="231"/>
      <c r="S31" s="231"/>
      <c r="T31" s="231"/>
      <c r="U31" s="231"/>
      <c r="V31" s="231"/>
      <c r="W31" s="232"/>
    </row>
    <row r="32" spans="2:27" ht="82.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2384</v>
      </c>
      <c r="C33" s="231"/>
      <c r="D33" s="231"/>
      <c r="E33" s="231"/>
      <c r="F33" s="231"/>
      <c r="G33" s="231"/>
      <c r="H33" s="231"/>
      <c r="I33" s="231"/>
      <c r="J33" s="231"/>
      <c r="K33" s="231"/>
      <c r="L33" s="231"/>
      <c r="M33" s="231"/>
      <c r="N33" s="231"/>
      <c r="O33" s="231"/>
      <c r="P33" s="231"/>
      <c r="Q33" s="231"/>
      <c r="R33" s="231"/>
      <c r="S33" s="231"/>
      <c r="T33" s="231"/>
      <c r="U33" s="231"/>
      <c r="V33" s="231"/>
      <c r="W33" s="232"/>
    </row>
    <row r="34" spans="2:23" ht="51.7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2385</v>
      </c>
      <c r="C35" s="231"/>
      <c r="D35" s="231"/>
      <c r="E35" s="231"/>
      <c r="F35" s="231"/>
      <c r="G35" s="231"/>
      <c r="H35" s="231"/>
      <c r="I35" s="231"/>
      <c r="J35" s="231"/>
      <c r="K35" s="231"/>
      <c r="L35" s="231"/>
      <c r="M35" s="231"/>
      <c r="N35" s="231"/>
      <c r="O35" s="231"/>
      <c r="P35" s="231"/>
      <c r="Q35" s="231"/>
      <c r="R35" s="231"/>
      <c r="S35" s="231"/>
      <c r="T35" s="231"/>
      <c r="U35" s="231"/>
      <c r="V35" s="231"/>
      <c r="W35" s="232"/>
    </row>
    <row r="36" spans="2:23" ht="105"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73.5" customHeight="1" thickTop="1" thickBot="1" x14ac:dyDescent="0.25">
      <c r="A4" s="13"/>
      <c r="B4" s="14" t="s">
        <v>3</v>
      </c>
      <c r="C4" s="15" t="s">
        <v>406</v>
      </c>
      <c r="D4" s="192" t="s">
        <v>405</v>
      </c>
      <c r="E4" s="192"/>
      <c r="F4" s="192"/>
      <c r="G4" s="192"/>
      <c r="H4" s="193"/>
      <c r="I4" s="16"/>
      <c r="J4" s="194" t="s">
        <v>6</v>
      </c>
      <c r="K4" s="192"/>
      <c r="L4" s="15" t="s">
        <v>404</v>
      </c>
      <c r="M4" s="195" t="s">
        <v>403</v>
      </c>
      <c r="N4" s="195"/>
      <c r="O4" s="195"/>
      <c r="P4" s="195"/>
      <c r="Q4" s="196"/>
      <c r="R4" s="17"/>
      <c r="S4" s="197" t="s">
        <v>2136</v>
      </c>
      <c r="T4" s="198"/>
      <c r="U4" s="198"/>
      <c r="V4" s="199" t="s">
        <v>402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209</v>
      </c>
      <c r="D6" s="201" t="s">
        <v>401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400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399</v>
      </c>
      <c r="C21" s="227"/>
      <c r="D21" s="227"/>
      <c r="E21" s="227"/>
      <c r="F21" s="227"/>
      <c r="G21" s="227"/>
      <c r="H21" s="227"/>
      <c r="I21" s="227"/>
      <c r="J21" s="227"/>
      <c r="K21" s="227"/>
      <c r="L21" s="227"/>
      <c r="M21" s="228" t="s">
        <v>209</v>
      </c>
      <c r="N21" s="228"/>
      <c r="O21" s="228" t="s">
        <v>49</v>
      </c>
      <c r="P21" s="228"/>
      <c r="Q21" s="229" t="s">
        <v>50</v>
      </c>
      <c r="R21" s="229"/>
      <c r="S21" s="33" t="s">
        <v>398</v>
      </c>
      <c r="T21" s="33" t="s">
        <v>56</v>
      </c>
      <c r="U21" s="33" t="s">
        <v>397</v>
      </c>
      <c r="V21" s="33">
        <f>+IF(ISERR(U21/T21*100),"N/A",ROUND(U21/T21*100,2))</f>
        <v>102</v>
      </c>
      <c r="W21" s="34">
        <f>+IF(ISERR(U21/S21*100),"N/A",ROUND(U21/S21*100,2))</f>
        <v>63.75</v>
      </c>
    </row>
    <row r="22" spans="2:27" ht="56.25" customHeight="1" thickBot="1" x14ac:dyDescent="0.25">
      <c r="B22" s="226" t="s">
        <v>396</v>
      </c>
      <c r="C22" s="227"/>
      <c r="D22" s="227"/>
      <c r="E22" s="227"/>
      <c r="F22" s="227"/>
      <c r="G22" s="227"/>
      <c r="H22" s="227"/>
      <c r="I22" s="227"/>
      <c r="J22" s="227"/>
      <c r="K22" s="227"/>
      <c r="L22" s="227"/>
      <c r="M22" s="228" t="s">
        <v>209</v>
      </c>
      <c r="N22" s="228"/>
      <c r="O22" s="228" t="s">
        <v>49</v>
      </c>
      <c r="P22" s="228"/>
      <c r="Q22" s="229" t="s">
        <v>50</v>
      </c>
      <c r="R22" s="229"/>
      <c r="S22" s="33" t="s">
        <v>395</v>
      </c>
      <c r="T22" s="33" t="s">
        <v>56</v>
      </c>
      <c r="U22" s="33" t="s">
        <v>56</v>
      </c>
      <c r="V22" s="33">
        <f>+IF(ISERR(U22/T22*100),"N/A",ROUND(U22/T22*100,2))</f>
        <v>100</v>
      </c>
      <c r="W22" s="34">
        <f>+IF(ISERR(U22/S22*100),"N/A",ROUND(U22/S22*100,2))</f>
        <v>55.56</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393</v>
      </c>
      <c r="F26" s="40"/>
      <c r="G26" s="40"/>
      <c r="H26" s="41"/>
      <c r="I26" s="41"/>
      <c r="J26" s="41"/>
      <c r="K26" s="41"/>
      <c r="L26" s="41"/>
      <c r="M26" s="41"/>
      <c r="N26" s="41"/>
      <c r="O26" s="41"/>
      <c r="P26" s="42"/>
      <c r="Q26" s="42"/>
      <c r="R26" s="43" t="s">
        <v>394</v>
      </c>
      <c r="S26" s="44" t="s">
        <v>10</v>
      </c>
      <c r="T26" s="42"/>
      <c r="U26" s="44" t="s">
        <v>390</v>
      </c>
      <c r="V26" s="42"/>
      <c r="W26" s="45">
        <f>+IF(ISERR(U26/R26*100),"N/A",ROUND(U26/R26*100,2))</f>
        <v>28.03</v>
      </c>
    </row>
    <row r="27" spans="2:27" ht="26.25" customHeight="1" thickBot="1" x14ac:dyDescent="0.25">
      <c r="B27" s="244" t="s">
        <v>74</v>
      </c>
      <c r="C27" s="245"/>
      <c r="D27" s="245"/>
      <c r="E27" s="46" t="s">
        <v>393</v>
      </c>
      <c r="F27" s="46"/>
      <c r="G27" s="46"/>
      <c r="H27" s="47"/>
      <c r="I27" s="47"/>
      <c r="J27" s="47"/>
      <c r="K27" s="47"/>
      <c r="L27" s="47"/>
      <c r="M27" s="47"/>
      <c r="N27" s="47"/>
      <c r="O27" s="47"/>
      <c r="P27" s="48"/>
      <c r="Q27" s="48"/>
      <c r="R27" s="49" t="s">
        <v>392</v>
      </c>
      <c r="S27" s="50" t="s">
        <v>391</v>
      </c>
      <c r="T27" s="50">
        <f>+IF(ISERR(S27/R27*100),"N/A",ROUND(S27/R27*100,2))</f>
        <v>36.43</v>
      </c>
      <c r="U27" s="50" t="s">
        <v>390</v>
      </c>
      <c r="V27" s="50">
        <f>+IF(ISERR(U27/S27*100),"N/A",ROUND(U27/S27*100,2))</f>
        <v>86.17</v>
      </c>
      <c r="W27" s="51">
        <f>+IF(ISERR(U27/R27*100),"N/A",ROUND(U27/R27*100,2))</f>
        <v>31.4</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2380</v>
      </c>
      <c r="C29" s="231"/>
      <c r="D29" s="231"/>
      <c r="E29" s="231"/>
      <c r="F29" s="231"/>
      <c r="G29" s="231"/>
      <c r="H29" s="231"/>
      <c r="I29" s="231"/>
      <c r="J29" s="231"/>
      <c r="K29" s="231"/>
      <c r="L29" s="231"/>
      <c r="M29" s="231"/>
      <c r="N29" s="231"/>
      <c r="O29" s="231"/>
      <c r="P29" s="231"/>
      <c r="Q29" s="231"/>
      <c r="R29" s="231"/>
      <c r="S29" s="231"/>
      <c r="T29" s="231"/>
      <c r="U29" s="231"/>
      <c r="V29" s="231"/>
      <c r="W29" s="232"/>
    </row>
    <row r="30" spans="2:27" ht="67.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2381</v>
      </c>
      <c r="C31" s="231"/>
      <c r="D31" s="231"/>
      <c r="E31" s="231"/>
      <c r="F31" s="231"/>
      <c r="G31" s="231"/>
      <c r="H31" s="231"/>
      <c r="I31" s="231"/>
      <c r="J31" s="231"/>
      <c r="K31" s="231"/>
      <c r="L31" s="231"/>
      <c r="M31" s="231"/>
      <c r="N31" s="231"/>
      <c r="O31" s="231"/>
      <c r="P31" s="231"/>
      <c r="Q31" s="231"/>
      <c r="R31" s="231"/>
      <c r="S31" s="231"/>
      <c r="T31" s="231"/>
      <c r="U31" s="231"/>
      <c r="V31" s="231"/>
      <c r="W31" s="232"/>
    </row>
    <row r="32" spans="2:27" ht="25.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2382</v>
      </c>
      <c r="C33" s="231"/>
      <c r="D33" s="231"/>
      <c r="E33" s="231"/>
      <c r="F33" s="231"/>
      <c r="G33" s="231"/>
      <c r="H33" s="231"/>
      <c r="I33" s="231"/>
      <c r="J33" s="231"/>
      <c r="K33" s="231"/>
      <c r="L33" s="231"/>
      <c r="M33" s="231"/>
      <c r="N33" s="231"/>
      <c r="O33" s="231"/>
      <c r="P33" s="231"/>
      <c r="Q33" s="231"/>
      <c r="R33" s="231"/>
      <c r="S33" s="231"/>
      <c r="T33" s="231"/>
      <c r="U33" s="231"/>
      <c r="V33" s="231"/>
      <c r="W33" s="232"/>
    </row>
    <row r="34" spans="2:23" ht="73.5"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421</v>
      </c>
      <c r="D4" s="192" t="s">
        <v>420</v>
      </c>
      <c r="E4" s="192"/>
      <c r="F4" s="192"/>
      <c r="G4" s="192"/>
      <c r="H4" s="193"/>
      <c r="I4" s="16"/>
      <c r="J4" s="194" t="s">
        <v>6</v>
      </c>
      <c r="K4" s="192"/>
      <c r="L4" s="15" t="s">
        <v>213</v>
      </c>
      <c r="M4" s="195" t="s">
        <v>212</v>
      </c>
      <c r="N4" s="195"/>
      <c r="O4" s="195"/>
      <c r="P4" s="195"/>
      <c r="Q4" s="196"/>
      <c r="R4" s="17"/>
      <c r="S4" s="197" t="s">
        <v>2136</v>
      </c>
      <c r="T4" s="198"/>
      <c r="U4" s="198"/>
      <c r="V4" s="199" t="s">
        <v>419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411</v>
      </c>
      <c r="D6" s="201" t="s">
        <v>250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418</v>
      </c>
      <c r="K8" s="24" t="s">
        <v>417</v>
      </c>
      <c r="L8" s="24" t="s">
        <v>416</v>
      </c>
      <c r="M8" s="24" t="s">
        <v>415</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414</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413</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412</v>
      </c>
      <c r="C21" s="227"/>
      <c r="D21" s="227"/>
      <c r="E21" s="227"/>
      <c r="F21" s="227"/>
      <c r="G21" s="227"/>
      <c r="H21" s="227"/>
      <c r="I21" s="227"/>
      <c r="J21" s="227"/>
      <c r="K21" s="227"/>
      <c r="L21" s="227"/>
      <c r="M21" s="228" t="s">
        <v>411</v>
      </c>
      <c r="N21" s="228"/>
      <c r="O21" s="228" t="s">
        <v>49</v>
      </c>
      <c r="P21" s="228"/>
      <c r="Q21" s="229" t="s">
        <v>50</v>
      </c>
      <c r="R21" s="229"/>
      <c r="S21" s="33" t="s">
        <v>51</v>
      </c>
      <c r="T21" s="33" t="s">
        <v>410</v>
      </c>
      <c r="U21" s="33" t="s">
        <v>409</v>
      </c>
      <c r="V21" s="33">
        <f>+IF(ISERR(U21/T21*100),"N/A",ROUND(U21/T21*100,2))</f>
        <v>95.29</v>
      </c>
      <c r="W21" s="34">
        <f>+IF(ISERR(U21/S21*100),"N/A",ROUND(U21/S21*100,2))</f>
        <v>35.61</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408</v>
      </c>
      <c r="F25" s="40"/>
      <c r="G25" s="40"/>
      <c r="H25" s="41"/>
      <c r="I25" s="41"/>
      <c r="J25" s="41"/>
      <c r="K25" s="41"/>
      <c r="L25" s="41"/>
      <c r="M25" s="41"/>
      <c r="N25" s="41"/>
      <c r="O25" s="41"/>
      <c r="P25" s="42"/>
      <c r="Q25" s="42"/>
      <c r="R25" s="43" t="s">
        <v>407</v>
      </c>
      <c r="S25" s="44" t="s">
        <v>10</v>
      </c>
      <c r="T25" s="42"/>
      <c r="U25" s="44" t="s">
        <v>102</v>
      </c>
      <c r="V25" s="42"/>
      <c r="W25" s="45">
        <f>+IF(ISERR(U25/R25*100),"N/A",ROUND(U25/R25*100,2))</f>
        <v>0</v>
      </c>
    </row>
    <row r="26" spans="2:27" ht="26.25" customHeight="1" thickBot="1" x14ac:dyDescent="0.25">
      <c r="B26" s="244" t="s">
        <v>74</v>
      </c>
      <c r="C26" s="245"/>
      <c r="D26" s="245"/>
      <c r="E26" s="46" t="s">
        <v>408</v>
      </c>
      <c r="F26" s="46"/>
      <c r="G26" s="46"/>
      <c r="H26" s="47"/>
      <c r="I26" s="47"/>
      <c r="J26" s="47"/>
      <c r="K26" s="47"/>
      <c r="L26" s="47"/>
      <c r="M26" s="47"/>
      <c r="N26" s="47"/>
      <c r="O26" s="47"/>
      <c r="P26" s="48"/>
      <c r="Q26" s="48"/>
      <c r="R26" s="49" t="s">
        <v>407</v>
      </c>
      <c r="S26" s="50" t="s">
        <v>102</v>
      </c>
      <c r="T26" s="50">
        <f>+IF(ISERR(S26/R26*100),"N/A",ROUND(S26/R26*100,2))</f>
        <v>0</v>
      </c>
      <c r="U26" s="50" t="s">
        <v>102</v>
      </c>
      <c r="V26" s="50" t="str">
        <f>+IF(ISERR(U26/S26*100),"N/A",ROUND(U26/S26*100,2))</f>
        <v>N/A</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2377</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2378</v>
      </c>
      <c r="C30" s="231"/>
      <c r="D30" s="231"/>
      <c r="E30" s="231"/>
      <c r="F30" s="231"/>
      <c r="G30" s="231"/>
      <c r="H30" s="231"/>
      <c r="I30" s="231"/>
      <c r="J30" s="231"/>
      <c r="K30" s="231"/>
      <c r="L30" s="231"/>
      <c r="M30" s="231"/>
      <c r="N30" s="231"/>
      <c r="O30" s="231"/>
      <c r="P30" s="231"/>
      <c r="Q30" s="231"/>
      <c r="R30" s="231"/>
      <c r="S30" s="231"/>
      <c r="T30" s="231"/>
      <c r="U30" s="231"/>
      <c r="V30" s="231"/>
      <c r="W30" s="232"/>
    </row>
    <row r="31" spans="2:27" ht="54"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2379</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439</v>
      </c>
      <c r="M4" s="195" t="s">
        <v>438</v>
      </c>
      <c r="N4" s="195"/>
      <c r="O4" s="195"/>
      <c r="P4" s="195"/>
      <c r="Q4" s="196"/>
      <c r="R4" s="17"/>
      <c r="S4" s="197" t="s">
        <v>2136</v>
      </c>
      <c r="T4" s="198"/>
      <c r="U4" s="198"/>
      <c r="V4" s="199" t="s">
        <v>437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428</v>
      </c>
      <c r="D6" s="201" t="s">
        <v>436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435</v>
      </c>
      <c r="K8" s="24" t="s">
        <v>434</v>
      </c>
      <c r="L8" s="24" t="s">
        <v>433</v>
      </c>
      <c r="M8" s="24" t="s">
        <v>432</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431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430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429</v>
      </c>
      <c r="C21" s="227"/>
      <c r="D21" s="227"/>
      <c r="E21" s="227"/>
      <c r="F21" s="227"/>
      <c r="G21" s="227"/>
      <c r="H21" s="227"/>
      <c r="I21" s="227"/>
      <c r="J21" s="227"/>
      <c r="K21" s="227"/>
      <c r="L21" s="227"/>
      <c r="M21" s="228" t="s">
        <v>428</v>
      </c>
      <c r="N21" s="228"/>
      <c r="O21" s="228" t="s">
        <v>49</v>
      </c>
      <c r="P21" s="228"/>
      <c r="Q21" s="229" t="s">
        <v>50</v>
      </c>
      <c r="R21" s="229"/>
      <c r="S21" s="33" t="s">
        <v>397</v>
      </c>
      <c r="T21" s="33" t="s">
        <v>427</v>
      </c>
      <c r="U21" s="33" t="s">
        <v>426</v>
      </c>
      <c r="V21" s="33">
        <f>+IF(ISERR(U21/T21*100),"N/A",ROUND(U21/T21*100,2))</f>
        <v>97.88</v>
      </c>
      <c r="W21" s="34">
        <f>+IF(ISERR(U21/S21*100),"N/A",ROUND(U21/S21*100,2))</f>
        <v>99.41</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424</v>
      </c>
      <c r="F25" s="40"/>
      <c r="G25" s="40"/>
      <c r="H25" s="41"/>
      <c r="I25" s="41"/>
      <c r="J25" s="41"/>
      <c r="K25" s="41"/>
      <c r="L25" s="41"/>
      <c r="M25" s="41"/>
      <c r="N25" s="41"/>
      <c r="O25" s="41"/>
      <c r="P25" s="42"/>
      <c r="Q25" s="42"/>
      <c r="R25" s="43" t="s">
        <v>425</v>
      </c>
      <c r="S25" s="44" t="s">
        <v>10</v>
      </c>
      <c r="T25" s="42"/>
      <c r="U25" s="44" t="s">
        <v>422</v>
      </c>
      <c r="V25" s="42"/>
      <c r="W25" s="45">
        <f>+IF(ISERR(U25/R25*100),"N/A",ROUND(U25/R25*100,2))</f>
        <v>59.94</v>
      </c>
    </row>
    <row r="26" spans="2:27" ht="26.25" customHeight="1" thickBot="1" x14ac:dyDescent="0.25">
      <c r="B26" s="244" t="s">
        <v>74</v>
      </c>
      <c r="C26" s="245"/>
      <c r="D26" s="245"/>
      <c r="E26" s="46" t="s">
        <v>424</v>
      </c>
      <c r="F26" s="46"/>
      <c r="G26" s="46"/>
      <c r="H26" s="47"/>
      <c r="I26" s="47"/>
      <c r="J26" s="47"/>
      <c r="K26" s="47"/>
      <c r="L26" s="47"/>
      <c r="M26" s="47"/>
      <c r="N26" s="47"/>
      <c r="O26" s="47"/>
      <c r="P26" s="48"/>
      <c r="Q26" s="48"/>
      <c r="R26" s="49" t="s">
        <v>423</v>
      </c>
      <c r="S26" s="50" t="s">
        <v>422</v>
      </c>
      <c r="T26" s="50">
        <f>+IF(ISERR(S26/R26*100),"N/A",ROUND(S26/R26*100,2))</f>
        <v>58.56</v>
      </c>
      <c r="U26" s="50" t="s">
        <v>422</v>
      </c>
      <c r="V26" s="50">
        <f>+IF(ISERR(U26/S26*100),"N/A",ROUND(U26/S26*100,2))</f>
        <v>100</v>
      </c>
      <c r="W26" s="51">
        <f>+IF(ISERR(U26/R26*100),"N/A",ROUND(U26/R26*100,2))</f>
        <v>58.56</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2374</v>
      </c>
      <c r="C28" s="231"/>
      <c r="D28" s="231"/>
      <c r="E28" s="231"/>
      <c r="F28" s="231"/>
      <c r="G28" s="231"/>
      <c r="H28" s="231"/>
      <c r="I28" s="231"/>
      <c r="J28" s="231"/>
      <c r="K28" s="231"/>
      <c r="L28" s="231"/>
      <c r="M28" s="231"/>
      <c r="N28" s="231"/>
      <c r="O28" s="231"/>
      <c r="P28" s="231"/>
      <c r="Q28" s="231"/>
      <c r="R28" s="231"/>
      <c r="S28" s="231"/>
      <c r="T28" s="231"/>
      <c r="U28" s="231"/>
      <c r="V28" s="231"/>
      <c r="W28" s="232"/>
    </row>
    <row r="29" spans="2:27" ht="41.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2375</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6.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2376</v>
      </c>
      <c r="C32" s="231"/>
      <c r="D32" s="231"/>
      <c r="E32" s="231"/>
      <c r="F32" s="231"/>
      <c r="G32" s="231"/>
      <c r="H32" s="231"/>
      <c r="I32" s="231"/>
      <c r="J32" s="231"/>
      <c r="K32" s="231"/>
      <c r="L32" s="231"/>
      <c r="M32" s="231"/>
      <c r="N32" s="231"/>
      <c r="O32" s="231"/>
      <c r="P32" s="231"/>
      <c r="Q32" s="231"/>
      <c r="R32" s="231"/>
      <c r="S32" s="231"/>
      <c r="T32" s="231"/>
      <c r="U32" s="231"/>
      <c r="V32" s="231"/>
      <c r="W32" s="232"/>
    </row>
    <row r="33" spans="2:23" ht="24"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498</v>
      </c>
      <c r="M4" s="195" t="s">
        <v>497</v>
      </c>
      <c r="N4" s="195"/>
      <c r="O4" s="195"/>
      <c r="P4" s="195"/>
      <c r="Q4" s="196"/>
      <c r="R4" s="17"/>
      <c r="S4" s="197" t="s">
        <v>2136</v>
      </c>
      <c r="T4" s="198"/>
      <c r="U4" s="198"/>
      <c r="V4" s="199" t="s">
        <v>496</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465</v>
      </c>
      <c r="D6" s="201" t="s">
        <v>495</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461</v>
      </c>
      <c r="D7" s="188" t="s">
        <v>494</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479</v>
      </c>
      <c r="D8" s="188" t="s">
        <v>493</v>
      </c>
      <c r="E8" s="188"/>
      <c r="F8" s="188"/>
      <c r="G8" s="188"/>
      <c r="H8" s="188"/>
      <c r="I8" s="20"/>
      <c r="J8" s="24" t="s">
        <v>492</v>
      </c>
      <c r="K8" s="24" t="s">
        <v>491</v>
      </c>
      <c r="L8" s="24" t="s">
        <v>490</v>
      </c>
      <c r="M8" s="24" t="s">
        <v>489</v>
      </c>
      <c r="N8" s="23"/>
      <c r="O8" s="20"/>
      <c r="P8" s="189" t="s">
        <v>10</v>
      </c>
      <c r="Q8" s="189"/>
      <c r="R8" s="189"/>
      <c r="S8" s="189"/>
      <c r="T8" s="189"/>
      <c r="U8" s="189"/>
      <c r="V8" s="189"/>
      <c r="W8" s="189"/>
    </row>
    <row r="9" spans="1:29" ht="30" customHeight="1" x14ac:dyDescent="0.2">
      <c r="B9" s="21"/>
      <c r="C9" s="19" t="s">
        <v>428</v>
      </c>
      <c r="D9" s="188" t="s">
        <v>436</v>
      </c>
      <c r="E9" s="188"/>
      <c r="F9" s="188"/>
      <c r="G9" s="188"/>
      <c r="H9" s="188"/>
      <c r="I9" s="188" t="s">
        <v>10</v>
      </c>
      <c r="J9" s="188"/>
      <c r="K9" s="188"/>
      <c r="L9" s="188"/>
      <c r="M9" s="188"/>
      <c r="N9" s="188"/>
      <c r="O9" s="188"/>
      <c r="P9" s="188"/>
      <c r="Q9" s="188"/>
      <c r="R9" s="188"/>
      <c r="S9" s="188"/>
      <c r="T9" s="188"/>
      <c r="U9" s="188"/>
      <c r="V9" s="188"/>
      <c r="W9" s="189"/>
    </row>
    <row r="10" spans="1:29" ht="30" customHeight="1" x14ac:dyDescent="0.2">
      <c r="B10" s="21"/>
      <c r="C10" s="19" t="s">
        <v>468</v>
      </c>
      <c r="D10" s="188" t="s">
        <v>488</v>
      </c>
      <c r="E10" s="188"/>
      <c r="F10" s="188"/>
      <c r="G10" s="188"/>
      <c r="H10" s="188"/>
      <c r="I10" s="189" t="s">
        <v>10</v>
      </c>
      <c r="J10" s="189"/>
      <c r="K10" s="189"/>
      <c r="L10" s="189"/>
      <c r="M10" s="189"/>
      <c r="N10" s="189"/>
      <c r="O10" s="189"/>
      <c r="P10" s="189"/>
      <c r="Q10" s="189"/>
      <c r="R10" s="189"/>
      <c r="S10" s="189"/>
      <c r="T10" s="189"/>
      <c r="U10" s="189"/>
      <c r="V10" s="189"/>
      <c r="W10" s="189"/>
    </row>
    <row r="11" spans="1:29" ht="25.5" customHeight="1" thickBot="1" x14ac:dyDescent="0.25">
      <c r="B11" s="21"/>
      <c r="C11" s="189" t="s">
        <v>10</v>
      </c>
      <c r="D11" s="189"/>
      <c r="E11" s="189"/>
      <c r="F11" s="189"/>
      <c r="G11" s="189"/>
      <c r="H11" s="189"/>
      <c r="I11" s="189"/>
      <c r="J11" s="189"/>
      <c r="K11" s="189"/>
      <c r="L11" s="189"/>
      <c r="M11" s="189"/>
      <c r="N11" s="189"/>
      <c r="O11" s="189"/>
      <c r="P11" s="189"/>
      <c r="Q11" s="189"/>
      <c r="R11" s="189"/>
      <c r="S11" s="189"/>
      <c r="T11" s="189"/>
      <c r="U11" s="189"/>
      <c r="V11" s="189"/>
      <c r="W11" s="189"/>
    </row>
    <row r="12" spans="1:29" ht="195" customHeight="1" thickTop="1" thickBot="1" x14ac:dyDescent="0.25">
      <c r="B12" s="25" t="s">
        <v>22</v>
      </c>
      <c r="C12" s="199" t="s">
        <v>487</v>
      </c>
      <c r="D12" s="199"/>
      <c r="E12" s="199"/>
      <c r="F12" s="199"/>
      <c r="G12" s="199"/>
      <c r="H12" s="199"/>
      <c r="I12" s="199"/>
      <c r="J12" s="199"/>
      <c r="K12" s="199"/>
      <c r="L12" s="199"/>
      <c r="M12" s="199"/>
      <c r="N12" s="199"/>
      <c r="O12" s="199"/>
      <c r="P12" s="199"/>
      <c r="Q12" s="199"/>
      <c r="R12" s="199"/>
      <c r="S12" s="199"/>
      <c r="T12" s="199"/>
      <c r="U12" s="199"/>
      <c r="V12" s="199"/>
      <c r="W12" s="200"/>
    </row>
    <row r="13" spans="1:29" ht="9" customHeight="1" thickTop="1" thickBot="1" x14ac:dyDescent="0.25"/>
    <row r="14" spans="1:29" ht="21.75" customHeight="1" thickTop="1" thickBot="1" x14ac:dyDescent="0.25">
      <c r="B14" s="9" t="s">
        <v>24</v>
      </c>
      <c r="C14" s="10"/>
      <c r="D14" s="10"/>
      <c r="E14" s="10"/>
      <c r="F14" s="10"/>
      <c r="G14" s="10"/>
      <c r="H14" s="11"/>
      <c r="I14" s="11"/>
      <c r="J14" s="11"/>
      <c r="K14" s="11"/>
      <c r="L14" s="11"/>
      <c r="M14" s="11"/>
      <c r="N14" s="11"/>
      <c r="O14" s="11"/>
      <c r="P14" s="11"/>
      <c r="Q14" s="11"/>
      <c r="R14" s="11"/>
      <c r="S14" s="11"/>
      <c r="T14" s="11"/>
      <c r="U14" s="11"/>
      <c r="V14" s="11"/>
      <c r="W14" s="12"/>
    </row>
    <row r="15" spans="1:29" ht="19.5" customHeight="1" thickTop="1" x14ac:dyDescent="0.2">
      <c r="B15" s="203" t="s">
        <v>25</v>
      </c>
      <c r="C15" s="204"/>
      <c r="D15" s="204"/>
      <c r="E15" s="204"/>
      <c r="F15" s="204"/>
      <c r="G15" s="204"/>
      <c r="H15" s="204"/>
      <c r="I15" s="204"/>
      <c r="J15" s="28"/>
      <c r="K15" s="204" t="s">
        <v>26</v>
      </c>
      <c r="L15" s="204"/>
      <c r="M15" s="204"/>
      <c r="N15" s="204"/>
      <c r="O15" s="204"/>
      <c r="P15" s="204"/>
      <c r="Q15" s="204"/>
      <c r="R15" s="29"/>
      <c r="S15" s="204" t="s">
        <v>27</v>
      </c>
      <c r="T15" s="204"/>
      <c r="U15" s="204"/>
      <c r="V15" s="204"/>
      <c r="W15" s="205"/>
    </row>
    <row r="16" spans="1:29" ht="98.25" customHeight="1" x14ac:dyDescent="0.2">
      <c r="B16" s="18" t="s">
        <v>28</v>
      </c>
      <c r="C16" s="201" t="s">
        <v>10</v>
      </c>
      <c r="D16" s="201"/>
      <c r="E16" s="201"/>
      <c r="F16" s="201"/>
      <c r="G16" s="201"/>
      <c r="H16" s="201"/>
      <c r="I16" s="201"/>
      <c r="J16" s="30"/>
      <c r="K16" s="30" t="s">
        <v>29</v>
      </c>
      <c r="L16" s="201" t="s">
        <v>10</v>
      </c>
      <c r="M16" s="201"/>
      <c r="N16" s="201"/>
      <c r="O16" s="201"/>
      <c r="P16" s="201"/>
      <c r="Q16" s="201"/>
      <c r="R16" s="20"/>
      <c r="S16" s="30" t="s">
        <v>30</v>
      </c>
      <c r="T16" s="206" t="s">
        <v>486</v>
      </c>
      <c r="U16" s="206"/>
      <c r="V16" s="206"/>
      <c r="W16" s="206"/>
    </row>
    <row r="17" spans="2:27" ht="86.25" customHeight="1" x14ac:dyDescent="0.2">
      <c r="B17" s="18" t="s">
        <v>32</v>
      </c>
      <c r="C17" s="201" t="s">
        <v>10</v>
      </c>
      <c r="D17" s="201"/>
      <c r="E17" s="201"/>
      <c r="F17" s="201"/>
      <c r="G17" s="201"/>
      <c r="H17" s="201"/>
      <c r="I17" s="201"/>
      <c r="J17" s="30"/>
      <c r="K17" s="30" t="s">
        <v>32</v>
      </c>
      <c r="L17" s="201" t="s">
        <v>10</v>
      </c>
      <c r="M17" s="201"/>
      <c r="N17" s="201"/>
      <c r="O17" s="201"/>
      <c r="P17" s="201"/>
      <c r="Q17" s="201"/>
      <c r="R17" s="20"/>
      <c r="S17" s="30" t="s">
        <v>33</v>
      </c>
      <c r="T17" s="206" t="s">
        <v>10</v>
      </c>
      <c r="U17" s="206"/>
      <c r="V17" s="206"/>
      <c r="W17" s="206"/>
    </row>
    <row r="18" spans="2:27" ht="25.5" customHeight="1" thickBot="1" x14ac:dyDescent="0.25">
      <c r="B18" s="31" t="s">
        <v>34</v>
      </c>
      <c r="C18" s="207" t="s">
        <v>10</v>
      </c>
      <c r="D18" s="207"/>
      <c r="E18" s="207"/>
      <c r="F18" s="207"/>
      <c r="G18" s="207"/>
      <c r="H18" s="207"/>
      <c r="I18" s="207"/>
      <c r="J18" s="207"/>
      <c r="K18" s="207"/>
      <c r="L18" s="207"/>
      <c r="M18" s="207"/>
      <c r="N18" s="207"/>
      <c r="O18" s="207"/>
      <c r="P18" s="207"/>
      <c r="Q18" s="207"/>
      <c r="R18" s="207"/>
      <c r="S18" s="207"/>
      <c r="T18" s="207"/>
      <c r="U18" s="207"/>
      <c r="V18" s="207"/>
      <c r="W18" s="208"/>
    </row>
    <row r="19" spans="2:27" ht="21.75" customHeight="1" thickTop="1" thickBot="1" x14ac:dyDescent="0.25">
      <c r="B19" s="9" t="s">
        <v>35</v>
      </c>
      <c r="C19" s="10"/>
      <c r="D19" s="10"/>
      <c r="E19" s="10"/>
      <c r="F19" s="10"/>
      <c r="G19" s="10"/>
      <c r="H19" s="11"/>
      <c r="I19" s="11"/>
      <c r="J19" s="11"/>
      <c r="K19" s="11"/>
      <c r="L19" s="11"/>
      <c r="M19" s="11"/>
      <c r="N19" s="11"/>
      <c r="O19" s="11"/>
      <c r="P19" s="11"/>
      <c r="Q19" s="11"/>
      <c r="R19" s="11"/>
      <c r="S19" s="11"/>
      <c r="T19" s="11"/>
      <c r="U19" s="11"/>
      <c r="V19" s="11"/>
      <c r="W19" s="12"/>
    </row>
    <row r="20" spans="2:27" ht="25.5" customHeight="1" thickTop="1" thickBot="1" x14ac:dyDescent="0.25">
      <c r="B20" s="209" t="s">
        <v>36</v>
      </c>
      <c r="C20" s="210"/>
      <c r="D20" s="210"/>
      <c r="E20" s="210"/>
      <c r="F20" s="210"/>
      <c r="G20" s="210"/>
      <c r="H20" s="210"/>
      <c r="I20" s="210"/>
      <c r="J20" s="210"/>
      <c r="K20" s="210"/>
      <c r="L20" s="210"/>
      <c r="M20" s="210"/>
      <c r="N20" s="210"/>
      <c r="O20" s="210"/>
      <c r="P20" s="210"/>
      <c r="Q20" s="210"/>
      <c r="R20" s="210"/>
      <c r="S20" s="210"/>
      <c r="T20" s="211"/>
      <c r="U20" s="212" t="s">
        <v>37</v>
      </c>
      <c r="V20" s="213"/>
      <c r="W20" s="214"/>
    </row>
    <row r="21" spans="2:27" ht="14.25" customHeight="1" x14ac:dyDescent="0.2">
      <c r="B21" s="215" t="s">
        <v>38</v>
      </c>
      <c r="C21" s="216"/>
      <c r="D21" s="216"/>
      <c r="E21" s="216"/>
      <c r="F21" s="216"/>
      <c r="G21" s="216"/>
      <c r="H21" s="216"/>
      <c r="I21" s="216"/>
      <c r="J21" s="216"/>
      <c r="K21" s="216"/>
      <c r="L21" s="216"/>
      <c r="M21" s="216" t="s">
        <v>39</v>
      </c>
      <c r="N21" s="216"/>
      <c r="O21" s="216" t="s">
        <v>40</v>
      </c>
      <c r="P21" s="216"/>
      <c r="Q21" s="216" t="s">
        <v>41</v>
      </c>
      <c r="R21" s="216"/>
      <c r="S21" s="216" t="s">
        <v>42</v>
      </c>
      <c r="T21" s="219" t="s">
        <v>43</v>
      </c>
      <c r="U21" s="221" t="s">
        <v>44</v>
      </c>
      <c r="V21" s="223" t="s">
        <v>45</v>
      </c>
      <c r="W21" s="224" t="s">
        <v>46</v>
      </c>
    </row>
    <row r="22" spans="2:27" ht="27" customHeight="1" thickBot="1" x14ac:dyDescent="0.25">
      <c r="B22" s="217"/>
      <c r="C22" s="218"/>
      <c r="D22" s="218"/>
      <c r="E22" s="218"/>
      <c r="F22" s="218"/>
      <c r="G22" s="218"/>
      <c r="H22" s="218"/>
      <c r="I22" s="218"/>
      <c r="J22" s="218"/>
      <c r="K22" s="218"/>
      <c r="L22" s="218"/>
      <c r="M22" s="218"/>
      <c r="N22" s="218"/>
      <c r="O22" s="218"/>
      <c r="P22" s="218"/>
      <c r="Q22" s="218"/>
      <c r="R22" s="218"/>
      <c r="S22" s="218"/>
      <c r="T22" s="220"/>
      <c r="U22" s="222"/>
      <c r="V22" s="218"/>
      <c r="W22" s="225"/>
      <c r="Z22" s="32" t="s">
        <v>10</v>
      </c>
      <c r="AA22" s="32" t="s">
        <v>47</v>
      </c>
    </row>
    <row r="23" spans="2:27" ht="56.25" customHeight="1" x14ac:dyDescent="0.2">
      <c r="B23" s="226" t="s">
        <v>485</v>
      </c>
      <c r="C23" s="227"/>
      <c r="D23" s="227"/>
      <c r="E23" s="227"/>
      <c r="F23" s="227"/>
      <c r="G23" s="227"/>
      <c r="H23" s="227"/>
      <c r="I23" s="227"/>
      <c r="J23" s="227"/>
      <c r="K23" s="227"/>
      <c r="L23" s="227"/>
      <c r="M23" s="228" t="s">
        <v>479</v>
      </c>
      <c r="N23" s="228"/>
      <c r="O23" s="228" t="s">
        <v>49</v>
      </c>
      <c r="P23" s="228"/>
      <c r="Q23" s="229" t="s">
        <v>158</v>
      </c>
      <c r="R23" s="229"/>
      <c r="S23" s="33" t="s">
        <v>51</v>
      </c>
      <c r="T23" s="33" t="s">
        <v>51</v>
      </c>
      <c r="U23" s="33" t="s">
        <v>484</v>
      </c>
      <c r="V23" s="33">
        <f t="shared" ref="V23:V36" si="0">+IF(ISERR(U23/T23*100),"N/A",ROUND(U23/T23*100,2))</f>
        <v>74.099999999999994</v>
      </c>
      <c r="W23" s="34">
        <f t="shared" ref="W23:W36" si="1">+IF(ISERR(U23/S23*100),"N/A",ROUND(U23/S23*100,2))</f>
        <v>74.099999999999994</v>
      </c>
    </row>
    <row r="24" spans="2:27" ht="56.25" customHeight="1" x14ac:dyDescent="0.2">
      <c r="B24" s="226" t="s">
        <v>483</v>
      </c>
      <c r="C24" s="227"/>
      <c r="D24" s="227"/>
      <c r="E24" s="227"/>
      <c r="F24" s="227"/>
      <c r="G24" s="227"/>
      <c r="H24" s="227"/>
      <c r="I24" s="227"/>
      <c r="J24" s="227"/>
      <c r="K24" s="227"/>
      <c r="L24" s="227"/>
      <c r="M24" s="228" t="s">
        <v>479</v>
      </c>
      <c r="N24" s="228"/>
      <c r="O24" s="228" t="s">
        <v>49</v>
      </c>
      <c r="P24" s="228"/>
      <c r="Q24" s="229" t="s">
        <v>158</v>
      </c>
      <c r="R24" s="229"/>
      <c r="S24" s="33" t="s">
        <v>51</v>
      </c>
      <c r="T24" s="33" t="s">
        <v>51</v>
      </c>
      <c r="U24" s="33" t="s">
        <v>482</v>
      </c>
      <c r="V24" s="33">
        <f t="shared" si="0"/>
        <v>89.2</v>
      </c>
      <c r="W24" s="34">
        <f t="shared" si="1"/>
        <v>89.2</v>
      </c>
    </row>
    <row r="25" spans="2:27" ht="56.25" customHeight="1" x14ac:dyDescent="0.2">
      <c r="B25" s="226" t="s">
        <v>481</v>
      </c>
      <c r="C25" s="227"/>
      <c r="D25" s="227"/>
      <c r="E25" s="227"/>
      <c r="F25" s="227"/>
      <c r="G25" s="227"/>
      <c r="H25" s="227"/>
      <c r="I25" s="227"/>
      <c r="J25" s="227"/>
      <c r="K25" s="227"/>
      <c r="L25" s="227"/>
      <c r="M25" s="228" t="s">
        <v>479</v>
      </c>
      <c r="N25" s="228"/>
      <c r="O25" s="228" t="s">
        <v>49</v>
      </c>
      <c r="P25" s="228"/>
      <c r="Q25" s="229" t="s">
        <v>158</v>
      </c>
      <c r="R25" s="229"/>
      <c r="S25" s="33" t="s">
        <v>51</v>
      </c>
      <c r="T25" s="33" t="s">
        <v>51</v>
      </c>
      <c r="U25" s="33" t="s">
        <v>51</v>
      </c>
      <c r="V25" s="33">
        <f t="shared" si="0"/>
        <v>100</v>
      </c>
      <c r="W25" s="34">
        <f t="shared" si="1"/>
        <v>100</v>
      </c>
    </row>
    <row r="26" spans="2:27" ht="56.25" customHeight="1" x14ac:dyDescent="0.2">
      <c r="B26" s="226" t="s">
        <v>480</v>
      </c>
      <c r="C26" s="227"/>
      <c r="D26" s="227"/>
      <c r="E26" s="227"/>
      <c r="F26" s="227"/>
      <c r="G26" s="227"/>
      <c r="H26" s="227"/>
      <c r="I26" s="227"/>
      <c r="J26" s="227"/>
      <c r="K26" s="227"/>
      <c r="L26" s="227"/>
      <c r="M26" s="228" t="s">
        <v>479</v>
      </c>
      <c r="N26" s="228"/>
      <c r="O26" s="228" t="s">
        <v>49</v>
      </c>
      <c r="P26" s="228"/>
      <c r="Q26" s="229" t="s">
        <v>70</v>
      </c>
      <c r="R26" s="229"/>
      <c r="S26" s="33" t="s">
        <v>51</v>
      </c>
      <c r="T26" s="33" t="s">
        <v>87</v>
      </c>
      <c r="U26" s="33" t="s">
        <v>87</v>
      </c>
      <c r="V26" s="33" t="str">
        <f t="shared" si="0"/>
        <v>N/A</v>
      </c>
      <c r="W26" s="34" t="str">
        <f t="shared" si="1"/>
        <v>N/A</v>
      </c>
    </row>
    <row r="27" spans="2:27" ht="56.25" customHeight="1" x14ac:dyDescent="0.2">
      <c r="B27" s="226" t="s">
        <v>478</v>
      </c>
      <c r="C27" s="227"/>
      <c r="D27" s="227"/>
      <c r="E27" s="227"/>
      <c r="F27" s="227"/>
      <c r="G27" s="227"/>
      <c r="H27" s="227"/>
      <c r="I27" s="227"/>
      <c r="J27" s="227"/>
      <c r="K27" s="227"/>
      <c r="L27" s="227"/>
      <c r="M27" s="228" t="s">
        <v>428</v>
      </c>
      <c r="N27" s="228"/>
      <c r="O27" s="228" t="s">
        <v>49</v>
      </c>
      <c r="P27" s="228"/>
      <c r="Q27" s="229" t="s">
        <v>50</v>
      </c>
      <c r="R27" s="229"/>
      <c r="S27" s="33" t="s">
        <v>477</v>
      </c>
      <c r="T27" s="33" t="s">
        <v>427</v>
      </c>
      <c r="U27" s="33" t="s">
        <v>426</v>
      </c>
      <c r="V27" s="33">
        <f t="shared" si="0"/>
        <v>97.88</v>
      </c>
      <c r="W27" s="34">
        <f t="shared" si="1"/>
        <v>97.69</v>
      </c>
    </row>
    <row r="28" spans="2:27" ht="56.25" customHeight="1" x14ac:dyDescent="0.2">
      <c r="B28" s="226" t="s">
        <v>476</v>
      </c>
      <c r="C28" s="227"/>
      <c r="D28" s="227"/>
      <c r="E28" s="227"/>
      <c r="F28" s="227"/>
      <c r="G28" s="227"/>
      <c r="H28" s="227"/>
      <c r="I28" s="227"/>
      <c r="J28" s="227"/>
      <c r="K28" s="227"/>
      <c r="L28" s="227"/>
      <c r="M28" s="228" t="s">
        <v>428</v>
      </c>
      <c r="N28" s="228"/>
      <c r="O28" s="228" t="s">
        <v>49</v>
      </c>
      <c r="P28" s="228"/>
      <c r="Q28" s="229" t="s">
        <v>70</v>
      </c>
      <c r="R28" s="229"/>
      <c r="S28" s="33" t="s">
        <v>475</v>
      </c>
      <c r="T28" s="33" t="s">
        <v>87</v>
      </c>
      <c r="U28" s="33" t="s">
        <v>87</v>
      </c>
      <c r="V28" s="33" t="str">
        <f t="shared" si="0"/>
        <v>N/A</v>
      </c>
      <c r="W28" s="34" t="str">
        <f t="shared" si="1"/>
        <v>N/A</v>
      </c>
    </row>
    <row r="29" spans="2:27" ht="56.25" customHeight="1" x14ac:dyDescent="0.2">
      <c r="B29" s="226" t="s">
        <v>474</v>
      </c>
      <c r="C29" s="227"/>
      <c r="D29" s="227"/>
      <c r="E29" s="227"/>
      <c r="F29" s="227"/>
      <c r="G29" s="227"/>
      <c r="H29" s="227"/>
      <c r="I29" s="227"/>
      <c r="J29" s="227"/>
      <c r="K29" s="227"/>
      <c r="L29" s="227"/>
      <c r="M29" s="228" t="s">
        <v>468</v>
      </c>
      <c r="N29" s="228"/>
      <c r="O29" s="228" t="s">
        <v>49</v>
      </c>
      <c r="P29" s="228"/>
      <c r="Q29" s="229" t="s">
        <v>50</v>
      </c>
      <c r="R29" s="229"/>
      <c r="S29" s="33" t="s">
        <v>51</v>
      </c>
      <c r="T29" s="33" t="s">
        <v>51</v>
      </c>
      <c r="U29" s="33" t="s">
        <v>473</v>
      </c>
      <c r="V29" s="33">
        <f t="shared" si="0"/>
        <v>261.8</v>
      </c>
      <c r="W29" s="34">
        <f t="shared" si="1"/>
        <v>261.8</v>
      </c>
    </row>
    <row r="30" spans="2:27" ht="56.25" customHeight="1" x14ac:dyDescent="0.2">
      <c r="B30" s="226" t="s">
        <v>472</v>
      </c>
      <c r="C30" s="227"/>
      <c r="D30" s="227"/>
      <c r="E30" s="227"/>
      <c r="F30" s="227"/>
      <c r="G30" s="227"/>
      <c r="H30" s="227"/>
      <c r="I30" s="227"/>
      <c r="J30" s="227"/>
      <c r="K30" s="227"/>
      <c r="L30" s="227"/>
      <c r="M30" s="228" t="s">
        <v>468</v>
      </c>
      <c r="N30" s="228"/>
      <c r="O30" s="228" t="s">
        <v>49</v>
      </c>
      <c r="P30" s="228"/>
      <c r="Q30" s="229" t="s">
        <v>50</v>
      </c>
      <c r="R30" s="229"/>
      <c r="S30" s="33" t="s">
        <v>51</v>
      </c>
      <c r="T30" s="33" t="s">
        <v>51</v>
      </c>
      <c r="U30" s="33" t="s">
        <v>471</v>
      </c>
      <c r="V30" s="33">
        <f t="shared" si="0"/>
        <v>130.80000000000001</v>
      </c>
      <c r="W30" s="34">
        <f t="shared" si="1"/>
        <v>130.80000000000001</v>
      </c>
    </row>
    <row r="31" spans="2:27" ht="56.25" customHeight="1" x14ac:dyDescent="0.2">
      <c r="B31" s="226" t="s">
        <v>470</v>
      </c>
      <c r="C31" s="227"/>
      <c r="D31" s="227"/>
      <c r="E31" s="227"/>
      <c r="F31" s="227"/>
      <c r="G31" s="227"/>
      <c r="H31" s="227"/>
      <c r="I31" s="227"/>
      <c r="J31" s="227"/>
      <c r="K31" s="227"/>
      <c r="L31" s="227"/>
      <c r="M31" s="228" t="s">
        <v>468</v>
      </c>
      <c r="N31" s="228"/>
      <c r="O31" s="228" t="s">
        <v>49</v>
      </c>
      <c r="P31" s="228"/>
      <c r="Q31" s="229" t="s">
        <v>70</v>
      </c>
      <c r="R31" s="229"/>
      <c r="S31" s="33" t="s">
        <v>51</v>
      </c>
      <c r="T31" s="33" t="s">
        <v>87</v>
      </c>
      <c r="U31" s="33" t="s">
        <v>87</v>
      </c>
      <c r="V31" s="33" t="str">
        <f t="shared" si="0"/>
        <v>N/A</v>
      </c>
      <c r="W31" s="34" t="str">
        <f t="shared" si="1"/>
        <v>N/A</v>
      </c>
    </row>
    <row r="32" spans="2:27" ht="56.25" customHeight="1" x14ac:dyDescent="0.2">
      <c r="B32" s="226" t="s">
        <v>469</v>
      </c>
      <c r="C32" s="227"/>
      <c r="D32" s="227"/>
      <c r="E32" s="227"/>
      <c r="F32" s="227"/>
      <c r="G32" s="227"/>
      <c r="H32" s="227"/>
      <c r="I32" s="227"/>
      <c r="J32" s="227"/>
      <c r="K32" s="227"/>
      <c r="L32" s="227"/>
      <c r="M32" s="228" t="s">
        <v>468</v>
      </c>
      <c r="N32" s="228"/>
      <c r="O32" s="228" t="s">
        <v>49</v>
      </c>
      <c r="P32" s="228"/>
      <c r="Q32" s="229" t="s">
        <v>70</v>
      </c>
      <c r="R32" s="229"/>
      <c r="S32" s="33" t="s">
        <v>51</v>
      </c>
      <c r="T32" s="33" t="s">
        <v>87</v>
      </c>
      <c r="U32" s="33" t="s">
        <v>87</v>
      </c>
      <c r="V32" s="33" t="str">
        <f t="shared" si="0"/>
        <v>N/A</v>
      </c>
      <c r="W32" s="34" t="str">
        <f t="shared" si="1"/>
        <v>N/A</v>
      </c>
    </row>
    <row r="33" spans="2:25" ht="56.25" customHeight="1" x14ac:dyDescent="0.2">
      <c r="B33" s="226" t="s">
        <v>467</v>
      </c>
      <c r="C33" s="227"/>
      <c r="D33" s="227"/>
      <c r="E33" s="227"/>
      <c r="F33" s="227"/>
      <c r="G33" s="227"/>
      <c r="H33" s="227"/>
      <c r="I33" s="227"/>
      <c r="J33" s="227"/>
      <c r="K33" s="227"/>
      <c r="L33" s="227"/>
      <c r="M33" s="228" t="s">
        <v>465</v>
      </c>
      <c r="N33" s="228"/>
      <c r="O33" s="228" t="s">
        <v>49</v>
      </c>
      <c r="P33" s="228"/>
      <c r="Q33" s="229" t="s">
        <v>70</v>
      </c>
      <c r="R33" s="229"/>
      <c r="S33" s="33" t="s">
        <v>56</v>
      </c>
      <c r="T33" s="33" t="s">
        <v>87</v>
      </c>
      <c r="U33" s="33" t="s">
        <v>87</v>
      </c>
      <c r="V33" s="33" t="str">
        <f t="shared" si="0"/>
        <v>N/A</v>
      </c>
      <c r="W33" s="34" t="str">
        <f t="shared" si="1"/>
        <v>N/A</v>
      </c>
    </row>
    <row r="34" spans="2:25" ht="56.25" customHeight="1" x14ac:dyDescent="0.2">
      <c r="B34" s="226" t="s">
        <v>466</v>
      </c>
      <c r="C34" s="227"/>
      <c r="D34" s="227"/>
      <c r="E34" s="227"/>
      <c r="F34" s="227"/>
      <c r="G34" s="227"/>
      <c r="H34" s="227"/>
      <c r="I34" s="227"/>
      <c r="J34" s="227"/>
      <c r="K34" s="227"/>
      <c r="L34" s="227"/>
      <c r="M34" s="228" t="s">
        <v>465</v>
      </c>
      <c r="N34" s="228"/>
      <c r="O34" s="228" t="s">
        <v>49</v>
      </c>
      <c r="P34" s="228"/>
      <c r="Q34" s="229" t="s">
        <v>70</v>
      </c>
      <c r="R34" s="229"/>
      <c r="S34" s="33" t="s">
        <v>239</v>
      </c>
      <c r="T34" s="33" t="s">
        <v>87</v>
      </c>
      <c r="U34" s="33" t="s">
        <v>87</v>
      </c>
      <c r="V34" s="33" t="str">
        <f t="shared" si="0"/>
        <v>N/A</v>
      </c>
      <c r="W34" s="34" t="str">
        <f t="shared" si="1"/>
        <v>N/A</v>
      </c>
    </row>
    <row r="35" spans="2:25" ht="56.25" customHeight="1" x14ac:dyDescent="0.2">
      <c r="B35" s="226" t="s">
        <v>464</v>
      </c>
      <c r="C35" s="227"/>
      <c r="D35" s="227"/>
      <c r="E35" s="227"/>
      <c r="F35" s="227"/>
      <c r="G35" s="227"/>
      <c r="H35" s="227"/>
      <c r="I35" s="227"/>
      <c r="J35" s="227"/>
      <c r="K35" s="227"/>
      <c r="L35" s="227"/>
      <c r="M35" s="228" t="s">
        <v>461</v>
      </c>
      <c r="N35" s="228"/>
      <c r="O35" s="228" t="s">
        <v>49</v>
      </c>
      <c r="P35" s="228"/>
      <c r="Q35" s="229" t="s">
        <v>158</v>
      </c>
      <c r="R35" s="229"/>
      <c r="S35" s="33" t="s">
        <v>51</v>
      </c>
      <c r="T35" s="33" t="s">
        <v>51</v>
      </c>
      <c r="U35" s="33" t="s">
        <v>463</v>
      </c>
      <c r="V35" s="33">
        <f t="shared" si="0"/>
        <v>200</v>
      </c>
      <c r="W35" s="34">
        <f t="shared" si="1"/>
        <v>200</v>
      </c>
    </row>
    <row r="36" spans="2:25" ht="56.25" customHeight="1" thickBot="1" x14ac:dyDescent="0.25">
      <c r="B36" s="226" t="s">
        <v>462</v>
      </c>
      <c r="C36" s="227"/>
      <c r="D36" s="227"/>
      <c r="E36" s="227"/>
      <c r="F36" s="227"/>
      <c r="G36" s="227"/>
      <c r="H36" s="227"/>
      <c r="I36" s="227"/>
      <c r="J36" s="227"/>
      <c r="K36" s="227"/>
      <c r="L36" s="227"/>
      <c r="M36" s="228" t="s">
        <v>461</v>
      </c>
      <c r="N36" s="228"/>
      <c r="O36" s="228" t="s">
        <v>49</v>
      </c>
      <c r="P36" s="228"/>
      <c r="Q36" s="229" t="s">
        <v>158</v>
      </c>
      <c r="R36" s="229"/>
      <c r="S36" s="33" t="s">
        <v>460</v>
      </c>
      <c r="T36" s="33" t="s">
        <v>459</v>
      </c>
      <c r="U36" s="33" t="s">
        <v>458</v>
      </c>
      <c r="V36" s="33">
        <f t="shared" si="0"/>
        <v>97.82</v>
      </c>
      <c r="W36" s="34">
        <f t="shared" si="1"/>
        <v>98</v>
      </c>
    </row>
    <row r="37" spans="2:25" ht="21.75" customHeight="1" thickTop="1" thickBot="1" x14ac:dyDescent="0.25">
      <c r="B37" s="9" t="s">
        <v>65</v>
      </c>
      <c r="C37" s="10"/>
      <c r="D37" s="10"/>
      <c r="E37" s="10"/>
      <c r="F37" s="10"/>
      <c r="G37" s="10"/>
      <c r="H37" s="11"/>
      <c r="I37" s="11"/>
      <c r="J37" s="11"/>
      <c r="K37" s="11"/>
      <c r="L37" s="11"/>
      <c r="M37" s="11"/>
      <c r="N37" s="11"/>
      <c r="O37" s="11"/>
      <c r="P37" s="11"/>
      <c r="Q37" s="11"/>
      <c r="R37" s="11"/>
      <c r="S37" s="11"/>
      <c r="T37" s="11"/>
      <c r="U37" s="11"/>
      <c r="V37" s="11"/>
      <c r="W37" s="12"/>
      <c r="X37" s="35"/>
    </row>
    <row r="38" spans="2:25" ht="29.25" customHeight="1" thickTop="1" thickBot="1" x14ac:dyDescent="0.25">
      <c r="B38" s="236" t="s">
        <v>2437</v>
      </c>
      <c r="C38" s="237"/>
      <c r="D38" s="237"/>
      <c r="E38" s="237"/>
      <c r="F38" s="237"/>
      <c r="G38" s="237"/>
      <c r="H38" s="237"/>
      <c r="I38" s="237"/>
      <c r="J38" s="237"/>
      <c r="K38" s="237"/>
      <c r="L38" s="237"/>
      <c r="M38" s="237"/>
      <c r="N38" s="237"/>
      <c r="O38" s="237"/>
      <c r="P38" s="237"/>
      <c r="Q38" s="238"/>
      <c r="R38" s="36" t="s">
        <v>42</v>
      </c>
      <c r="S38" s="213" t="s">
        <v>43</v>
      </c>
      <c r="T38" s="213"/>
      <c r="U38" s="37" t="s">
        <v>66</v>
      </c>
      <c r="V38" s="212" t="s">
        <v>67</v>
      </c>
      <c r="W38" s="214"/>
    </row>
    <row r="39" spans="2:25" ht="30.75" customHeight="1" thickBot="1" x14ac:dyDescent="0.25">
      <c r="B39" s="239"/>
      <c r="C39" s="240"/>
      <c r="D39" s="240"/>
      <c r="E39" s="240"/>
      <c r="F39" s="240"/>
      <c r="G39" s="240"/>
      <c r="H39" s="240"/>
      <c r="I39" s="240"/>
      <c r="J39" s="240"/>
      <c r="K39" s="240"/>
      <c r="L39" s="240"/>
      <c r="M39" s="240"/>
      <c r="N39" s="240"/>
      <c r="O39" s="240"/>
      <c r="P39" s="240"/>
      <c r="Q39" s="241"/>
      <c r="R39" s="38" t="s">
        <v>68</v>
      </c>
      <c r="S39" s="38" t="s">
        <v>68</v>
      </c>
      <c r="T39" s="38" t="s">
        <v>49</v>
      </c>
      <c r="U39" s="38" t="s">
        <v>68</v>
      </c>
      <c r="V39" s="38" t="s">
        <v>69</v>
      </c>
      <c r="W39" s="39" t="s">
        <v>70</v>
      </c>
      <c r="Y39" s="35"/>
    </row>
    <row r="40" spans="2:25" ht="23.25" customHeight="1" thickBot="1" x14ac:dyDescent="0.25">
      <c r="B40" s="242" t="s">
        <v>71</v>
      </c>
      <c r="C40" s="243"/>
      <c r="D40" s="243"/>
      <c r="E40" s="40" t="s">
        <v>457</v>
      </c>
      <c r="F40" s="40"/>
      <c r="G40" s="40"/>
      <c r="H40" s="41"/>
      <c r="I40" s="41"/>
      <c r="J40" s="41"/>
      <c r="K40" s="41"/>
      <c r="L40" s="41"/>
      <c r="M40" s="41"/>
      <c r="N40" s="41"/>
      <c r="O40" s="41"/>
      <c r="P40" s="42"/>
      <c r="Q40" s="42"/>
      <c r="R40" s="43" t="s">
        <v>456</v>
      </c>
      <c r="S40" s="44" t="s">
        <v>10</v>
      </c>
      <c r="T40" s="42"/>
      <c r="U40" s="44" t="s">
        <v>455</v>
      </c>
      <c r="V40" s="42"/>
      <c r="W40" s="45">
        <f t="shared" ref="W40:W49" si="2">+IF(ISERR(U40/R40*100),"N/A",ROUND(U40/R40*100,2))</f>
        <v>36.479999999999997</v>
      </c>
    </row>
    <row r="41" spans="2:25" ht="26.25" customHeight="1" x14ac:dyDescent="0.2">
      <c r="B41" s="244" t="s">
        <v>74</v>
      </c>
      <c r="C41" s="245"/>
      <c r="D41" s="245"/>
      <c r="E41" s="46" t="s">
        <v>457</v>
      </c>
      <c r="F41" s="46"/>
      <c r="G41" s="46"/>
      <c r="H41" s="47"/>
      <c r="I41" s="47"/>
      <c r="J41" s="47"/>
      <c r="K41" s="47"/>
      <c r="L41" s="47"/>
      <c r="M41" s="47"/>
      <c r="N41" s="47"/>
      <c r="O41" s="47"/>
      <c r="P41" s="48"/>
      <c r="Q41" s="48"/>
      <c r="R41" s="49" t="s">
        <v>456</v>
      </c>
      <c r="S41" s="50" t="s">
        <v>455</v>
      </c>
      <c r="T41" s="50">
        <f>+IF(ISERR(S41/R41*100),"N/A",ROUND(S41/R41*100,2))</f>
        <v>36.479999999999997</v>
      </c>
      <c r="U41" s="50" t="s">
        <v>455</v>
      </c>
      <c r="V41" s="50">
        <f>+IF(ISERR(U41/S41*100),"N/A",ROUND(U41/S41*100,2))</f>
        <v>100</v>
      </c>
      <c r="W41" s="51">
        <f t="shared" si="2"/>
        <v>36.479999999999997</v>
      </c>
    </row>
    <row r="42" spans="2:25" ht="23.25" customHeight="1" thickBot="1" x14ac:dyDescent="0.25">
      <c r="B42" s="242" t="s">
        <v>71</v>
      </c>
      <c r="C42" s="243"/>
      <c r="D42" s="243"/>
      <c r="E42" s="40" t="s">
        <v>424</v>
      </c>
      <c r="F42" s="40"/>
      <c r="G42" s="40"/>
      <c r="H42" s="41"/>
      <c r="I42" s="41"/>
      <c r="J42" s="41"/>
      <c r="K42" s="41"/>
      <c r="L42" s="41"/>
      <c r="M42" s="41"/>
      <c r="N42" s="41"/>
      <c r="O42" s="41"/>
      <c r="P42" s="42"/>
      <c r="Q42" s="42"/>
      <c r="R42" s="43" t="s">
        <v>454</v>
      </c>
      <c r="S42" s="44" t="s">
        <v>10</v>
      </c>
      <c r="T42" s="42"/>
      <c r="U42" s="44" t="s">
        <v>452</v>
      </c>
      <c r="V42" s="42"/>
      <c r="W42" s="45">
        <f t="shared" si="2"/>
        <v>58.83</v>
      </c>
    </row>
    <row r="43" spans="2:25" ht="26.25" customHeight="1" x14ac:dyDescent="0.2">
      <c r="B43" s="244" t="s">
        <v>74</v>
      </c>
      <c r="C43" s="245"/>
      <c r="D43" s="245"/>
      <c r="E43" s="46" t="s">
        <v>424</v>
      </c>
      <c r="F43" s="46"/>
      <c r="G43" s="46"/>
      <c r="H43" s="47"/>
      <c r="I43" s="47"/>
      <c r="J43" s="47"/>
      <c r="K43" s="47"/>
      <c r="L43" s="47"/>
      <c r="M43" s="47"/>
      <c r="N43" s="47"/>
      <c r="O43" s="47"/>
      <c r="P43" s="48"/>
      <c r="Q43" s="48"/>
      <c r="R43" s="49" t="s">
        <v>453</v>
      </c>
      <c r="S43" s="50" t="s">
        <v>452</v>
      </c>
      <c r="T43" s="50">
        <f>+IF(ISERR(S43/R43*100),"N/A",ROUND(S43/R43*100,2))</f>
        <v>57.59</v>
      </c>
      <c r="U43" s="50" t="s">
        <v>452</v>
      </c>
      <c r="V43" s="50">
        <f>+IF(ISERR(U43/S43*100),"N/A",ROUND(U43/S43*100,2))</f>
        <v>100</v>
      </c>
      <c r="W43" s="51">
        <f t="shared" si="2"/>
        <v>57.59</v>
      </c>
    </row>
    <row r="44" spans="2:25" ht="23.25" customHeight="1" thickBot="1" x14ac:dyDescent="0.25">
      <c r="B44" s="242" t="s">
        <v>71</v>
      </c>
      <c r="C44" s="243"/>
      <c r="D44" s="243"/>
      <c r="E44" s="40" t="s">
        <v>451</v>
      </c>
      <c r="F44" s="40"/>
      <c r="G44" s="40"/>
      <c r="H44" s="41"/>
      <c r="I44" s="41"/>
      <c r="J44" s="41"/>
      <c r="K44" s="41"/>
      <c r="L44" s="41"/>
      <c r="M44" s="41"/>
      <c r="N44" s="41"/>
      <c r="O44" s="41"/>
      <c r="P44" s="42"/>
      <c r="Q44" s="42"/>
      <c r="R44" s="43" t="s">
        <v>450</v>
      </c>
      <c r="S44" s="44" t="s">
        <v>10</v>
      </c>
      <c r="T44" s="42"/>
      <c r="U44" s="44" t="s">
        <v>449</v>
      </c>
      <c r="V44" s="42"/>
      <c r="W44" s="45">
        <f t="shared" si="2"/>
        <v>43.69</v>
      </c>
    </row>
    <row r="45" spans="2:25" ht="26.25" customHeight="1" x14ac:dyDescent="0.2">
      <c r="B45" s="244" t="s">
        <v>74</v>
      </c>
      <c r="C45" s="245"/>
      <c r="D45" s="245"/>
      <c r="E45" s="46" t="s">
        <v>451</v>
      </c>
      <c r="F45" s="46"/>
      <c r="G45" s="46"/>
      <c r="H45" s="47"/>
      <c r="I45" s="47"/>
      <c r="J45" s="47"/>
      <c r="K45" s="47"/>
      <c r="L45" s="47"/>
      <c r="M45" s="47"/>
      <c r="N45" s="47"/>
      <c r="O45" s="47"/>
      <c r="P45" s="48"/>
      <c r="Q45" s="48"/>
      <c r="R45" s="49" t="s">
        <v>450</v>
      </c>
      <c r="S45" s="50" t="s">
        <v>449</v>
      </c>
      <c r="T45" s="50">
        <f>+IF(ISERR(S45/R45*100),"N/A",ROUND(S45/R45*100,2))</f>
        <v>43.69</v>
      </c>
      <c r="U45" s="50" t="s">
        <v>449</v>
      </c>
      <c r="V45" s="50">
        <f>+IF(ISERR(U45/S45*100),"N/A",ROUND(U45/S45*100,2))</f>
        <v>100</v>
      </c>
      <c r="W45" s="51">
        <f t="shared" si="2"/>
        <v>43.69</v>
      </c>
    </row>
    <row r="46" spans="2:25" ht="23.25" customHeight="1" thickBot="1" x14ac:dyDescent="0.25">
      <c r="B46" s="242" t="s">
        <v>71</v>
      </c>
      <c r="C46" s="243"/>
      <c r="D46" s="243"/>
      <c r="E46" s="40" t="s">
        <v>447</v>
      </c>
      <c r="F46" s="40"/>
      <c r="G46" s="40"/>
      <c r="H46" s="41"/>
      <c r="I46" s="41"/>
      <c r="J46" s="41"/>
      <c r="K46" s="41"/>
      <c r="L46" s="41"/>
      <c r="M46" s="41"/>
      <c r="N46" s="41"/>
      <c r="O46" s="41"/>
      <c r="P46" s="42"/>
      <c r="Q46" s="42"/>
      <c r="R46" s="43" t="s">
        <v>448</v>
      </c>
      <c r="S46" s="44" t="s">
        <v>10</v>
      </c>
      <c r="T46" s="42"/>
      <c r="U46" s="44" t="s">
        <v>445</v>
      </c>
      <c r="V46" s="42"/>
      <c r="W46" s="45">
        <f t="shared" si="2"/>
        <v>37.78</v>
      </c>
    </row>
    <row r="47" spans="2:25" ht="26.25" customHeight="1" x14ac:dyDescent="0.2">
      <c r="B47" s="244" t="s">
        <v>74</v>
      </c>
      <c r="C47" s="245"/>
      <c r="D47" s="245"/>
      <c r="E47" s="46" t="s">
        <v>447</v>
      </c>
      <c r="F47" s="46"/>
      <c r="G47" s="46"/>
      <c r="H47" s="47"/>
      <c r="I47" s="47"/>
      <c r="J47" s="47"/>
      <c r="K47" s="47"/>
      <c r="L47" s="47"/>
      <c r="M47" s="47"/>
      <c r="N47" s="47"/>
      <c r="O47" s="47"/>
      <c r="P47" s="48"/>
      <c r="Q47" s="48"/>
      <c r="R47" s="49" t="s">
        <v>446</v>
      </c>
      <c r="S47" s="50" t="s">
        <v>445</v>
      </c>
      <c r="T47" s="50">
        <f>+IF(ISERR(S47/R47*100),"N/A",ROUND(S47/R47*100,2))</f>
        <v>29.1</v>
      </c>
      <c r="U47" s="50" t="s">
        <v>445</v>
      </c>
      <c r="V47" s="50">
        <f>+IF(ISERR(U47/S47*100),"N/A",ROUND(U47/S47*100,2))</f>
        <v>100</v>
      </c>
      <c r="W47" s="51">
        <f t="shared" si="2"/>
        <v>29.1</v>
      </c>
    </row>
    <row r="48" spans="2:25" ht="23.25" customHeight="1" thickBot="1" x14ac:dyDescent="0.25">
      <c r="B48" s="242" t="s">
        <v>71</v>
      </c>
      <c r="C48" s="243"/>
      <c r="D48" s="243"/>
      <c r="E48" s="40" t="s">
        <v>444</v>
      </c>
      <c r="F48" s="40"/>
      <c r="G48" s="40"/>
      <c r="H48" s="41"/>
      <c r="I48" s="41"/>
      <c r="J48" s="41"/>
      <c r="K48" s="41"/>
      <c r="L48" s="41"/>
      <c r="M48" s="41"/>
      <c r="N48" s="41"/>
      <c r="O48" s="41"/>
      <c r="P48" s="42"/>
      <c r="Q48" s="42"/>
      <c r="R48" s="43" t="s">
        <v>443</v>
      </c>
      <c r="S48" s="44" t="s">
        <v>10</v>
      </c>
      <c r="T48" s="42"/>
      <c r="U48" s="44" t="s">
        <v>442</v>
      </c>
      <c r="V48" s="42"/>
      <c r="W48" s="45">
        <f t="shared" si="2"/>
        <v>37.08</v>
      </c>
    </row>
    <row r="49" spans="2:23" ht="26.25" customHeight="1" thickBot="1" x14ac:dyDescent="0.25">
      <c r="B49" s="244" t="s">
        <v>74</v>
      </c>
      <c r="C49" s="245"/>
      <c r="D49" s="245"/>
      <c r="E49" s="46" t="s">
        <v>444</v>
      </c>
      <c r="F49" s="46"/>
      <c r="G49" s="46"/>
      <c r="H49" s="47"/>
      <c r="I49" s="47"/>
      <c r="J49" s="47"/>
      <c r="K49" s="47"/>
      <c r="L49" s="47"/>
      <c r="M49" s="47"/>
      <c r="N49" s="47"/>
      <c r="O49" s="47"/>
      <c r="P49" s="48"/>
      <c r="Q49" s="48"/>
      <c r="R49" s="49" t="s">
        <v>443</v>
      </c>
      <c r="S49" s="50" t="s">
        <v>442</v>
      </c>
      <c r="T49" s="50">
        <f>+IF(ISERR(S49/R49*100),"N/A",ROUND(S49/R49*100,2))</f>
        <v>37.08</v>
      </c>
      <c r="U49" s="50" t="s">
        <v>442</v>
      </c>
      <c r="V49" s="50">
        <f>+IF(ISERR(U49/S49*100),"N/A",ROUND(U49/S49*100,2))</f>
        <v>100</v>
      </c>
      <c r="W49" s="51">
        <f t="shared" si="2"/>
        <v>37.08</v>
      </c>
    </row>
    <row r="50" spans="2:23" ht="22.5" customHeight="1" thickTop="1" thickBot="1" x14ac:dyDescent="0.25">
      <c r="B50" s="9" t="s">
        <v>76</v>
      </c>
      <c r="C50" s="10"/>
      <c r="D50" s="10"/>
      <c r="E50" s="10"/>
      <c r="F50" s="10"/>
      <c r="G50" s="10"/>
      <c r="H50" s="11"/>
      <c r="I50" s="11"/>
      <c r="J50" s="11"/>
      <c r="K50" s="11"/>
      <c r="L50" s="11"/>
      <c r="M50" s="11"/>
      <c r="N50" s="11"/>
      <c r="O50" s="11"/>
      <c r="P50" s="11"/>
      <c r="Q50" s="11"/>
      <c r="R50" s="11"/>
      <c r="S50" s="11"/>
      <c r="T50" s="11"/>
      <c r="U50" s="11"/>
      <c r="V50" s="11"/>
      <c r="W50" s="12"/>
    </row>
    <row r="51" spans="2:23" ht="37.5" customHeight="1" thickTop="1" x14ac:dyDescent="0.2">
      <c r="B51" s="230" t="s">
        <v>2371</v>
      </c>
      <c r="C51" s="231"/>
      <c r="D51" s="231"/>
      <c r="E51" s="231"/>
      <c r="F51" s="231"/>
      <c r="G51" s="231"/>
      <c r="H51" s="231"/>
      <c r="I51" s="231"/>
      <c r="J51" s="231"/>
      <c r="K51" s="231"/>
      <c r="L51" s="231"/>
      <c r="M51" s="231"/>
      <c r="N51" s="231"/>
      <c r="O51" s="231"/>
      <c r="P51" s="231"/>
      <c r="Q51" s="231"/>
      <c r="R51" s="231"/>
      <c r="S51" s="231"/>
      <c r="T51" s="231"/>
      <c r="U51" s="231"/>
      <c r="V51" s="231"/>
      <c r="W51" s="232"/>
    </row>
    <row r="52" spans="2:23" ht="326.25" customHeight="1" thickBot="1" x14ac:dyDescent="0.25">
      <c r="B52" s="246"/>
      <c r="C52" s="247"/>
      <c r="D52" s="247"/>
      <c r="E52" s="247"/>
      <c r="F52" s="247"/>
      <c r="G52" s="247"/>
      <c r="H52" s="247"/>
      <c r="I52" s="247"/>
      <c r="J52" s="247"/>
      <c r="K52" s="247"/>
      <c r="L52" s="247"/>
      <c r="M52" s="247"/>
      <c r="N52" s="247"/>
      <c r="O52" s="247"/>
      <c r="P52" s="247"/>
      <c r="Q52" s="247"/>
      <c r="R52" s="247"/>
      <c r="S52" s="247"/>
      <c r="T52" s="247"/>
      <c r="U52" s="247"/>
      <c r="V52" s="247"/>
      <c r="W52" s="248"/>
    </row>
    <row r="53" spans="2:23" ht="37.5" customHeight="1" thickTop="1" x14ac:dyDescent="0.2">
      <c r="B53" s="230" t="s">
        <v>2372</v>
      </c>
      <c r="C53" s="231"/>
      <c r="D53" s="231"/>
      <c r="E53" s="231"/>
      <c r="F53" s="231"/>
      <c r="G53" s="231"/>
      <c r="H53" s="231"/>
      <c r="I53" s="231"/>
      <c r="J53" s="231"/>
      <c r="K53" s="231"/>
      <c r="L53" s="231"/>
      <c r="M53" s="231"/>
      <c r="N53" s="231"/>
      <c r="O53" s="231"/>
      <c r="P53" s="231"/>
      <c r="Q53" s="231"/>
      <c r="R53" s="231"/>
      <c r="S53" s="231"/>
      <c r="T53" s="231"/>
      <c r="U53" s="231"/>
      <c r="V53" s="231"/>
      <c r="W53" s="232"/>
    </row>
    <row r="54" spans="2:23" ht="338.25" customHeight="1" thickBot="1" x14ac:dyDescent="0.25">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37.5" customHeight="1" thickTop="1" x14ac:dyDescent="0.2">
      <c r="B55" s="230" t="s">
        <v>2373</v>
      </c>
      <c r="C55" s="231"/>
      <c r="D55" s="231"/>
      <c r="E55" s="231"/>
      <c r="F55" s="231"/>
      <c r="G55" s="231"/>
      <c r="H55" s="231"/>
      <c r="I55" s="231"/>
      <c r="J55" s="231"/>
      <c r="K55" s="231"/>
      <c r="L55" s="231"/>
      <c r="M55" s="231"/>
      <c r="N55" s="231"/>
      <c r="O55" s="231"/>
      <c r="P55" s="231"/>
      <c r="Q55" s="231"/>
      <c r="R55" s="231"/>
      <c r="S55" s="231"/>
      <c r="T55" s="231"/>
      <c r="U55" s="231"/>
      <c r="V55" s="231"/>
      <c r="W55" s="232"/>
    </row>
    <row r="56" spans="2:23" ht="247.5" customHeight="1" thickBot="1" x14ac:dyDescent="0.25">
      <c r="B56" s="233"/>
      <c r="C56" s="234"/>
      <c r="D56" s="234"/>
      <c r="E56" s="234"/>
      <c r="F56" s="234"/>
      <c r="G56" s="234"/>
      <c r="H56" s="234"/>
      <c r="I56" s="234"/>
      <c r="J56" s="234"/>
      <c r="K56" s="234"/>
      <c r="L56" s="234"/>
      <c r="M56" s="234"/>
      <c r="N56" s="234"/>
      <c r="O56" s="234"/>
      <c r="P56" s="234"/>
      <c r="Q56" s="234"/>
      <c r="R56" s="234"/>
      <c r="S56" s="234"/>
      <c r="T56" s="234"/>
      <c r="U56" s="234"/>
      <c r="V56" s="234"/>
      <c r="W56" s="235"/>
    </row>
  </sheetData>
  <mergeCells count="11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55:W56"/>
    <mergeCell ref="B45:D45"/>
    <mergeCell ref="B46:D46"/>
    <mergeCell ref="B47:D47"/>
    <mergeCell ref="B48:D48"/>
    <mergeCell ref="B49:D49"/>
    <mergeCell ref="B51:W52"/>
    <mergeCell ref="B38:Q39"/>
    <mergeCell ref="S38:T38"/>
    <mergeCell ref="V38:W38"/>
    <mergeCell ref="B40:D40"/>
    <mergeCell ref="B41:D41"/>
    <mergeCell ref="B42:D42"/>
    <mergeCell ref="B43:D43"/>
    <mergeCell ref="B44:D44"/>
    <mergeCell ref="B53:W5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2"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516</v>
      </c>
      <c r="M4" s="195" t="s">
        <v>515</v>
      </c>
      <c r="N4" s="195"/>
      <c r="O4" s="195"/>
      <c r="P4" s="195"/>
      <c r="Q4" s="196"/>
      <c r="R4" s="17"/>
      <c r="S4" s="197" t="s">
        <v>2136</v>
      </c>
      <c r="T4" s="198"/>
      <c r="U4" s="198"/>
      <c r="V4" s="199" t="s">
        <v>514</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428</v>
      </c>
      <c r="D6" s="201" t="s">
        <v>436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513</v>
      </c>
      <c r="K8" s="24" t="s">
        <v>512</v>
      </c>
      <c r="L8" s="24" t="s">
        <v>511</v>
      </c>
      <c r="M8" s="24" t="s">
        <v>510</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509</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430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508</v>
      </c>
      <c r="C21" s="227"/>
      <c r="D21" s="227"/>
      <c r="E21" s="227"/>
      <c r="F21" s="227"/>
      <c r="G21" s="227"/>
      <c r="H21" s="227"/>
      <c r="I21" s="227"/>
      <c r="J21" s="227"/>
      <c r="K21" s="227"/>
      <c r="L21" s="227"/>
      <c r="M21" s="228" t="s">
        <v>428</v>
      </c>
      <c r="N21" s="228"/>
      <c r="O21" s="228" t="s">
        <v>49</v>
      </c>
      <c r="P21" s="228"/>
      <c r="Q21" s="229" t="s">
        <v>50</v>
      </c>
      <c r="R21" s="229"/>
      <c r="S21" s="33" t="s">
        <v>51</v>
      </c>
      <c r="T21" s="33" t="s">
        <v>507</v>
      </c>
      <c r="U21" s="33" t="s">
        <v>506</v>
      </c>
      <c r="V21" s="33">
        <f>+IF(ISERR(U21/T21*100),"N/A",ROUND(U21/T21*100,2))</f>
        <v>121.4</v>
      </c>
      <c r="W21" s="34">
        <f>+IF(ISERR(U21/S21*100),"N/A",ROUND(U21/S21*100,2))</f>
        <v>32.9</v>
      </c>
    </row>
    <row r="22" spans="2:27" ht="56.25" customHeight="1" thickBot="1" x14ac:dyDescent="0.25">
      <c r="B22" s="226" t="s">
        <v>505</v>
      </c>
      <c r="C22" s="227"/>
      <c r="D22" s="227"/>
      <c r="E22" s="227"/>
      <c r="F22" s="227"/>
      <c r="G22" s="227"/>
      <c r="H22" s="227"/>
      <c r="I22" s="227"/>
      <c r="J22" s="227"/>
      <c r="K22" s="227"/>
      <c r="L22" s="227"/>
      <c r="M22" s="228" t="s">
        <v>428</v>
      </c>
      <c r="N22" s="228"/>
      <c r="O22" s="228" t="s">
        <v>49</v>
      </c>
      <c r="P22" s="228"/>
      <c r="Q22" s="229" t="s">
        <v>50</v>
      </c>
      <c r="R22" s="229"/>
      <c r="S22" s="33" t="s">
        <v>504</v>
      </c>
      <c r="T22" s="33" t="s">
        <v>503</v>
      </c>
      <c r="U22" s="33" t="s">
        <v>502</v>
      </c>
      <c r="V22" s="33">
        <f>+IF(ISERR(U22/T22*100),"N/A",ROUND(U22/T22*100,2))</f>
        <v>112.32</v>
      </c>
      <c r="W22" s="34">
        <f>+IF(ISERR(U22/S22*100),"N/A",ROUND(U22/S22*100,2))</f>
        <v>106.73</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424</v>
      </c>
      <c r="F26" s="40"/>
      <c r="G26" s="40"/>
      <c r="H26" s="41"/>
      <c r="I26" s="41"/>
      <c r="J26" s="41"/>
      <c r="K26" s="41"/>
      <c r="L26" s="41"/>
      <c r="M26" s="41"/>
      <c r="N26" s="41"/>
      <c r="O26" s="41"/>
      <c r="P26" s="42"/>
      <c r="Q26" s="42"/>
      <c r="R26" s="43" t="s">
        <v>501</v>
      </c>
      <c r="S26" s="44" t="s">
        <v>10</v>
      </c>
      <c r="T26" s="42"/>
      <c r="U26" s="44" t="s">
        <v>499</v>
      </c>
      <c r="V26" s="42"/>
      <c r="W26" s="45">
        <f>+IF(ISERR(U26/R26*100),"N/A",ROUND(U26/R26*100,2))</f>
        <v>59.28</v>
      </c>
    </row>
    <row r="27" spans="2:27" ht="26.25" customHeight="1" thickBot="1" x14ac:dyDescent="0.25">
      <c r="B27" s="244" t="s">
        <v>74</v>
      </c>
      <c r="C27" s="245"/>
      <c r="D27" s="245"/>
      <c r="E27" s="46" t="s">
        <v>424</v>
      </c>
      <c r="F27" s="46"/>
      <c r="G27" s="46"/>
      <c r="H27" s="47"/>
      <c r="I27" s="47"/>
      <c r="J27" s="47"/>
      <c r="K27" s="47"/>
      <c r="L27" s="47"/>
      <c r="M27" s="47"/>
      <c r="N27" s="47"/>
      <c r="O27" s="47"/>
      <c r="P27" s="48"/>
      <c r="Q27" s="48"/>
      <c r="R27" s="49" t="s">
        <v>500</v>
      </c>
      <c r="S27" s="50" t="s">
        <v>499</v>
      </c>
      <c r="T27" s="50">
        <f>+IF(ISERR(S27/R27*100),"N/A",ROUND(S27/R27*100,2))</f>
        <v>57.76</v>
      </c>
      <c r="U27" s="50" t="s">
        <v>499</v>
      </c>
      <c r="V27" s="50">
        <f>+IF(ISERR(U27/S27*100),"N/A",ROUND(U27/S27*100,2))</f>
        <v>100</v>
      </c>
      <c r="W27" s="51">
        <f>+IF(ISERR(U27/R27*100),"N/A",ROUND(U27/R27*100,2))</f>
        <v>57.76</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2368</v>
      </c>
      <c r="C29" s="231"/>
      <c r="D29" s="231"/>
      <c r="E29" s="231"/>
      <c r="F29" s="231"/>
      <c r="G29" s="231"/>
      <c r="H29" s="231"/>
      <c r="I29" s="231"/>
      <c r="J29" s="231"/>
      <c r="K29" s="231"/>
      <c r="L29" s="231"/>
      <c r="M29" s="231"/>
      <c r="N29" s="231"/>
      <c r="O29" s="231"/>
      <c r="P29" s="231"/>
      <c r="Q29" s="231"/>
      <c r="R29" s="231"/>
      <c r="S29" s="231"/>
      <c r="T29" s="231"/>
      <c r="U29" s="231"/>
      <c r="V29" s="231"/>
      <c r="W29" s="232"/>
    </row>
    <row r="30" spans="2:27" ht="51.7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2369</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64.2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2370</v>
      </c>
      <c r="C33" s="231"/>
      <c r="D33" s="231"/>
      <c r="E33" s="231"/>
      <c r="F33" s="231"/>
      <c r="G33" s="231"/>
      <c r="H33" s="231"/>
      <c r="I33" s="231"/>
      <c r="J33" s="231"/>
      <c r="K33" s="231"/>
      <c r="L33" s="231"/>
      <c r="M33" s="231"/>
      <c r="N33" s="231"/>
      <c r="O33" s="231"/>
      <c r="P33" s="231"/>
      <c r="Q33" s="231"/>
      <c r="R33" s="231"/>
      <c r="S33" s="231"/>
      <c r="T33" s="231"/>
      <c r="U33" s="231"/>
      <c r="V33" s="231"/>
      <c r="W33" s="232"/>
    </row>
    <row r="34" spans="2:23" ht="51"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527</v>
      </c>
      <c r="M4" s="195" t="s">
        <v>526</v>
      </c>
      <c r="N4" s="195"/>
      <c r="O4" s="195"/>
      <c r="P4" s="195"/>
      <c r="Q4" s="196"/>
      <c r="R4" s="17"/>
      <c r="S4" s="197" t="s">
        <v>2136</v>
      </c>
      <c r="T4" s="198"/>
      <c r="U4" s="198"/>
      <c r="V4" s="199" t="s">
        <v>525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210</v>
      </c>
      <c r="D6" s="201" t="s">
        <v>524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523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522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521</v>
      </c>
      <c r="C21" s="227"/>
      <c r="D21" s="227"/>
      <c r="E21" s="227"/>
      <c r="F21" s="227"/>
      <c r="G21" s="227"/>
      <c r="H21" s="227"/>
      <c r="I21" s="227"/>
      <c r="J21" s="227"/>
      <c r="K21" s="227"/>
      <c r="L21" s="227"/>
      <c r="M21" s="228" t="s">
        <v>210</v>
      </c>
      <c r="N21" s="228"/>
      <c r="O21" s="228" t="s">
        <v>49</v>
      </c>
      <c r="P21" s="228"/>
      <c r="Q21" s="229" t="s">
        <v>70</v>
      </c>
      <c r="R21" s="229"/>
      <c r="S21" s="33" t="s">
        <v>520</v>
      </c>
      <c r="T21" s="33" t="s">
        <v>87</v>
      </c>
      <c r="U21" s="33" t="s">
        <v>87</v>
      </c>
      <c r="V21" s="33" t="str">
        <f>+IF(ISERR(U21/T21*100),"N/A",ROUND(U21/T21*100,2))</f>
        <v>N/A</v>
      </c>
      <c r="W21" s="34" t="str">
        <f>+IF(ISERR(U21/S21*100),"N/A",ROUND(U21/S21*100,2))</f>
        <v>N/A</v>
      </c>
    </row>
    <row r="22" spans="2:27" ht="56.25" customHeight="1" thickBot="1" x14ac:dyDescent="0.25">
      <c r="B22" s="226" t="s">
        <v>519</v>
      </c>
      <c r="C22" s="227"/>
      <c r="D22" s="227"/>
      <c r="E22" s="227"/>
      <c r="F22" s="227"/>
      <c r="G22" s="227"/>
      <c r="H22" s="227"/>
      <c r="I22" s="227"/>
      <c r="J22" s="227"/>
      <c r="K22" s="227"/>
      <c r="L22" s="227"/>
      <c r="M22" s="228" t="s">
        <v>210</v>
      </c>
      <c r="N22" s="228"/>
      <c r="O22" s="228" t="s">
        <v>49</v>
      </c>
      <c r="P22" s="228"/>
      <c r="Q22" s="229" t="s">
        <v>50</v>
      </c>
      <c r="R22" s="229"/>
      <c r="S22" s="33" t="s">
        <v>51</v>
      </c>
      <c r="T22" s="33" t="s">
        <v>51</v>
      </c>
      <c r="U22" s="33" t="s">
        <v>51</v>
      </c>
      <c r="V22" s="33">
        <f>+IF(ISERR(U22/T22*100),"N/A",ROUND(U22/T22*100,2))</f>
        <v>100</v>
      </c>
      <c r="W22" s="34">
        <f>+IF(ISERR(U22/S22*100),"N/A",ROUND(U22/S22*100,2))</f>
        <v>100</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518</v>
      </c>
      <c r="F26" s="40"/>
      <c r="G26" s="40"/>
      <c r="H26" s="41"/>
      <c r="I26" s="41"/>
      <c r="J26" s="41"/>
      <c r="K26" s="41"/>
      <c r="L26" s="41"/>
      <c r="M26" s="41"/>
      <c r="N26" s="41"/>
      <c r="O26" s="41"/>
      <c r="P26" s="42"/>
      <c r="Q26" s="42"/>
      <c r="R26" s="43" t="s">
        <v>517</v>
      </c>
      <c r="S26" s="44" t="s">
        <v>10</v>
      </c>
      <c r="T26" s="42"/>
      <c r="U26" s="44" t="s">
        <v>102</v>
      </c>
      <c r="V26" s="42"/>
      <c r="W26" s="45">
        <f>+IF(ISERR(U26/R26*100),"N/A",ROUND(U26/R26*100,2))</f>
        <v>0</v>
      </c>
    </row>
    <row r="27" spans="2:27" ht="26.25" customHeight="1" thickBot="1" x14ac:dyDescent="0.25">
      <c r="B27" s="244" t="s">
        <v>74</v>
      </c>
      <c r="C27" s="245"/>
      <c r="D27" s="245"/>
      <c r="E27" s="46" t="s">
        <v>518</v>
      </c>
      <c r="F27" s="46"/>
      <c r="G27" s="46"/>
      <c r="H27" s="47"/>
      <c r="I27" s="47"/>
      <c r="J27" s="47"/>
      <c r="K27" s="47"/>
      <c r="L27" s="47"/>
      <c r="M27" s="47"/>
      <c r="N27" s="47"/>
      <c r="O27" s="47"/>
      <c r="P27" s="48"/>
      <c r="Q27" s="48"/>
      <c r="R27" s="49" t="s">
        <v>517</v>
      </c>
      <c r="S27" s="50" t="s">
        <v>102</v>
      </c>
      <c r="T27" s="50">
        <f>+IF(ISERR(S27/R27*100),"N/A",ROUND(S27/R27*100,2))</f>
        <v>0</v>
      </c>
      <c r="U27" s="50" t="s">
        <v>102</v>
      </c>
      <c r="V27" s="50" t="str">
        <f>+IF(ISERR(U27/S27*100),"N/A",ROUND(U27/S27*100,2))</f>
        <v>N/A</v>
      </c>
      <c r="W27" s="51">
        <f>+IF(ISERR(U27/R27*100),"N/A",ROUND(U27/R27*100,2))</f>
        <v>0</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2365</v>
      </c>
      <c r="C29" s="231"/>
      <c r="D29" s="231"/>
      <c r="E29" s="231"/>
      <c r="F29" s="231"/>
      <c r="G29" s="231"/>
      <c r="H29" s="231"/>
      <c r="I29" s="231"/>
      <c r="J29" s="231"/>
      <c r="K29" s="231"/>
      <c r="L29" s="231"/>
      <c r="M29" s="231"/>
      <c r="N29" s="231"/>
      <c r="O29" s="231"/>
      <c r="P29" s="231"/>
      <c r="Q29" s="231"/>
      <c r="R29" s="231"/>
      <c r="S29" s="231"/>
      <c r="T29" s="231"/>
      <c r="U29" s="231"/>
      <c r="V29" s="231"/>
      <c r="W29" s="232"/>
    </row>
    <row r="30" spans="2:27" ht="71.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2366</v>
      </c>
      <c r="C31" s="231"/>
      <c r="D31" s="231"/>
      <c r="E31" s="231"/>
      <c r="F31" s="231"/>
      <c r="G31" s="231"/>
      <c r="H31" s="231"/>
      <c r="I31" s="231"/>
      <c r="J31" s="231"/>
      <c r="K31" s="231"/>
      <c r="L31" s="231"/>
      <c r="M31" s="231"/>
      <c r="N31" s="231"/>
      <c r="O31" s="231"/>
      <c r="P31" s="231"/>
      <c r="Q31" s="231"/>
      <c r="R31" s="231"/>
      <c r="S31" s="231"/>
      <c r="T31" s="231"/>
      <c r="U31" s="231"/>
      <c r="V31" s="231"/>
      <c r="W31" s="232"/>
    </row>
    <row r="32" spans="2:27" ht="44.2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2367</v>
      </c>
      <c r="C33" s="231"/>
      <c r="D33" s="231"/>
      <c r="E33" s="231"/>
      <c r="F33" s="231"/>
      <c r="G33" s="231"/>
      <c r="H33" s="231"/>
      <c r="I33" s="231"/>
      <c r="J33" s="231"/>
      <c r="K33" s="231"/>
      <c r="L33" s="231"/>
      <c r="M33" s="231"/>
      <c r="N33" s="231"/>
      <c r="O33" s="231"/>
      <c r="P33" s="231"/>
      <c r="Q33" s="231"/>
      <c r="R33" s="231"/>
      <c r="S33" s="231"/>
      <c r="T33" s="231"/>
      <c r="U33" s="231"/>
      <c r="V33" s="231"/>
      <c r="W33" s="232"/>
    </row>
    <row r="34" spans="2:23" ht="39"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213</v>
      </c>
      <c r="M4" s="195" t="s">
        <v>212</v>
      </c>
      <c r="N4" s="195"/>
      <c r="O4" s="195"/>
      <c r="P4" s="195"/>
      <c r="Q4" s="196"/>
      <c r="R4" s="17"/>
      <c r="S4" s="197" t="s">
        <v>2136</v>
      </c>
      <c r="T4" s="198"/>
      <c r="U4" s="198"/>
      <c r="V4" s="199" t="s">
        <v>218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479</v>
      </c>
      <c r="D6" s="201" t="s">
        <v>493</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537</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536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535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534</v>
      </c>
      <c r="C21" s="227"/>
      <c r="D21" s="227"/>
      <c r="E21" s="227"/>
      <c r="F21" s="227"/>
      <c r="G21" s="227"/>
      <c r="H21" s="227"/>
      <c r="I21" s="227"/>
      <c r="J21" s="227"/>
      <c r="K21" s="227"/>
      <c r="L21" s="227"/>
      <c r="M21" s="228" t="s">
        <v>479</v>
      </c>
      <c r="N21" s="228"/>
      <c r="O21" s="228" t="s">
        <v>49</v>
      </c>
      <c r="P21" s="228"/>
      <c r="Q21" s="229" t="s">
        <v>50</v>
      </c>
      <c r="R21" s="229"/>
      <c r="S21" s="33" t="s">
        <v>51</v>
      </c>
      <c r="T21" s="33" t="s">
        <v>242</v>
      </c>
      <c r="U21" s="33" t="s">
        <v>533</v>
      </c>
      <c r="V21" s="33">
        <f>+IF(ISERR(U21/T21*100),"N/A",ROUND(U21/T21*100,2))</f>
        <v>88</v>
      </c>
      <c r="W21" s="34">
        <f>+IF(ISERR(U21/S21*100),"N/A",ROUND(U21/S21*100,2))</f>
        <v>22</v>
      </c>
    </row>
    <row r="22" spans="2:27" ht="56.25" customHeight="1" x14ac:dyDescent="0.2">
      <c r="B22" s="226" t="s">
        <v>532</v>
      </c>
      <c r="C22" s="227"/>
      <c r="D22" s="227"/>
      <c r="E22" s="227"/>
      <c r="F22" s="227"/>
      <c r="G22" s="227"/>
      <c r="H22" s="227"/>
      <c r="I22" s="227"/>
      <c r="J22" s="227"/>
      <c r="K22" s="227"/>
      <c r="L22" s="227"/>
      <c r="M22" s="228" t="s">
        <v>479</v>
      </c>
      <c r="N22" s="228"/>
      <c r="O22" s="228" t="s">
        <v>49</v>
      </c>
      <c r="P22" s="228"/>
      <c r="Q22" s="229" t="s">
        <v>158</v>
      </c>
      <c r="R22" s="229"/>
      <c r="S22" s="33" t="s">
        <v>51</v>
      </c>
      <c r="T22" s="33" t="s">
        <v>56</v>
      </c>
      <c r="U22" s="33" t="s">
        <v>531</v>
      </c>
      <c r="V22" s="33">
        <f>+IF(ISERR(U22/T22*100),"N/A",ROUND(U22/T22*100,2))</f>
        <v>32</v>
      </c>
      <c r="W22" s="34">
        <f>+IF(ISERR(U22/S22*100),"N/A",ROUND(U22/S22*100,2))</f>
        <v>16</v>
      </c>
    </row>
    <row r="23" spans="2:27" ht="56.25" customHeight="1" thickBot="1" x14ac:dyDescent="0.25">
      <c r="B23" s="226" t="s">
        <v>530</v>
      </c>
      <c r="C23" s="227"/>
      <c r="D23" s="227"/>
      <c r="E23" s="227"/>
      <c r="F23" s="227"/>
      <c r="G23" s="227"/>
      <c r="H23" s="227"/>
      <c r="I23" s="227"/>
      <c r="J23" s="227"/>
      <c r="K23" s="227"/>
      <c r="L23" s="227"/>
      <c r="M23" s="228" t="s">
        <v>479</v>
      </c>
      <c r="N23" s="228"/>
      <c r="O23" s="228" t="s">
        <v>49</v>
      </c>
      <c r="P23" s="228"/>
      <c r="Q23" s="229" t="s">
        <v>158</v>
      </c>
      <c r="R23" s="229"/>
      <c r="S23" s="33" t="s">
        <v>51</v>
      </c>
      <c r="T23" s="33" t="s">
        <v>56</v>
      </c>
      <c r="U23" s="33" t="s">
        <v>229</v>
      </c>
      <c r="V23" s="33">
        <f>+IF(ISERR(U23/T23*100),"N/A",ROUND(U23/T23*100,2))</f>
        <v>76</v>
      </c>
      <c r="W23" s="34">
        <f>+IF(ISERR(U23/S23*100),"N/A",ROUND(U23/S23*100,2))</f>
        <v>38</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457</v>
      </c>
      <c r="F27" s="40"/>
      <c r="G27" s="40"/>
      <c r="H27" s="41"/>
      <c r="I27" s="41"/>
      <c r="J27" s="41"/>
      <c r="K27" s="41"/>
      <c r="L27" s="41"/>
      <c r="M27" s="41"/>
      <c r="N27" s="41"/>
      <c r="O27" s="41"/>
      <c r="P27" s="42"/>
      <c r="Q27" s="42"/>
      <c r="R27" s="43" t="s">
        <v>529</v>
      </c>
      <c r="S27" s="44" t="s">
        <v>10</v>
      </c>
      <c r="T27" s="42"/>
      <c r="U27" s="44" t="s">
        <v>528</v>
      </c>
      <c r="V27" s="42"/>
      <c r="W27" s="45">
        <f>+IF(ISERR(U27/R27*100),"N/A",ROUND(U27/R27*100,2))</f>
        <v>44.76</v>
      </c>
    </row>
    <row r="28" spans="2:27" ht="26.25" customHeight="1" thickBot="1" x14ac:dyDescent="0.25">
      <c r="B28" s="244" t="s">
        <v>74</v>
      </c>
      <c r="C28" s="245"/>
      <c r="D28" s="245"/>
      <c r="E28" s="46" t="s">
        <v>457</v>
      </c>
      <c r="F28" s="46"/>
      <c r="G28" s="46"/>
      <c r="H28" s="47"/>
      <c r="I28" s="47"/>
      <c r="J28" s="47"/>
      <c r="K28" s="47"/>
      <c r="L28" s="47"/>
      <c r="M28" s="47"/>
      <c r="N28" s="47"/>
      <c r="O28" s="47"/>
      <c r="P28" s="48"/>
      <c r="Q28" s="48"/>
      <c r="R28" s="49" t="s">
        <v>529</v>
      </c>
      <c r="S28" s="50" t="s">
        <v>528</v>
      </c>
      <c r="T28" s="50">
        <f>+IF(ISERR(S28/R28*100),"N/A",ROUND(S28/R28*100,2))</f>
        <v>44.76</v>
      </c>
      <c r="U28" s="50" t="s">
        <v>528</v>
      </c>
      <c r="V28" s="50">
        <f>+IF(ISERR(U28/S28*100),"N/A",ROUND(U28/S28*100,2))</f>
        <v>100</v>
      </c>
      <c r="W28" s="51">
        <f>+IF(ISERR(U28/R28*100),"N/A",ROUND(U28/R28*100,2))</f>
        <v>44.76</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2363</v>
      </c>
      <c r="C30" s="231"/>
      <c r="D30" s="231"/>
      <c r="E30" s="231"/>
      <c r="F30" s="231"/>
      <c r="G30" s="231"/>
      <c r="H30" s="231"/>
      <c r="I30" s="231"/>
      <c r="J30" s="231"/>
      <c r="K30" s="231"/>
      <c r="L30" s="231"/>
      <c r="M30" s="231"/>
      <c r="N30" s="231"/>
      <c r="O30" s="231"/>
      <c r="P30" s="231"/>
      <c r="Q30" s="231"/>
      <c r="R30" s="231"/>
      <c r="S30" s="231"/>
      <c r="T30" s="231"/>
      <c r="U30" s="231"/>
      <c r="V30" s="231"/>
      <c r="W30" s="232"/>
    </row>
    <row r="31" spans="2:27" ht="60"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2364</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22.2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2309</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5.75"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556</v>
      </c>
      <c r="M4" s="195" t="s">
        <v>555</v>
      </c>
      <c r="N4" s="195"/>
      <c r="O4" s="195"/>
      <c r="P4" s="195"/>
      <c r="Q4" s="196"/>
      <c r="R4" s="17"/>
      <c r="S4" s="197" t="s">
        <v>2136</v>
      </c>
      <c r="T4" s="198"/>
      <c r="U4" s="198"/>
      <c r="V4" s="199" t="s">
        <v>554</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545</v>
      </c>
      <c r="D6" s="201" t="s">
        <v>553</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552</v>
      </c>
      <c r="K8" s="24" t="s">
        <v>551</v>
      </c>
      <c r="L8" s="24" t="s">
        <v>550</v>
      </c>
      <c r="M8" s="24" t="s">
        <v>549</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548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547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546</v>
      </c>
      <c r="C21" s="227"/>
      <c r="D21" s="227"/>
      <c r="E21" s="227"/>
      <c r="F21" s="227"/>
      <c r="G21" s="227"/>
      <c r="H21" s="227"/>
      <c r="I21" s="227"/>
      <c r="J21" s="227"/>
      <c r="K21" s="227"/>
      <c r="L21" s="227"/>
      <c r="M21" s="228" t="s">
        <v>545</v>
      </c>
      <c r="N21" s="228"/>
      <c r="O21" s="228" t="s">
        <v>49</v>
      </c>
      <c r="P21" s="228"/>
      <c r="Q21" s="229" t="s">
        <v>50</v>
      </c>
      <c r="R21" s="229"/>
      <c r="S21" s="33" t="s">
        <v>544</v>
      </c>
      <c r="T21" s="33" t="s">
        <v>544</v>
      </c>
      <c r="U21" s="33" t="s">
        <v>543</v>
      </c>
      <c r="V21" s="33">
        <f>+IF(ISERR(U21/T21*100),"N/A",ROUND(U21/T21*100,2))</f>
        <v>100.63</v>
      </c>
      <c r="W21" s="34">
        <f>+IF(ISERR(U21/S21*100),"N/A",ROUND(U21/S21*100,2))</f>
        <v>100.63</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541</v>
      </c>
      <c r="F25" s="40"/>
      <c r="G25" s="40"/>
      <c r="H25" s="41"/>
      <c r="I25" s="41"/>
      <c r="J25" s="41"/>
      <c r="K25" s="41"/>
      <c r="L25" s="41"/>
      <c r="M25" s="41"/>
      <c r="N25" s="41"/>
      <c r="O25" s="41"/>
      <c r="P25" s="42"/>
      <c r="Q25" s="42"/>
      <c r="R25" s="43" t="s">
        <v>542</v>
      </c>
      <c r="S25" s="44" t="s">
        <v>10</v>
      </c>
      <c r="T25" s="42"/>
      <c r="U25" s="44" t="s">
        <v>538</v>
      </c>
      <c r="V25" s="42"/>
      <c r="W25" s="45">
        <f>+IF(ISERR(U25/R25*100),"N/A",ROUND(U25/R25*100,2))</f>
        <v>55.65</v>
      </c>
    </row>
    <row r="26" spans="2:27" ht="26.25" customHeight="1" thickBot="1" x14ac:dyDescent="0.25">
      <c r="B26" s="244" t="s">
        <v>74</v>
      </c>
      <c r="C26" s="245"/>
      <c r="D26" s="245"/>
      <c r="E26" s="46" t="s">
        <v>541</v>
      </c>
      <c r="F26" s="46"/>
      <c r="G26" s="46"/>
      <c r="H26" s="47"/>
      <c r="I26" s="47"/>
      <c r="J26" s="47"/>
      <c r="K26" s="47"/>
      <c r="L26" s="47"/>
      <c r="M26" s="47"/>
      <c r="N26" s="47"/>
      <c r="O26" s="47"/>
      <c r="P26" s="48"/>
      <c r="Q26" s="48"/>
      <c r="R26" s="49" t="s">
        <v>540</v>
      </c>
      <c r="S26" s="50" t="s">
        <v>539</v>
      </c>
      <c r="T26" s="50">
        <f>+IF(ISERR(S26/R26*100),"N/A",ROUND(S26/R26*100,2))</f>
        <v>58.92</v>
      </c>
      <c r="U26" s="50" t="s">
        <v>538</v>
      </c>
      <c r="V26" s="50">
        <f>+IF(ISERR(U26/S26*100),"N/A",ROUND(U26/S26*100,2))</f>
        <v>97.78</v>
      </c>
      <c r="W26" s="51">
        <f>+IF(ISERR(U26/R26*100),"N/A",ROUND(U26/R26*100,2))</f>
        <v>57.61</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2360</v>
      </c>
      <c r="C28" s="231"/>
      <c r="D28" s="231"/>
      <c r="E28" s="231"/>
      <c r="F28" s="231"/>
      <c r="G28" s="231"/>
      <c r="H28" s="231"/>
      <c r="I28" s="231"/>
      <c r="J28" s="231"/>
      <c r="K28" s="231"/>
      <c r="L28" s="231"/>
      <c r="M28" s="231"/>
      <c r="N28" s="231"/>
      <c r="O28" s="231"/>
      <c r="P28" s="231"/>
      <c r="Q28" s="231"/>
      <c r="R28" s="231"/>
      <c r="S28" s="231"/>
      <c r="T28" s="231"/>
      <c r="U28" s="231"/>
      <c r="V28" s="231"/>
      <c r="W28" s="232"/>
    </row>
    <row r="29" spans="2:27" ht="60"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2361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2362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48.7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v>
      </c>
      <c r="D4" s="192" t="s">
        <v>5</v>
      </c>
      <c r="E4" s="192"/>
      <c r="F4" s="192"/>
      <c r="G4" s="192"/>
      <c r="H4" s="193"/>
      <c r="I4" s="16"/>
      <c r="J4" s="194" t="s">
        <v>6</v>
      </c>
      <c r="K4" s="192"/>
      <c r="L4" s="15" t="s">
        <v>7</v>
      </c>
      <c r="M4" s="195" t="s">
        <v>8</v>
      </c>
      <c r="N4" s="195"/>
      <c r="O4" s="195"/>
      <c r="P4" s="195"/>
      <c r="Q4" s="196"/>
      <c r="R4" s="17"/>
      <c r="S4" s="197" t="s">
        <v>2136</v>
      </c>
      <c r="T4" s="198"/>
      <c r="U4" s="198"/>
      <c r="V4" s="199" t="s">
        <v>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12</v>
      </c>
      <c r="D6" s="201" t="s">
        <v>13</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18</v>
      </c>
      <c r="K8" s="24" t="s">
        <v>19</v>
      </c>
      <c r="L8" s="24" t="s">
        <v>20</v>
      </c>
      <c r="M8" s="24" t="s">
        <v>21</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06.5" customHeight="1" thickTop="1" thickBot="1" x14ac:dyDescent="0.25">
      <c r="B10" s="25" t="s">
        <v>22</v>
      </c>
      <c r="C10" s="199" t="s">
        <v>23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31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48</v>
      </c>
      <c r="C21" s="227"/>
      <c r="D21" s="227"/>
      <c r="E21" s="227"/>
      <c r="F21" s="227"/>
      <c r="G21" s="227"/>
      <c r="H21" s="227"/>
      <c r="I21" s="227"/>
      <c r="J21" s="227"/>
      <c r="K21" s="227"/>
      <c r="L21" s="227"/>
      <c r="M21" s="228" t="s">
        <v>12</v>
      </c>
      <c r="N21" s="228"/>
      <c r="O21" s="228" t="s">
        <v>49</v>
      </c>
      <c r="P21" s="228"/>
      <c r="Q21" s="229" t="s">
        <v>50</v>
      </c>
      <c r="R21" s="229"/>
      <c r="S21" s="33" t="s">
        <v>51</v>
      </c>
      <c r="T21" s="33" t="s">
        <v>52</v>
      </c>
      <c r="U21" s="33" t="s">
        <v>52</v>
      </c>
      <c r="V21" s="33">
        <f t="shared" ref="V21:V26" si="0">+IF(ISERR(U21/T21*100),"N/A",ROUND(U21/T21*100,2))</f>
        <v>100</v>
      </c>
      <c r="W21" s="34">
        <f t="shared" ref="W21:W26" si="1">+IF(ISERR(U21/S21*100),"N/A",ROUND(U21/S21*100,2))</f>
        <v>33.4</v>
      </c>
    </row>
    <row r="22" spans="2:27" ht="56.25" customHeight="1" x14ac:dyDescent="0.2">
      <c r="B22" s="226" t="s">
        <v>53</v>
      </c>
      <c r="C22" s="227"/>
      <c r="D22" s="227"/>
      <c r="E22" s="227"/>
      <c r="F22" s="227"/>
      <c r="G22" s="227"/>
      <c r="H22" s="227"/>
      <c r="I22" s="227"/>
      <c r="J22" s="227"/>
      <c r="K22" s="227"/>
      <c r="L22" s="227"/>
      <c r="M22" s="228" t="s">
        <v>12</v>
      </c>
      <c r="N22" s="228"/>
      <c r="O22" s="228" t="s">
        <v>49</v>
      </c>
      <c r="P22" s="228"/>
      <c r="Q22" s="229" t="s">
        <v>50</v>
      </c>
      <c r="R22" s="229"/>
      <c r="S22" s="33" t="s">
        <v>51</v>
      </c>
      <c r="T22" s="33" t="s">
        <v>54</v>
      </c>
      <c r="U22" s="33" t="s">
        <v>54</v>
      </c>
      <c r="V22" s="33">
        <f t="shared" si="0"/>
        <v>100</v>
      </c>
      <c r="W22" s="34">
        <f t="shared" si="1"/>
        <v>44.4</v>
      </c>
    </row>
    <row r="23" spans="2:27" ht="56.25" customHeight="1" x14ac:dyDescent="0.2">
      <c r="B23" s="226" t="s">
        <v>55</v>
      </c>
      <c r="C23" s="227"/>
      <c r="D23" s="227"/>
      <c r="E23" s="227"/>
      <c r="F23" s="227"/>
      <c r="G23" s="227"/>
      <c r="H23" s="227"/>
      <c r="I23" s="227"/>
      <c r="J23" s="227"/>
      <c r="K23" s="227"/>
      <c r="L23" s="227"/>
      <c r="M23" s="228" t="s">
        <v>12</v>
      </c>
      <c r="N23" s="228"/>
      <c r="O23" s="228" t="s">
        <v>49</v>
      </c>
      <c r="P23" s="228"/>
      <c r="Q23" s="229" t="s">
        <v>50</v>
      </c>
      <c r="R23" s="229"/>
      <c r="S23" s="33" t="s">
        <v>51</v>
      </c>
      <c r="T23" s="33" t="s">
        <v>56</v>
      </c>
      <c r="U23" s="33" t="s">
        <v>57</v>
      </c>
      <c r="V23" s="33">
        <f t="shared" si="0"/>
        <v>560</v>
      </c>
      <c r="W23" s="34">
        <f t="shared" si="1"/>
        <v>280</v>
      </c>
    </row>
    <row r="24" spans="2:27" ht="56.25" customHeight="1" x14ac:dyDescent="0.2">
      <c r="B24" s="226" t="s">
        <v>58</v>
      </c>
      <c r="C24" s="227"/>
      <c r="D24" s="227"/>
      <c r="E24" s="227"/>
      <c r="F24" s="227"/>
      <c r="G24" s="227"/>
      <c r="H24" s="227"/>
      <c r="I24" s="227"/>
      <c r="J24" s="227"/>
      <c r="K24" s="227"/>
      <c r="L24" s="227"/>
      <c r="M24" s="228" t="s">
        <v>12</v>
      </c>
      <c r="N24" s="228"/>
      <c r="O24" s="228" t="s">
        <v>49</v>
      </c>
      <c r="P24" s="228"/>
      <c r="Q24" s="229" t="s">
        <v>50</v>
      </c>
      <c r="R24" s="229"/>
      <c r="S24" s="33" t="s">
        <v>51</v>
      </c>
      <c r="T24" s="33" t="s">
        <v>51</v>
      </c>
      <c r="U24" s="33" t="s">
        <v>51</v>
      </c>
      <c r="V24" s="33">
        <f t="shared" si="0"/>
        <v>100</v>
      </c>
      <c r="W24" s="34">
        <f t="shared" si="1"/>
        <v>100</v>
      </c>
    </row>
    <row r="25" spans="2:27" ht="56.25" customHeight="1" x14ac:dyDescent="0.2">
      <c r="B25" s="226" t="s">
        <v>59</v>
      </c>
      <c r="C25" s="227"/>
      <c r="D25" s="227"/>
      <c r="E25" s="227"/>
      <c r="F25" s="227"/>
      <c r="G25" s="227"/>
      <c r="H25" s="227"/>
      <c r="I25" s="227"/>
      <c r="J25" s="227"/>
      <c r="K25" s="227"/>
      <c r="L25" s="227"/>
      <c r="M25" s="228" t="s">
        <v>12</v>
      </c>
      <c r="N25" s="228"/>
      <c r="O25" s="228" t="s">
        <v>49</v>
      </c>
      <c r="P25" s="228"/>
      <c r="Q25" s="229" t="s">
        <v>50</v>
      </c>
      <c r="R25" s="229"/>
      <c r="S25" s="33" t="s">
        <v>51</v>
      </c>
      <c r="T25" s="33" t="s">
        <v>60</v>
      </c>
      <c r="U25" s="33" t="s">
        <v>61</v>
      </c>
      <c r="V25" s="33">
        <f t="shared" si="0"/>
        <v>120</v>
      </c>
      <c r="W25" s="34">
        <f t="shared" si="1"/>
        <v>54.54</v>
      </c>
    </row>
    <row r="26" spans="2:27" ht="56.25" customHeight="1" thickBot="1" x14ac:dyDescent="0.25">
      <c r="B26" s="226" t="s">
        <v>62</v>
      </c>
      <c r="C26" s="227"/>
      <c r="D26" s="227"/>
      <c r="E26" s="227"/>
      <c r="F26" s="227"/>
      <c r="G26" s="227"/>
      <c r="H26" s="227"/>
      <c r="I26" s="227"/>
      <c r="J26" s="227"/>
      <c r="K26" s="227"/>
      <c r="L26" s="227"/>
      <c r="M26" s="228" t="s">
        <v>12</v>
      </c>
      <c r="N26" s="228"/>
      <c r="O26" s="228" t="s">
        <v>49</v>
      </c>
      <c r="P26" s="228"/>
      <c r="Q26" s="229" t="s">
        <v>50</v>
      </c>
      <c r="R26" s="229"/>
      <c r="S26" s="33" t="s">
        <v>51</v>
      </c>
      <c r="T26" s="33" t="s">
        <v>63</v>
      </c>
      <c r="U26" s="33" t="s">
        <v>64</v>
      </c>
      <c r="V26" s="33">
        <f t="shared" si="0"/>
        <v>99.91</v>
      </c>
      <c r="W26" s="34">
        <f t="shared" si="1"/>
        <v>55.5</v>
      </c>
    </row>
    <row r="27" spans="2:27" ht="21.75" customHeight="1" thickTop="1" thickBot="1" x14ac:dyDescent="0.25">
      <c r="B27" s="9" t="s">
        <v>65</v>
      </c>
      <c r="C27" s="10"/>
      <c r="D27" s="10"/>
      <c r="E27" s="10"/>
      <c r="F27" s="10"/>
      <c r="G27" s="10"/>
      <c r="H27" s="11"/>
      <c r="I27" s="11"/>
      <c r="J27" s="11"/>
      <c r="K27" s="11"/>
      <c r="L27" s="11"/>
      <c r="M27" s="11"/>
      <c r="N27" s="11"/>
      <c r="O27" s="11"/>
      <c r="P27" s="11"/>
      <c r="Q27" s="11"/>
      <c r="R27" s="11"/>
      <c r="S27" s="11"/>
      <c r="T27" s="11"/>
      <c r="U27" s="11"/>
      <c r="V27" s="11"/>
      <c r="W27" s="12"/>
      <c r="X27" s="35"/>
    </row>
    <row r="28" spans="2:27" ht="29.25" customHeight="1" thickTop="1" thickBot="1" x14ac:dyDescent="0.25">
      <c r="B28" s="236" t="s">
        <v>2437</v>
      </c>
      <c r="C28" s="237"/>
      <c r="D28" s="237"/>
      <c r="E28" s="237"/>
      <c r="F28" s="237"/>
      <c r="G28" s="237"/>
      <c r="H28" s="237"/>
      <c r="I28" s="237"/>
      <c r="J28" s="237"/>
      <c r="K28" s="237"/>
      <c r="L28" s="237"/>
      <c r="M28" s="237"/>
      <c r="N28" s="237"/>
      <c r="O28" s="237"/>
      <c r="P28" s="237"/>
      <c r="Q28" s="238"/>
      <c r="R28" s="36" t="s">
        <v>42</v>
      </c>
      <c r="S28" s="213" t="s">
        <v>43</v>
      </c>
      <c r="T28" s="213"/>
      <c r="U28" s="37" t="s">
        <v>66</v>
      </c>
      <c r="V28" s="212" t="s">
        <v>67</v>
      </c>
      <c r="W28" s="214"/>
    </row>
    <row r="29" spans="2:27" ht="30.75" customHeight="1" thickBot="1" x14ac:dyDescent="0.25">
      <c r="B29" s="239"/>
      <c r="C29" s="240"/>
      <c r="D29" s="240"/>
      <c r="E29" s="240"/>
      <c r="F29" s="240"/>
      <c r="G29" s="240"/>
      <c r="H29" s="240"/>
      <c r="I29" s="240"/>
      <c r="J29" s="240"/>
      <c r="K29" s="240"/>
      <c r="L29" s="240"/>
      <c r="M29" s="240"/>
      <c r="N29" s="240"/>
      <c r="O29" s="240"/>
      <c r="P29" s="240"/>
      <c r="Q29" s="241"/>
      <c r="R29" s="38" t="s">
        <v>68</v>
      </c>
      <c r="S29" s="38" t="s">
        <v>68</v>
      </c>
      <c r="T29" s="38" t="s">
        <v>49</v>
      </c>
      <c r="U29" s="38" t="s">
        <v>68</v>
      </c>
      <c r="V29" s="38" t="s">
        <v>69</v>
      </c>
      <c r="W29" s="39" t="s">
        <v>70</v>
      </c>
      <c r="Y29" s="35"/>
    </row>
    <row r="30" spans="2:27" ht="23.25" customHeight="1" thickBot="1" x14ac:dyDescent="0.25">
      <c r="B30" s="242" t="s">
        <v>71</v>
      </c>
      <c r="C30" s="243"/>
      <c r="D30" s="243"/>
      <c r="E30" s="40" t="s">
        <v>72</v>
      </c>
      <c r="F30" s="40"/>
      <c r="G30" s="40"/>
      <c r="H30" s="41"/>
      <c r="I30" s="41"/>
      <c r="J30" s="41"/>
      <c r="K30" s="41"/>
      <c r="L30" s="41"/>
      <c r="M30" s="41"/>
      <c r="N30" s="41"/>
      <c r="O30" s="41"/>
      <c r="P30" s="42"/>
      <c r="Q30" s="42"/>
      <c r="R30" s="43" t="s">
        <v>9</v>
      </c>
      <c r="S30" s="44" t="s">
        <v>10</v>
      </c>
      <c r="T30" s="42"/>
      <c r="U30" s="44" t="s">
        <v>73</v>
      </c>
      <c r="V30" s="42"/>
      <c r="W30" s="45">
        <f>+IF(ISERR(U30/R30*100),"N/A",ROUND(U30/R30*100,2))</f>
        <v>14.17</v>
      </c>
    </row>
    <row r="31" spans="2:27" ht="26.25" customHeight="1" thickBot="1" x14ac:dyDescent="0.25">
      <c r="B31" s="244" t="s">
        <v>74</v>
      </c>
      <c r="C31" s="245"/>
      <c r="D31" s="245"/>
      <c r="E31" s="46" t="s">
        <v>72</v>
      </c>
      <c r="F31" s="46"/>
      <c r="G31" s="46"/>
      <c r="H31" s="47"/>
      <c r="I31" s="47"/>
      <c r="J31" s="47"/>
      <c r="K31" s="47"/>
      <c r="L31" s="47"/>
      <c r="M31" s="47"/>
      <c r="N31" s="47"/>
      <c r="O31" s="47"/>
      <c r="P31" s="48"/>
      <c r="Q31" s="48"/>
      <c r="R31" s="49" t="s">
        <v>9</v>
      </c>
      <c r="S31" s="50" t="s">
        <v>75</v>
      </c>
      <c r="T31" s="50">
        <f>+IF(ISERR(S31/R31*100),"N/A",ROUND(S31/R31*100,2))</f>
        <v>40.83</v>
      </c>
      <c r="U31" s="50" t="s">
        <v>73</v>
      </c>
      <c r="V31" s="50">
        <f>+IF(ISERR(U31/S31*100),"N/A",ROUND(U31/S31*100,2))</f>
        <v>34.69</v>
      </c>
      <c r="W31" s="51">
        <f>+IF(ISERR(U31/R31*100),"N/A",ROUND(U31/R31*100,2))</f>
        <v>14.17</v>
      </c>
    </row>
    <row r="32" spans="2:27" ht="22.5" customHeight="1" thickTop="1" thickBot="1" x14ac:dyDescent="0.25">
      <c r="B32" s="9" t="s">
        <v>76</v>
      </c>
      <c r="C32" s="10"/>
      <c r="D32" s="10"/>
      <c r="E32" s="10"/>
      <c r="F32" s="10"/>
      <c r="G32" s="10"/>
      <c r="H32" s="11"/>
      <c r="I32" s="11"/>
      <c r="J32" s="11"/>
      <c r="K32" s="11"/>
      <c r="L32" s="11"/>
      <c r="M32" s="11"/>
      <c r="N32" s="11"/>
      <c r="O32" s="11"/>
      <c r="P32" s="11"/>
      <c r="Q32" s="11"/>
      <c r="R32" s="11"/>
      <c r="S32" s="11"/>
      <c r="T32" s="11"/>
      <c r="U32" s="11"/>
      <c r="V32" s="11"/>
      <c r="W32" s="12"/>
    </row>
    <row r="33" spans="2:23" ht="37.5" customHeight="1" thickTop="1" x14ac:dyDescent="0.2">
      <c r="B33" s="230" t="s">
        <v>2137</v>
      </c>
      <c r="C33" s="231"/>
      <c r="D33" s="231"/>
      <c r="E33" s="231"/>
      <c r="F33" s="231"/>
      <c r="G33" s="231"/>
      <c r="H33" s="231"/>
      <c r="I33" s="231"/>
      <c r="J33" s="231"/>
      <c r="K33" s="231"/>
      <c r="L33" s="231"/>
      <c r="M33" s="231"/>
      <c r="N33" s="231"/>
      <c r="O33" s="231"/>
      <c r="P33" s="231"/>
      <c r="Q33" s="231"/>
      <c r="R33" s="231"/>
      <c r="S33" s="231"/>
      <c r="T33" s="231"/>
      <c r="U33" s="231"/>
      <c r="V33" s="231"/>
      <c r="W33" s="232"/>
    </row>
    <row r="34" spans="2:23" ht="80.2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2138</v>
      </c>
      <c r="C35" s="231"/>
      <c r="D35" s="231"/>
      <c r="E35" s="231"/>
      <c r="F35" s="231"/>
      <c r="G35" s="231"/>
      <c r="H35" s="231"/>
      <c r="I35" s="231"/>
      <c r="J35" s="231"/>
      <c r="K35" s="231"/>
      <c r="L35" s="231"/>
      <c r="M35" s="231"/>
      <c r="N35" s="231"/>
      <c r="O35" s="231"/>
      <c r="P35" s="231"/>
      <c r="Q35" s="231"/>
      <c r="R35" s="231"/>
      <c r="S35" s="231"/>
      <c r="T35" s="231"/>
      <c r="U35" s="231"/>
      <c r="V35" s="231"/>
      <c r="W35" s="232"/>
    </row>
    <row r="36" spans="2:23" ht="15" customHeight="1" thickBot="1" x14ac:dyDescent="0.25">
      <c r="B36" s="246"/>
      <c r="C36" s="247"/>
      <c r="D36" s="247"/>
      <c r="E36" s="247"/>
      <c r="F36" s="247"/>
      <c r="G36" s="247"/>
      <c r="H36" s="247"/>
      <c r="I36" s="247"/>
      <c r="J36" s="247"/>
      <c r="K36" s="247"/>
      <c r="L36" s="247"/>
      <c r="M36" s="247"/>
      <c r="N36" s="247"/>
      <c r="O36" s="247"/>
      <c r="P36" s="247"/>
      <c r="Q36" s="247"/>
      <c r="R36" s="247"/>
      <c r="S36" s="247"/>
      <c r="T36" s="247"/>
      <c r="U36" s="247"/>
      <c r="V36" s="247"/>
      <c r="W36" s="248"/>
    </row>
    <row r="37" spans="2:23" ht="37.5" customHeight="1" thickTop="1" x14ac:dyDescent="0.2">
      <c r="B37" s="230" t="s">
        <v>2139</v>
      </c>
      <c r="C37" s="231"/>
      <c r="D37" s="231"/>
      <c r="E37" s="231"/>
      <c r="F37" s="231"/>
      <c r="G37" s="231"/>
      <c r="H37" s="231"/>
      <c r="I37" s="231"/>
      <c r="J37" s="231"/>
      <c r="K37" s="231"/>
      <c r="L37" s="231"/>
      <c r="M37" s="231"/>
      <c r="N37" s="231"/>
      <c r="O37" s="231"/>
      <c r="P37" s="231"/>
      <c r="Q37" s="231"/>
      <c r="R37" s="231"/>
      <c r="S37" s="231"/>
      <c r="T37" s="231"/>
      <c r="U37" s="231"/>
      <c r="V37" s="231"/>
      <c r="W37" s="232"/>
    </row>
    <row r="38" spans="2:23" ht="15.75" thickBot="1" x14ac:dyDescent="0.25">
      <c r="B38" s="233"/>
      <c r="C38" s="234"/>
      <c r="D38" s="234"/>
      <c r="E38" s="234"/>
      <c r="F38" s="234"/>
      <c r="G38" s="234"/>
      <c r="H38" s="234"/>
      <c r="I38" s="234"/>
      <c r="J38" s="234"/>
      <c r="K38" s="234"/>
      <c r="L38" s="234"/>
      <c r="M38" s="234"/>
      <c r="N38" s="234"/>
      <c r="O38" s="234"/>
      <c r="P38" s="234"/>
      <c r="Q38" s="234"/>
      <c r="R38" s="234"/>
      <c r="S38" s="234"/>
      <c r="T38" s="234"/>
      <c r="U38" s="234"/>
      <c r="V38" s="234"/>
      <c r="W38" s="235"/>
    </row>
  </sheetData>
  <mergeCells count="71">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7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637</v>
      </c>
      <c r="M4" s="195" t="s">
        <v>636</v>
      </c>
      <c r="N4" s="195"/>
      <c r="O4" s="195"/>
      <c r="P4" s="195"/>
      <c r="Q4" s="196"/>
      <c r="R4" s="17"/>
      <c r="S4" s="197" t="s">
        <v>2136</v>
      </c>
      <c r="T4" s="198"/>
      <c r="U4" s="198"/>
      <c r="V4" s="199" t="s">
        <v>635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468</v>
      </c>
      <c r="D6" s="201" t="s">
        <v>488</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604</v>
      </c>
      <c r="D7" s="188" t="s">
        <v>634</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602</v>
      </c>
      <c r="D8" s="188" t="s">
        <v>633</v>
      </c>
      <c r="E8" s="188"/>
      <c r="F8" s="188"/>
      <c r="G8" s="188"/>
      <c r="H8" s="188"/>
      <c r="I8" s="20"/>
      <c r="J8" s="24" t="s">
        <v>632</v>
      </c>
      <c r="K8" s="24" t="s">
        <v>631</v>
      </c>
      <c r="L8" s="24" t="s">
        <v>630</v>
      </c>
      <c r="M8" s="24" t="s">
        <v>629</v>
      </c>
      <c r="N8" s="23"/>
      <c r="O8" s="20"/>
      <c r="P8" s="189" t="s">
        <v>10</v>
      </c>
      <c r="Q8" s="189"/>
      <c r="R8" s="189"/>
      <c r="S8" s="189"/>
      <c r="T8" s="189"/>
      <c r="U8" s="189"/>
      <c r="V8" s="189"/>
      <c r="W8" s="189"/>
    </row>
    <row r="9" spans="1:29" ht="30" customHeight="1" x14ac:dyDescent="0.2">
      <c r="B9" s="21"/>
      <c r="C9" s="19" t="s">
        <v>599</v>
      </c>
      <c r="D9" s="188" t="s">
        <v>628</v>
      </c>
      <c r="E9" s="188"/>
      <c r="F9" s="188"/>
      <c r="G9" s="188"/>
      <c r="H9" s="188"/>
      <c r="I9" s="188" t="s">
        <v>10</v>
      </c>
      <c r="J9" s="188"/>
      <c r="K9" s="188"/>
      <c r="L9" s="188"/>
      <c r="M9" s="188"/>
      <c r="N9" s="188"/>
      <c r="O9" s="188"/>
      <c r="P9" s="188"/>
      <c r="Q9" s="188"/>
      <c r="R9" s="188"/>
      <c r="S9" s="188"/>
      <c r="T9" s="188"/>
      <c r="U9" s="188"/>
      <c r="V9" s="188"/>
      <c r="W9" s="189"/>
    </row>
    <row r="10" spans="1:29" ht="30" customHeight="1" x14ac:dyDescent="0.2">
      <c r="B10" s="21"/>
      <c r="C10" s="19" t="s">
        <v>461</v>
      </c>
      <c r="D10" s="188" t="s">
        <v>494</v>
      </c>
      <c r="E10" s="188"/>
      <c r="F10" s="188"/>
      <c r="G10" s="188"/>
      <c r="H10" s="188"/>
      <c r="I10" s="189" t="s">
        <v>10</v>
      </c>
      <c r="J10" s="189"/>
      <c r="K10" s="189"/>
      <c r="L10" s="189"/>
      <c r="M10" s="189"/>
      <c r="N10" s="189"/>
      <c r="O10" s="189"/>
      <c r="P10" s="189"/>
      <c r="Q10" s="189"/>
      <c r="R10" s="189"/>
      <c r="S10" s="189"/>
      <c r="T10" s="189"/>
      <c r="U10" s="189"/>
      <c r="V10" s="189"/>
      <c r="W10" s="189"/>
    </row>
    <row r="11" spans="1:29" ht="30" customHeight="1" x14ac:dyDescent="0.2">
      <c r="B11" s="21"/>
      <c r="C11" s="19" t="s">
        <v>596</v>
      </c>
      <c r="D11" s="188" t="s">
        <v>627</v>
      </c>
      <c r="E11" s="188"/>
      <c r="F11" s="188"/>
      <c r="G11" s="188"/>
      <c r="H11" s="188"/>
      <c r="I11" s="189" t="s">
        <v>10</v>
      </c>
      <c r="J11" s="189"/>
      <c r="K11" s="189"/>
      <c r="L11" s="189"/>
      <c r="M11" s="189"/>
      <c r="N11" s="189"/>
      <c r="O11" s="189"/>
      <c r="P11" s="189"/>
      <c r="Q11" s="189"/>
      <c r="R11" s="189"/>
      <c r="S11" s="189"/>
      <c r="T11" s="189"/>
      <c r="U11" s="189"/>
      <c r="V11" s="189"/>
      <c r="W11" s="189"/>
    </row>
    <row r="12" spans="1:29" ht="25.5" customHeight="1" thickBot="1" x14ac:dyDescent="0.25">
      <c r="B12" s="21"/>
      <c r="C12" s="189" t="s">
        <v>10</v>
      </c>
      <c r="D12" s="189"/>
      <c r="E12" s="189"/>
      <c r="F12" s="189"/>
      <c r="G12" s="189"/>
      <c r="H12" s="189"/>
      <c r="I12" s="189"/>
      <c r="J12" s="189"/>
      <c r="K12" s="189"/>
      <c r="L12" s="189"/>
      <c r="M12" s="189"/>
      <c r="N12" s="189"/>
      <c r="O12" s="189"/>
      <c r="P12" s="189"/>
      <c r="Q12" s="189"/>
      <c r="R12" s="189"/>
      <c r="S12" s="189"/>
      <c r="T12" s="189"/>
      <c r="U12" s="189"/>
      <c r="V12" s="189"/>
      <c r="W12" s="189"/>
    </row>
    <row r="13" spans="1:29" ht="308.25" customHeight="1" thickTop="1" thickBot="1" x14ac:dyDescent="0.25">
      <c r="B13" s="25" t="s">
        <v>22</v>
      </c>
      <c r="C13" s="249" t="s">
        <v>626</v>
      </c>
      <c r="D13" s="249"/>
      <c r="E13" s="249"/>
      <c r="F13" s="249"/>
      <c r="G13" s="249"/>
      <c r="H13" s="249"/>
      <c r="I13" s="249"/>
      <c r="J13" s="249"/>
      <c r="K13" s="249"/>
      <c r="L13" s="249"/>
      <c r="M13" s="249"/>
      <c r="N13" s="249"/>
      <c r="O13" s="249"/>
      <c r="P13" s="249"/>
      <c r="Q13" s="249"/>
      <c r="R13" s="249"/>
      <c r="S13" s="249"/>
      <c r="T13" s="249"/>
      <c r="U13" s="249"/>
      <c r="V13" s="249"/>
      <c r="W13" s="250"/>
    </row>
    <row r="14" spans="1:29" ht="9" customHeight="1" thickTop="1" thickBot="1" x14ac:dyDescent="0.25"/>
    <row r="15" spans="1:29" ht="21.75" customHeight="1" thickTop="1" thickBot="1" x14ac:dyDescent="0.25">
      <c r="B15" s="9" t="s">
        <v>24</v>
      </c>
      <c r="C15" s="10"/>
      <c r="D15" s="10"/>
      <c r="E15" s="10"/>
      <c r="F15" s="10"/>
      <c r="G15" s="10"/>
      <c r="H15" s="11"/>
      <c r="I15" s="11"/>
      <c r="J15" s="11"/>
      <c r="K15" s="11"/>
      <c r="L15" s="11"/>
      <c r="M15" s="11"/>
      <c r="N15" s="11"/>
      <c r="O15" s="11"/>
      <c r="P15" s="11"/>
      <c r="Q15" s="11"/>
      <c r="R15" s="11"/>
      <c r="S15" s="11"/>
      <c r="T15" s="11"/>
      <c r="U15" s="11"/>
      <c r="V15" s="11"/>
      <c r="W15" s="12"/>
    </row>
    <row r="16" spans="1:29" ht="19.5" customHeight="1" thickTop="1" x14ac:dyDescent="0.2">
      <c r="B16" s="203" t="s">
        <v>25</v>
      </c>
      <c r="C16" s="204"/>
      <c r="D16" s="204"/>
      <c r="E16" s="204"/>
      <c r="F16" s="204"/>
      <c r="G16" s="204"/>
      <c r="H16" s="204"/>
      <c r="I16" s="204"/>
      <c r="J16" s="28"/>
      <c r="K16" s="204" t="s">
        <v>26</v>
      </c>
      <c r="L16" s="204"/>
      <c r="M16" s="204"/>
      <c r="N16" s="204"/>
      <c r="O16" s="204"/>
      <c r="P16" s="204"/>
      <c r="Q16" s="204"/>
      <c r="R16" s="29"/>
      <c r="S16" s="204" t="s">
        <v>27</v>
      </c>
      <c r="T16" s="204"/>
      <c r="U16" s="204"/>
      <c r="V16" s="204"/>
      <c r="W16" s="205"/>
    </row>
    <row r="17" spans="2:27" ht="195.75" customHeight="1" x14ac:dyDescent="0.2">
      <c r="B17" s="18" t="s">
        <v>28</v>
      </c>
      <c r="C17" s="201" t="s">
        <v>10</v>
      </c>
      <c r="D17" s="201"/>
      <c r="E17" s="201"/>
      <c r="F17" s="201"/>
      <c r="G17" s="201"/>
      <c r="H17" s="201"/>
      <c r="I17" s="201"/>
      <c r="J17" s="30"/>
      <c r="K17" s="30" t="s">
        <v>29</v>
      </c>
      <c r="L17" s="201" t="s">
        <v>10</v>
      </c>
      <c r="M17" s="201"/>
      <c r="N17" s="201"/>
      <c r="O17" s="201"/>
      <c r="P17" s="201"/>
      <c r="Q17" s="201"/>
      <c r="R17" s="20"/>
      <c r="S17" s="30" t="s">
        <v>30</v>
      </c>
      <c r="T17" s="206" t="s">
        <v>625</v>
      </c>
      <c r="U17" s="206"/>
      <c r="V17" s="206"/>
      <c r="W17" s="206"/>
    </row>
    <row r="18" spans="2:27" ht="86.25" customHeight="1" x14ac:dyDescent="0.2">
      <c r="B18" s="18" t="s">
        <v>32</v>
      </c>
      <c r="C18" s="201" t="s">
        <v>10</v>
      </c>
      <c r="D18" s="201"/>
      <c r="E18" s="201"/>
      <c r="F18" s="201"/>
      <c r="G18" s="201"/>
      <c r="H18" s="201"/>
      <c r="I18" s="201"/>
      <c r="J18" s="30"/>
      <c r="K18" s="30" t="s">
        <v>32</v>
      </c>
      <c r="L18" s="201" t="s">
        <v>10</v>
      </c>
      <c r="M18" s="201"/>
      <c r="N18" s="201"/>
      <c r="O18" s="201"/>
      <c r="P18" s="201"/>
      <c r="Q18" s="201"/>
      <c r="R18" s="20"/>
      <c r="S18" s="30" t="s">
        <v>33</v>
      </c>
      <c r="T18" s="206" t="s">
        <v>10</v>
      </c>
      <c r="U18" s="206"/>
      <c r="V18" s="206"/>
      <c r="W18" s="206"/>
    </row>
    <row r="19" spans="2:27" ht="25.5" customHeight="1" thickBot="1" x14ac:dyDescent="0.25">
      <c r="B19" s="31" t="s">
        <v>34</v>
      </c>
      <c r="C19" s="207" t="s">
        <v>10</v>
      </c>
      <c r="D19" s="207"/>
      <c r="E19" s="207"/>
      <c r="F19" s="207"/>
      <c r="G19" s="207"/>
      <c r="H19" s="207"/>
      <c r="I19" s="207"/>
      <c r="J19" s="207"/>
      <c r="K19" s="207"/>
      <c r="L19" s="207"/>
      <c r="M19" s="207"/>
      <c r="N19" s="207"/>
      <c r="O19" s="207"/>
      <c r="P19" s="207"/>
      <c r="Q19" s="207"/>
      <c r="R19" s="207"/>
      <c r="S19" s="207"/>
      <c r="T19" s="207"/>
      <c r="U19" s="207"/>
      <c r="V19" s="207"/>
      <c r="W19" s="208"/>
    </row>
    <row r="20" spans="2:27" ht="21.75" customHeight="1" thickTop="1" thickBot="1" x14ac:dyDescent="0.25">
      <c r="B20" s="9" t="s">
        <v>35</v>
      </c>
      <c r="C20" s="10"/>
      <c r="D20" s="10"/>
      <c r="E20" s="10"/>
      <c r="F20" s="10"/>
      <c r="G20" s="10"/>
      <c r="H20" s="11"/>
      <c r="I20" s="11"/>
      <c r="J20" s="11"/>
      <c r="K20" s="11"/>
      <c r="L20" s="11"/>
      <c r="M20" s="11"/>
      <c r="N20" s="11"/>
      <c r="O20" s="11"/>
      <c r="P20" s="11"/>
      <c r="Q20" s="11"/>
      <c r="R20" s="11"/>
      <c r="S20" s="11"/>
      <c r="T20" s="11"/>
      <c r="U20" s="11"/>
      <c r="V20" s="11"/>
      <c r="W20" s="12"/>
    </row>
    <row r="21" spans="2:27" ht="25.5" customHeight="1" thickTop="1" thickBot="1" x14ac:dyDescent="0.25">
      <c r="B21" s="209" t="s">
        <v>36</v>
      </c>
      <c r="C21" s="210"/>
      <c r="D21" s="210"/>
      <c r="E21" s="210"/>
      <c r="F21" s="210"/>
      <c r="G21" s="210"/>
      <c r="H21" s="210"/>
      <c r="I21" s="210"/>
      <c r="J21" s="210"/>
      <c r="K21" s="210"/>
      <c r="L21" s="210"/>
      <c r="M21" s="210"/>
      <c r="N21" s="210"/>
      <c r="O21" s="210"/>
      <c r="P21" s="210"/>
      <c r="Q21" s="210"/>
      <c r="R21" s="210"/>
      <c r="S21" s="210"/>
      <c r="T21" s="211"/>
      <c r="U21" s="212" t="s">
        <v>37</v>
      </c>
      <c r="V21" s="213"/>
      <c r="W21" s="214"/>
    </row>
    <row r="22" spans="2:27" ht="14.25" customHeight="1" x14ac:dyDescent="0.2">
      <c r="B22" s="215" t="s">
        <v>38</v>
      </c>
      <c r="C22" s="216"/>
      <c r="D22" s="216"/>
      <c r="E22" s="216"/>
      <c r="F22" s="216"/>
      <c r="G22" s="216"/>
      <c r="H22" s="216"/>
      <c r="I22" s="216"/>
      <c r="J22" s="216"/>
      <c r="K22" s="216"/>
      <c r="L22" s="216"/>
      <c r="M22" s="216" t="s">
        <v>39</v>
      </c>
      <c r="N22" s="216"/>
      <c r="O22" s="216" t="s">
        <v>40</v>
      </c>
      <c r="P22" s="216"/>
      <c r="Q22" s="216" t="s">
        <v>41</v>
      </c>
      <c r="R22" s="216"/>
      <c r="S22" s="216" t="s">
        <v>42</v>
      </c>
      <c r="T22" s="219" t="s">
        <v>43</v>
      </c>
      <c r="U22" s="221" t="s">
        <v>44</v>
      </c>
      <c r="V22" s="223" t="s">
        <v>45</v>
      </c>
      <c r="W22" s="224" t="s">
        <v>46</v>
      </c>
    </row>
    <row r="23" spans="2:27" ht="27" customHeight="1" thickBot="1" x14ac:dyDescent="0.25">
      <c r="B23" s="217"/>
      <c r="C23" s="218"/>
      <c r="D23" s="218"/>
      <c r="E23" s="218"/>
      <c r="F23" s="218"/>
      <c r="G23" s="218"/>
      <c r="H23" s="218"/>
      <c r="I23" s="218"/>
      <c r="J23" s="218"/>
      <c r="K23" s="218"/>
      <c r="L23" s="218"/>
      <c r="M23" s="218"/>
      <c r="N23" s="218"/>
      <c r="O23" s="218"/>
      <c r="P23" s="218"/>
      <c r="Q23" s="218"/>
      <c r="R23" s="218"/>
      <c r="S23" s="218"/>
      <c r="T23" s="220"/>
      <c r="U23" s="222"/>
      <c r="V23" s="218"/>
      <c r="W23" s="225"/>
      <c r="Z23" s="32" t="s">
        <v>10</v>
      </c>
      <c r="AA23" s="32" t="s">
        <v>47</v>
      </c>
    </row>
    <row r="24" spans="2:27" ht="56.25" customHeight="1" x14ac:dyDescent="0.2">
      <c r="B24" s="226" t="s">
        <v>594</v>
      </c>
      <c r="C24" s="227"/>
      <c r="D24" s="227"/>
      <c r="E24" s="227"/>
      <c r="F24" s="227"/>
      <c r="G24" s="227"/>
      <c r="H24" s="227"/>
      <c r="I24" s="227"/>
      <c r="J24" s="227"/>
      <c r="K24" s="227"/>
      <c r="L24" s="227"/>
      <c r="M24" s="228" t="s">
        <v>479</v>
      </c>
      <c r="N24" s="228"/>
      <c r="O24" s="228" t="s">
        <v>49</v>
      </c>
      <c r="P24" s="228"/>
      <c r="Q24" s="229" t="s">
        <v>70</v>
      </c>
      <c r="R24" s="229"/>
      <c r="S24" s="33" t="s">
        <v>51</v>
      </c>
      <c r="T24" s="33" t="s">
        <v>87</v>
      </c>
      <c r="U24" s="33" t="s">
        <v>87</v>
      </c>
      <c r="V24" s="33" t="str">
        <f t="shared" ref="V24:V44" si="0">+IF(ISERR(U24/T24*100),"N/A",ROUND(U24/T24*100,2))</f>
        <v>N/A</v>
      </c>
      <c r="W24" s="34" t="str">
        <f t="shared" ref="W24:W44" si="1">+IF(ISERR(U24/S24*100),"N/A",ROUND(U24/S24*100,2))</f>
        <v>N/A</v>
      </c>
    </row>
    <row r="25" spans="2:27" ht="56.25" customHeight="1" x14ac:dyDescent="0.2">
      <c r="B25" s="226" t="s">
        <v>624</v>
      </c>
      <c r="C25" s="227"/>
      <c r="D25" s="227"/>
      <c r="E25" s="227"/>
      <c r="F25" s="227"/>
      <c r="G25" s="227"/>
      <c r="H25" s="227"/>
      <c r="I25" s="227"/>
      <c r="J25" s="227"/>
      <c r="K25" s="227"/>
      <c r="L25" s="227"/>
      <c r="M25" s="228" t="s">
        <v>479</v>
      </c>
      <c r="N25" s="228"/>
      <c r="O25" s="228" t="s">
        <v>49</v>
      </c>
      <c r="P25" s="228"/>
      <c r="Q25" s="229" t="s">
        <v>70</v>
      </c>
      <c r="R25" s="229"/>
      <c r="S25" s="33" t="s">
        <v>398</v>
      </c>
      <c r="T25" s="33" t="s">
        <v>87</v>
      </c>
      <c r="U25" s="33" t="s">
        <v>87</v>
      </c>
      <c r="V25" s="33" t="str">
        <f t="shared" si="0"/>
        <v>N/A</v>
      </c>
      <c r="W25" s="34" t="str">
        <f t="shared" si="1"/>
        <v>N/A</v>
      </c>
    </row>
    <row r="26" spans="2:27" ht="56.25" customHeight="1" x14ac:dyDescent="0.2">
      <c r="B26" s="226" t="s">
        <v>623</v>
      </c>
      <c r="C26" s="227"/>
      <c r="D26" s="227"/>
      <c r="E26" s="227"/>
      <c r="F26" s="227"/>
      <c r="G26" s="227"/>
      <c r="H26" s="227"/>
      <c r="I26" s="227"/>
      <c r="J26" s="227"/>
      <c r="K26" s="227"/>
      <c r="L26" s="227"/>
      <c r="M26" s="228" t="s">
        <v>617</v>
      </c>
      <c r="N26" s="228"/>
      <c r="O26" s="228" t="s">
        <v>49</v>
      </c>
      <c r="P26" s="228"/>
      <c r="Q26" s="229" t="s">
        <v>70</v>
      </c>
      <c r="R26" s="229"/>
      <c r="S26" s="33" t="s">
        <v>56</v>
      </c>
      <c r="T26" s="33" t="s">
        <v>87</v>
      </c>
      <c r="U26" s="33" t="s">
        <v>87</v>
      </c>
      <c r="V26" s="33" t="str">
        <f t="shared" si="0"/>
        <v>N/A</v>
      </c>
      <c r="W26" s="34" t="str">
        <f t="shared" si="1"/>
        <v>N/A</v>
      </c>
    </row>
    <row r="27" spans="2:27" ht="56.25" customHeight="1" x14ac:dyDescent="0.2">
      <c r="B27" s="226" t="s">
        <v>622</v>
      </c>
      <c r="C27" s="227"/>
      <c r="D27" s="227"/>
      <c r="E27" s="227"/>
      <c r="F27" s="227"/>
      <c r="G27" s="227"/>
      <c r="H27" s="227"/>
      <c r="I27" s="227"/>
      <c r="J27" s="227"/>
      <c r="K27" s="227"/>
      <c r="L27" s="227"/>
      <c r="M27" s="228" t="s">
        <v>617</v>
      </c>
      <c r="N27" s="228"/>
      <c r="O27" s="228" t="s">
        <v>49</v>
      </c>
      <c r="P27" s="228"/>
      <c r="Q27" s="229" t="s">
        <v>70</v>
      </c>
      <c r="R27" s="229"/>
      <c r="S27" s="33" t="s">
        <v>621</v>
      </c>
      <c r="T27" s="33" t="s">
        <v>87</v>
      </c>
      <c r="U27" s="33" t="s">
        <v>87</v>
      </c>
      <c r="V27" s="33" t="str">
        <f t="shared" si="0"/>
        <v>N/A</v>
      </c>
      <c r="W27" s="34" t="str">
        <f t="shared" si="1"/>
        <v>N/A</v>
      </c>
    </row>
    <row r="28" spans="2:27" ht="56.25" customHeight="1" x14ac:dyDescent="0.2">
      <c r="B28" s="226" t="s">
        <v>620</v>
      </c>
      <c r="C28" s="227"/>
      <c r="D28" s="227"/>
      <c r="E28" s="227"/>
      <c r="F28" s="227"/>
      <c r="G28" s="227"/>
      <c r="H28" s="227"/>
      <c r="I28" s="227"/>
      <c r="J28" s="227"/>
      <c r="K28" s="227"/>
      <c r="L28" s="227"/>
      <c r="M28" s="228" t="s">
        <v>617</v>
      </c>
      <c r="N28" s="228"/>
      <c r="O28" s="228" t="s">
        <v>49</v>
      </c>
      <c r="P28" s="228"/>
      <c r="Q28" s="229" t="s">
        <v>50</v>
      </c>
      <c r="R28" s="229"/>
      <c r="S28" s="33" t="s">
        <v>51</v>
      </c>
      <c r="T28" s="33" t="s">
        <v>51</v>
      </c>
      <c r="U28" s="33" t="s">
        <v>619</v>
      </c>
      <c r="V28" s="33">
        <f t="shared" si="0"/>
        <v>95.2</v>
      </c>
      <c r="W28" s="34">
        <f t="shared" si="1"/>
        <v>95.2</v>
      </c>
    </row>
    <row r="29" spans="2:27" ht="56.25" customHeight="1" x14ac:dyDescent="0.2">
      <c r="B29" s="226" t="s">
        <v>618</v>
      </c>
      <c r="C29" s="227"/>
      <c r="D29" s="227"/>
      <c r="E29" s="227"/>
      <c r="F29" s="227"/>
      <c r="G29" s="227"/>
      <c r="H29" s="227"/>
      <c r="I29" s="227"/>
      <c r="J29" s="227"/>
      <c r="K29" s="227"/>
      <c r="L29" s="227"/>
      <c r="M29" s="228" t="s">
        <v>617</v>
      </c>
      <c r="N29" s="228"/>
      <c r="O29" s="228" t="s">
        <v>49</v>
      </c>
      <c r="P29" s="228"/>
      <c r="Q29" s="229" t="s">
        <v>70</v>
      </c>
      <c r="R29" s="229"/>
      <c r="S29" s="33" t="s">
        <v>616</v>
      </c>
      <c r="T29" s="33" t="s">
        <v>87</v>
      </c>
      <c r="U29" s="33" t="s">
        <v>87</v>
      </c>
      <c r="V29" s="33" t="str">
        <f t="shared" si="0"/>
        <v>N/A</v>
      </c>
      <c r="W29" s="34" t="str">
        <f t="shared" si="1"/>
        <v>N/A</v>
      </c>
    </row>
    <row r="30" spans="2:27" ht="56.25" customHeight="1" x14ac:dyDescent="0.2">
      <c r="B30" s="226" t="s">
        <v>615</v>
      </c>
      <c r="C30" s="227"/>
      <c r="D30" s="227"/>
      <c r="E30" s="227"/>
      <c r="F30" s="227"/>
      <c r="G30" s="227"/>
      <c r="H30" s="227"/>
      <c r="I30" s="227"/>
      <c r="J30" s="227"/>
      <c r="K30" s="227"/>
      <c r="L30" s="227"/>
      <c r="M30" s="228" t="s">
        <v>428</v>
      </c>
      <c r="N30" s="228"/>
      <c r="O30" s="228" t="s">
        <v>49</v>
      </c>
      <c r="P30" s="228"/>
      <c r="Q30" s="229" t="s">
        <v>70</v>
      </c>
      <c r="R30" s="229"/>
      <c r="S30" s="33" t="s">
        <v>614</v>
      </c>
      <c r="T30" s="33" t="s">
        <v>87</v>
      </c>
      <c r="U30" s="33" t="s">
        <v>87</v>
      </c>
      <c r="V30" s="33" t="str">
        <f t="shared" si="0"/>
        <v>N/A</v>
      </c>
      <c r="W30" s="34" t="str">
        <f t="shared" si="1"/>
        <v>N/A</v>
      </c>
    </row>
    <row r="31" spans="2:27" ht="56.25" customHeight="1" x14ac:dyDescent="0.2">
      <c r="B31" s="226" t="s">
        <v>613</v>
      </c>
      <c r="C31" s="227"/>
      <c r="D31" s="227"/>
      <c r="E31" s="227"/>
      <c r="F31" s="227"/>
      <c r="G31" s="227"/>
      <c r="H31" s="227"/>
      <c r="I31" s="227"/>
      <c r="J31" s="227"/>
      <c r="K31" s="227"/>
      <c r="L31" s="227"/>
      <c r="M31" s="228" t="s">
        <v>428</v>
      </c>
      <c r="N31" s="228"/>
      <c r="O31" s="228" t="s">
        <v>49</v>
      </c>
      <c r="P31" s="228"/>
      <c r="Q31" s="229" t="s">
        <v>50</v>
      </c>
      <c r="R31" s="229"/>
      <c r="S31" s="33" t="s">
        <v>612</v>
      </c>
      <c r="T31" s="33" t="s">
        <v>612</v>
      </c>
      <c r="U31" s="33" t="s">
        <v>612</v>
      </c>
      <c r="V31" s="33">
        <f t="shared" si="0"/>
        <v>100</v>
      </c>
      <c r="W31" s="34">
        <f t="shared" si="1"/>
        <v>100</v>
      </c>
    </row>
    <row r="32" spans="2:27" ht="56.25" customHeight="1" x14ac:dyDescent="0.2">
      <c r="B32" s="226" t="s">
        <v>611</v>
      </c>
      <c r="C32" s="227"/>
      <c r="D32" s="227"/>
      <c r="E32" s="227"/>
      <c r="F32" s="227"/>
      <c r="G32" s="227"/>
      <c r="H32" s="227"/>
      <c r="I32" s="227"/>
      <c r="J32" s="227"/>
      <c r="K32" s="227"/>
      <c r="L32" s="227"/>
      <c r="M32" s="228" t="s">
        <v>468</v>
      </c>
      <c r="N32" s="228"/>
      <c r="O32" s="228" t="s">
        <v>49</v>
      </c>
      <c r="P32" s="228"/>
      <c r="Q32" s="229" t="s">
        <v>158</v>
      </c>
      <c r="R32" s="229"/>
      <c r="S32" s="33" t="s">
        <v>610</v>
      </c>
      <c r="T32" s="33" t="s">
        <v>609</v>
      </c>
      <c r="U32" s="33" t="s">
        <v>606</v>
      </c>
      <c r="V32" s="33">
        <f t="shared" si="0"/>
        <v>105.22</v>
      </c>
      <c r="W32" s="34">
        <f t="shared" si="1"/>
        <v>106.94</v>
      </c>
    </row>
    <row r="33" spans="2:25" ht="56.25" customHeight="1" x14ac:dyDescent="0.2">
      <c r="B33" s="226" t="s">
        <v>608</v>
      </c>
      <c r="C33" s="227"/>
      <c r="D33" s="227"/>
      <c r="E33" s="227"/>
      <c r="F33" s="227"/>
      <c r="G33" s="227"/>
      <c r="H33" s="227"/>
      <c r="I33" s="227"/>
      <c r="J33" s="227"/>
      <c r="K33" s="227"/>
      <c r="L33" s="227"/>
      <c r="M33" s="228" t="s">
        <v>468</v>
      </c>
      <c r="N33" s="228"/>
      <c r="O33" s="228" t="s">
        <v>49</v>
      </c>
      <c r="P33" s="228"/>
      <c r="Q33" s="229" t="s">
        <v>158</v>
      </c>
      <c r="R33" s="229"/>
      <c r="S33" s="33" t="s">
        <v>56</v>
      </c>
      <c r="T33" s="33" t="s">
        <v>607</v>
      </c>
      <c r="U33" s="33" t="s">
        <v>606</v>
      </c>
      <c r="V33" s="33">
        <f t="shared" si="0"/>
        <v>103.76</v>
      </c>
      <c r="W33" s="34">
        <f t="shared" si="1"/>
        <v>104.8</v>
      </c>
    </row>
    <row r="34" spans="2:25" ht="56.25" customHeight="1" x14ac:dyDescent="0.2">
      <c r="B34" s="226" t="s">
        <v>605</v>
      </c>
      <c r="C34" s="227"/>
      <c r="D34" s="227"/>
      <c r="E34" s="227"/>
      <c r="F34" s="227"/>
      <c r="G34" s="227"/>
      <c r="H34" s="227"/>
      <c r="I34" s="227"/>
      <c r="J34" s="227"/>
      <c r="K34" s="227"/>
      <c r="L34" s="227"/>
      <c r="M34" s="228" t="s">
        <v>604</v>
      </c>
      <c r="N34" s="228"/>
      <c r="O34" s="228" t="s">
        <v>49</v>
      </c>
      <c r="P34" s="228"/>
      <c r="Q34" s="229" t="s">
        <v>70</v>
      </c>
      <c r="R34" s="229"/>
      <c r="S34" s="33" t="s">
        <v>239</v>
      </c>
      <c r="T34" s="33" t="s">
        <v>87</v>
      </c>
      <c r="U34" s="33" t="s">
        <v>87</v>
      </c>
      <c r="V34" s="33" t="str">
        <f t="shared" si="0"/>
        <v>N/A</v>
      </c>
      <c r="W34" s="34" t="str">
        <f t="shared" si="1"/>
        <v>N/A</v>
      </c>
    </row>
    <row r="35" spans="2:25" ht="56.25" customHeight="1" x14ac:dyDescent="0.2">
      <c r="B35" s="226" t="s">
        <v>603</v>
      </c>
      <c r="C35" s="227"/>
      <c r="D35" s="227"/>
      <c r="E35" s="227"/>
      <c r="F35" s="227"/>
      <c r="G35" s="227"/>
      <c r="H35" s="227"/>
      <c r="I35" s="227"/>
      <c r="J35" s="227"/>
      <c r="K35" s="227"/>
      <c r="L35" s="227"/>
      <c r="M35" s="228" t="s">
        <v>602</v>
      </c>
      <c r="N35" s="228"/>
      <c r="O35" s="228" t="s">
        <v>589</v>
      </c>
      <c r="P35" s="228"/>
      <c r="Q35" s="229" t="s">
        <v>50</v>
      </c>
      <c r="R35" s="229"/>
      <c r="S35" s="33" t="s">
        <v>51</v>
      </c>
      <c r="T35" s="33" t="s">
        <v>236</v>
      </c>
      <c r="U35" s="33" t="s">
        <v>601</v>
      </c>
      <c r="V35" s="33">
        <f t="shared" si="0"/>
        <v>134.47999999999999</v>
      </c>
      <c r="W35" s="34">
        <f t="shared" si="1"/>
        <v>39</v>
      </c>
    </row>
    <row r="36" spans="2:25" ht="56.25" customHeight="1" x14ac:dyDescent="0.2">
      <c r="B36" s="226" t="s">
        <v>600</v>
      </c>
      <c r="C36" s="227"/>
      <c r="D36" s="227"/>
      <c r="E36" s="227"/>
      <c r="F36" s="227"/>
      <c r="G36" s="227"/>
      <c r="H36" s="227"/>
      <c r="I36" s="227"/>
      <c r="J36" s="227"/>
      <c r="K36" s="227"/>
      <c r="L36" s="227"/>
      <c r="M36" s="228" t="s">
        <v>599</v>
      </c>
      <c r="N36" s="228"/>
      <c r="O36" s="228" t="s">
        <v>49</v>
      </c>
      <c r="P36" s="228"/>
      <c r="Q36" s="229" t="s">
        <v>70</v>
      </c>
      <c r="R36" s="229"/>
      <c r="S36" s="33" t="s">
        <v>51</v>
      </c>
      <c r="T36" s="33" t="s">
        <v>87</v>
      </c>
      <c r="U36" s="33" t="s">
        <v>87</v>
      </c>
      <c r="V36" s="33" t="str">
        <f t="shared" si="0"/>
        <v>N/A</v>
      </c>
      <c r="W36" s="34" t="str">
        <f t="shared" si="1"/>
        <v>N/A</v>
      </c>
    </row>
    <row r="37" spans="2:25" ht="56.25" customHeight="1" x14ac:dyDescent="0.2">
      <c r="B37" s="226" t="s">
        <v>598</v>
      </c>
      <c r="C37" s="227"/>
      <c r="D37" s="227"/>
      <c r="E37" s="227"/>
      <c r="F37" s="227"/>
      <c r="G37" s="227"/>
      <c r="H37" s="227"/>
      <c r="I37" s="227"/>
      <c r="J37" s="227"/>
      <c r="K37" s="227"/>
      <c r="L37" s="227"/>
      <c r="M37" s="228" t="s">
        <v>461</v>
      </c>
      <c r="N37" s="228"/>
      <c r="O37" s="228" t="s">
        <v>49</v>
      </c>
      <c r="P37" s="228"/>
      <c r="Q37" s="229" t="s">
        <v>158</v>
      </c>
      <c r="R37" s="229"/>
      <c r="S37" s="33" t="s">
        <v>460</v>
      </c>
      <c r="T37" s="33" t="s">
        <v>459</v>
      </c>
      <c r="U37" s="33" t="s">
        <v>458</v>
      </c>
      <c r="V37" s="33">
        <f t="shared" si="0"/>
        <v>97.82</v>
      </c>
      <c r="W37" s="34">
        <f t="shared" si="1"/>
        <v>98</v>
      </c>
    </row>
    <row r="38" spans="2:25" ht="56.25" customHeight="1" x14ac:dyDescent="0.2">
      <c r="B38" s="226" t="s">
        <v>597</v>
      </c>
      <c r="C38" s="227"/>
      <c r="D38" s="227"/>
      <c r="E38" s="227"/>
      <c r="F38" s="227"/>
      <c r="G38" s="227"/>
      <c r="H38" s="227"/>
      <c r="I38" s="227"/>
      <c r="J38" s="227"/>
      <c r="K38" s="227"/>
      <c r="L38" s="227"/>
      <c r="M38" s="228" t="s">
        <v>596</v>
      </c>
      <c r="N38" s="228"/>
      <c r="O38" s="228" t="s">
        <v>49</v>
      </c>
      <c r="P38" s="228"/>
      <c r="Q38" s="229" t="s">
        <v>158</v>
      </c>
      <c r="R38" s="229"/>
      <c r="S38" s="33" t="s">
        <v>56</v>
      </c>
      <c r="T38" s="33" t="s">
        <v>51</v>
      </c>
      <c r="U38" s="33" t="s">
        <v>51</v>
      </c>
      <c r="V38" s="33">
        <f t="shared" si="0"/>
        <v>100</v>
      </c>
      <c r="W38" s="34">
        <f t="shared" si="1"/>
        <v>200</v>
      </c>
    </row>
    <row r="39" spans="2:25" ht="56.25" customHeight="1" x14ac:dyDescent="0.2">
      <c r="B39" s="226" t="s">
        <v>595</v>
      </c>
      <c r="C39" s="227"/>
      <c r="D39" s="227"/>
      <c r="E39" s="227"/>
      <c r="F39" s="227"/>
      <c r="G39" s="227"/>
      <c r="H39" s="227"/>
      <c r="I39" s="227"/>
      <c r="J39" s="227"/>
      <c r="K39" s="227"/>
      <c r="L39" s="227"/>
      <c r="M39" s="228" t="s">
        <v>590</v>
      </c>
      <c r="N39" s="228"/>
      <c r="O39" s="228" t="s">
        <v>589</v>
      </c>
      <c r="P39" s="228"/>
      <c r="Q39" s="229" t="s">
        <v>50</v>
      </c>
      <c r="R39" s="229"/>
      <c r="S39" s="33" t="s">
        <v>51</v>
      </c>
      <c r="T39" s="33" t="s">
        <v>51</v>
      </c>
      <c r="U39" s="33" t="s">
        <v>102</v>
      </c>
      <c r="V39" s="33">
        <f t="shared" si="0"/>
        <v>0</v>
      </c>
      <c r="W39" s="34">
        <f t="shared" si="1"/>
        <v>0</v>
      </c>
    </row>
    <row r="40" spans="2:25" ht="56.25" customHeight="1" x14ac:dyDescent="0.2">
      <c r="B40" s="226" t="s">
        <v>594</v>
      </c>
      <c r="C40" s="227"/>
      <c r="D40" s="227"/>
      <c r="E40" s="227"/>
      <c r="F40" s="227"/>
      <c r="G40" s="227"/>
      <c r="H40" s="227"/>
      <c r="I40" s="227"/>
      <c r="J40" s="227"/>
      <c r="K40" s="227"/>
      <c r="L40" s="227"/>
      <c r="M40" s="228" t="s">
        <v>590</v>
      </c>
      <c r="N40" s="228"/>
      <c r="O40" s="228" t="s">
        <v>589</v>
      </c>
      <c r="P40" s="228"/>
      <c r="Q40" s="229" t="s">
        <v>50</v>
      </c>
      <c r="R40" s="229"/>
      <c r="S40" s="33" t="s">
        <v>51</v>
      </c>
      <c r="T40" s="33" t="s">
        <v>51</v>
      </c>
      <c r="U40" s="33" t="s">
        <v>102</v>
      </c>
      <c r="V40" s="33">
        <f t="shared" si="0"/>
        <v>0</v>
      </c>
      <c r="W40" s="34">
        <f t="shared" si="1"/>
        <v>0</v>
      </c>
    </row>
    <row r="41" spans="2:25" ht="56.25" customHeight="1" x14ac:dyDescent="0.2">
      <c r="B41" s="226" t="s">
        <v>593</v>
      </c>
      <c r="C41" s="227"/>
      <c r="D41" s="227"/>
      <c r="E41" s="227"/>
      <c r="F41" s="227"/>
      <c r="G41" s="227"/>
      <c r="H41" s="227"/>
      <c r="I41" s="227"/>
      <c r="J41" s="227"/>
      <c r="K41" s="227"/>
      <c r="L41" s="227"/>
      <c r="M41" s="228" t="s">
        <v>590</v>
      </c>
      <c r="N41" s="228"/>
      <c r="O41" s="228" t="s">
        <v>589</v>
      </c>
      <c r="P41" s="228"/>
      <c r="Q41" s="229" t="s">
        <v>50</v>
      </c>
      <c r="R41" s="229"/>
      <c r="S41" s="33" t="s">
        <v>51</v>
      </c>
      <c r="T41" s="33" t="s">
        <v>51</v>
      </c>
      <c r="U41" s="33" t="s">
        <v>102</v>
      </c>
      <c r="V41" s="33">
        <f t="shared" si="0"/>
        <v>0</v>
      </c>
      <c r="W41" s="34">
        <f t="shared" si="1"/>
        <v>0</v>
      </c>
    </row>
    <row r="42" spans="2:25" ht="56.25" customHeight="1" x14ac:dyDescent="0.2">
      <c r="B42" s="226" t="s">
        <v>592</v>
      </c>
      <c r="C42" s="227"/>
      <c r="D42" s="227"/>
      <c r="E42" s="227"/>
      <c r="F42" s="227"/>
      <c r="G42" s="227"/>
      <c r="H42" s="227"/>
      <c r="I42" s="227"/>
      <c r="J42" s="227"/>
      <c r="K42" s="227"/>
      <c r="L42" s="227"/>
      <c r="M42" s="228" t="s">
        <v>590</v>
      </c>
      <c r="N42" s="228"/>
      <c r="O42" s="228" t="s">
        <v>589</v>
      </c>
      <c r="P42" s="228"/>
      <c r="Q42" s="229" t="s">
        <v>50</v>
      </c>
      <c r="R42" s="229"/>
      <c r="S42" s="33" t="s">
        <v>51</v>
      </c>
      <c r="T42" s="33" t="s">
        <v>51</v>
      </c>
      <c r="U42" s="33" t="s">
        <v>102</v>
      </c>
      <c r="V42" s="33">
        <f t="shared" si="0"/>
        <v>0</v>
      </c>
      <c r="W42" s="34">
        <f t="shared" si="1"/>
        <v>0</v>
      </c>
    </row>
    <row r="43" spans="2:25" ht="56.25" customHeight="1" x14ac:dyDescent="0.2">
      <c r="B43" s="226" t="s">
        <v>591</v>
      </c>
      <c r="C43" s="227"/>
      <c r="D43" s="227"/>
      <c r="E43" s="227"/>
      <c r="F43" s="227"/>
      <c r="G43" s="227"/>
      <c r="H43" s="227"/>
      <c r="I43" s="227"/>
      <c r="J43" s="227"/>
      <c r="K43" s="227"/>
      <c r="L43" s="227"/>
      <c r="M43" s="228" t="s">
        <v>590</v>
      </c>
      <c r="N43" s="228"/>
      <c r="O43" s="228" t="s">
        <v>589</v>
      </c>
      <c r="P43" s="228"/>
      <c r="Q43" s="229" t="s">
        <v>50</v>
      </c>
      <c r="R43" s="229"/>
      <c r="S43" s="33" t="s">
        <v>51</v>
      </c>
      <c r="T43" s="33" t="s">
        <v>102</v>
      </c>
      <c r="U43" s="33" t="s">
        <v>51</v>
      </c>
      <c r="V43" s="33" t="str">
        <f t="shared" si="0"/>
        <v>N/A</v>
      </c>
      <c r="W43" s="34">
        <f t="shared" si="1"/>
        <v>100</v>
      </c>
    </row>
    <row r="44" spans="2:25" ht="56.25" customHeight="1" thickBot="1" x14ac:dyDescent="0.25">
      <c r="B44" s="226" t="s">
        <v>588</v>
      </c>
      <c r="C44" s="227"/>
      <c r="D44" s="227"/>
      <c r="E44" s="227"/>
      <c r="F44" s="227"/>
      <c r="G44" s="227"/>
      <c r="H44" s="227"/>
      <c r="I44" s="227"/>
      <c r="J44" s="227"/>
      <c r="K44" s="227"/>
      <c r="L44" s="227"/>
      <c r="M44" s="228" t="s">
        <v>587</v>
      </c>
      <c r="N44" s="228"/>
      <c r="O44" s="228" t="s">
        <v>49</v>
      </c>
      <c r="P44" s="228"/>
      <c r="Q44" s="229" t="s">
        <v>50</v>
      </c>
      <c r="R44" s="229"/>
      <c r="S44" s="33" t="s">
        <v>56</v>
      </c>
      <c r="T44" s="33" t="s">
        <v>56</v>
      </c>
      <c r="U44" s="33" t="s">
        <v>586</v>
      </c>
      <c r="V44" s="33">
        <f t="shared" si="0"/>
        <v>112.8</v>
      </c>
      <c r="W44" s="34">
        <f t="shared" si="1"/>
        <v>112.8</v>
      </c>
    </row>
    <row r="45" spans="2:25" ht="21.75" customHeight="1" thickTop="1" thickBot="1" x14ac:dyDescent="0.25">
      <c r="B45" s="9" t="s">
        <v>65</v>
      </c>
      <c r="C45" s="10"/>
      <c r="D45" s="10"/>
      <c r="E45" s="10"/>
      <c r="F45" s="10"/>
      <c r="G45" s="10"/>
      <c r="H45" s="11"/>
      <c r="I45" s="11"/>
      <c r="J45" s="11"/>
      <c r="K45" s="11"/>
      <c r="L45" s="11"/>
      <c r="M45" s="11"/>
      <c r="N45" s="11"/>
      <c r="O45" s="11"/>
      <c r="P45" s="11"/>
      <c r="Q45" s="11"/>
      <c r="R45" s="11"/>
      <c r="S45" s="11"/>
      <c r="T45" s="11"/>
      <c r="U45" s="11"/>
      <c r="V45" s="11"/>
      <c r="W45" s="12"/>
      <c r="X45" s="35"/>
    </row>
    <row r="46" spans="2:25" ht="29.25" customHeight="1" thickTop="1" thickBot="1" x14ac:dyDescent="0.25">
      <c r="B46" s="236" t="s">
        <v>2437</v>
      </c>
      <c r="C46" s="237"/>
      <c r="D46" s="237"/>
      <c r="E46" s="237"/>
      <c r="F46" s="237"/>
      <c r="G46" s="237"/>
      <c r="H46" s="237"/>
      <c r="I46" s="237"/>
      <c r="J46" s="237"/>
      <c r="K46" s="237"/>
      <c r="L46" s="237"/>
      <c r="M46" s="237"/>
      <c r="N46" s="237"/>
      <c r="O46" s="237"/>
      <c r="P46" s="237"/>
      <c r="Q46" s="238"/>
      <c r="R46" s="36" t="s">
        <v>42</v>
      </c>
      <c r="S46" s="213" t="s">
        <v>43</v>
      </c>
      <c r="T46" s="213"/>
      <c r="U46" s="37" t="s">
        <v>66</v>
      </c>
      <c r="V46" s="212" t="s">
        <v>67</v>
      </c>
      <c r="W46" s="214"/>
    </row>
    <row r="47" spans="2:25" ht="30.75" customHeight="1" thickBot="1" x14ac:dyDescent="0.25">
      <c r="B47" s="239"/>
      <c r="C47" s="240"/>
      <c r="D47" s="240"/>
      <c r="E47" s="240"/>
      <c r="F47" s="240"/>
      <c r="G47" s="240"/>
      <c r="H47" s="240"/>
      <c r="I47" s="240"/>
      <c r="J47" s="240"/>
      <c r="K47" s="240"/>
      <c r="L47" s="240"/>
      <c r="M47" s="240"/>
      <c r="N47" s="240"/>
      <c r="O47" s="240"/>
      <c r="P47" s="240"/>
      <c r="Q47" s="241"/>
      <c r="R47" s="38" t="s">
        <v>68</v>
      </c>
      <c r="S47" s="38" t="s">
        <v>68</v>
      </c>
      <c r="T47" s="38" t="s">
        <v>49</v>
      </c>
      <c r="U47" s="38" t="s">
        <v>68</v>
      </c>
      <c r="V47" s="38" t="s">
        <v>69</v>
      </c>
      <c r="W47" s="39" t="s">
        <v>70</v>
      </c>
      <c r="Y47" s="35"/>
    </row>
    <row r="48" spans="2:25" ht="23.25" customHeight="1" thickBot="1" x14ac:dyDescent="0.25">
      <c r="B48" s="242" t="s">
        <v>71</v>
      </c>
      <c r="C48" s="243"/>
      <c r="D48" s="243"/>
      <c r="E48" s="40" t="s">
        <v>457</v>
      </c>
      <c r="F48" s="40"/>
      <c r="G48" s="40"/>
      <c r="H48" s="41"/>
      <c r="I48" s="41"/>
      <c r="J48" s="41"/>
      <c r="K48" s="41"/>
      <c r="L48" s="41"/>
      <c r="M48" s="41"/>
      <c r="N48" s="41"/>
      <c r="O48" s="41"/>
      <c r="P48" s="42"/>
      <c r="Q48" s="42"/>
      <c r="R48" s="43" t="s">
        <v>585</v>
      </c>
      <c r="S48" s="44" t="s">
        <v>10</v>
      </c>
      <c r="T48" s="42"/>
      <c r="U48" s="44" t="s">
        <v>102</v>
      </c>
      <c r="V48" s="42"/>
      <c r="W48" s="45">
        <f t="shared" ref="W48:W69" si="2">+IF(ISERR(U48/R48*100),"N/A",ROUND(U48/R48*100,2))</f>
        <v>0</v>
      </c>
    </row>
    <row r="49" spans="2:23" ht="26.25" customHeight="1" x14ac:dyDescent="0.2">
      <c r="B49" s="244" t="s">
        <v>74</v>
      </c>
      <c r="C49" s="245"/>
      <c r="D49" s="245"/>
      <c r="E49" s="46" t="s">
        <v>457</v>
      </c>
      <c r="F49" s="46"/>
      <c r="G49" s="46"/>
      <c r="H49" s="47"/>
      <c r="I49" s="47"/>
      <c r="J49" s="47"/>
      <c r="K49" s="47"/>
      <c r="L49" s="47"/>
      <c r="M49" s="47"/>
      <c r="N49" s="47"/>
      <c r="O49" s="47"/>
      <c r="P49" s="48"/>
      <c r="Q49" s="48"/>
      <c r="R49" s="49" t="s">
        <v>585</v>
      </c>
      <c r="S49" s="50" t="s">
        <v>102</v>
      </c>
      <c r="T49" s="50">
        <f>+IF(ISERR(S49/R49*100),"N/A",ROUND(S49/R49*100,2))</f>
        <v>0</v>
      </c>
      <c r="U49" s="50" t="s">
        <v>102</v>
      </c>
      <c r="V49" s="50" t="str">
        <f>+IF(ISERR(U49/S49*100),"N/A",ROUND(U49/S49*100,2))</f>
        <v>N/A</v>
      </c>
      <c r="W49" s="51">
        <f t="shared" si="2"/>
        <v>0</v>
      </c>
    </row>
    <row r="50" spans="2:23" ht="23.25" customHeight="1" thickBot="1" x14ac:dyDescent="0.25">
      <c r="B50" s="242" t="s">
        <v>71</v>
      </c>
      <c r="C50" s="243"/>
      <c r="D50" s="243"/>
      <c r="E50" s="40" t="s">
        <v>584</v>
      </c>
      <c r="F50" s="40"/>
      <c r="G50" s="40"/>
      <c r="H50" s="41"/>
      <c r="I50" s="41"/>
      <c r="J50" s="41"/>
      <c r="K50" s="41"/>
      <c r="L50" s="41"/>
      <c r="M50" s="41"/>
      <c r="N50" s="41"/>
      <c r="O50" s="41"/>
      <c r="P50" s="42"/>
      <c r="Q50" s="42"/>
      <c r="R50" s="43" t="s">
        <v>583</v>
      </c>
      <c r="S50" s="44" t="s">
        <v>10</v>
      </c>
      <c r="T50" s="42"/>
      <c r="U50" s="44" t="s">
        <v>582</v>
      </c>
      <c r="V50" s="42"/>
      <c r="W50" s="45">
        <f t="shared" si="2"/>
        <v>72.02</v>
      </c>
    </row>
    <row r="51" spans="2:23" ht="26.25" customHeight="1" x14ac:dyDescent="0.2">
      <c r="B51" s="244" t="s">
        <v>74</v>
      </c>
      <c r="C51" s="245"/>
      <c r="D51" s="245"/>
      <c r="E51" s="46" t="s">
        <v>584</v>
      </c>
      <c r="F51" s="46"/>
      <c r="G51" s="46"/>
      <c r="H51" s="47"/>
      <c r="I51" s="47"/>
      <c r="J51" s="47"/>
      <c r="K51" s="47"/>
      <c r="L51" s="47"/>
      <c r="M51" s="47"/>
      <c r="N51" s="47"/>
      <c r="O51" s="47"/>
      <c r="P51" s="48"/>
      <c r="Q51" s="48"/>
      <c r="R51" s="49" t="s">
        <v>583</v>
      </c>
      <c r="S51" s="50" t="s">
        <v>582</v>
      </c>
      <c r="T51" s="50">
        <f>+IF(ISERR(S51/R51*100),"N/A",ROUND(S51/R51*100,2))</f>
        <v>72.02</v>
      </c>
      <c r="U51" s="50" t="s">
        <v>582</v>
      </c>
      <c r="V51" s="50">
        <f>+IF(ISERR(U51/S51*100),"N/A",ROUND(U51/S51*100,2))</f>
        <v>100</v>
      </c>
      <c r="W51" s="51">
        <f t="shared" si="2"/>
        <v>72.02</v>
      </c>
    </row>
    <row r="52" spans="2:23" ht="23.25" customHeight="1" thickBot="1" x14ac:dyDescent="0.25">
      <c r="B52" s="242" t="s">
        <v>71</v>
      </c>
      <c r="C52" s="243"/>
      <c r="D52" s="243"/>
      <c r="E52" s="40" t="s">
        <v>424</v>
      </c>
      <c r="F52" s="40"/>
      <c r="G52" s="40"/>
      <c r="H52" s="41"/>
      <c r="I52" s="41"/>
      <c r="J52" s="41"/>
      <c r="K52" s="41"/>
      <c r="L52" s="41"/>
      <c r="M52" s="41"/>
      <c r="N52" s="41"/>
      <c r="O52" s="41"/>
      <c r="P52" s="42"/>
      <c r="Q52" s="42"/>
      <c r="R52" s="43" t="s">
        <v>581</v>
      </c>
      <c r="S52" s="44" t="s">
        <v>10</v>
      </c>
      <c r="T52" s="42"/>
      <c r="U52" s="44" t="s">
        <v>580</v>
      </c>
      <c r="V52" s="42"/>
      <c r="W52" s="45">
        <f t="shared" si="2"/>
        <v>53.4</v>
      </c>
    </row>
    <row r="53" spans="2:23" ht="26.25" customHeight="1" x14ac:dyDescent="0.2">
      <c r="B53" s="244" t="s">
        <v>74</v>
      </c>
      <c r="C53" s="245"/>
      <c r="D53" s="245"/>
      <c r="E53" s="46" t="s">
        <v>424</v>
      </c>
      <c r="F53" s="46"/>
      <c r="G53" s="46"/>
      <c r="H53" s="47"/>
      <c r="I53" s="47"/>
      <c r="J53" s="47"/>
      <c r="K53" s="47"/>
      <c r="L53" s="47"/>
      <c r="M53" s="47"/>
      <c r="N53" s="47"/>
      <c r="O53" s="47"/>
      <c r="P53" s="48"/>
      <c r="Q53" s="48"/>
      <c r="R53" s="49" t="s">
        <v>581</v>
      </c>
      <c r="S53" s="50" t="s">
        <v>580</v>
      </c>
      <c r="T53" s="50">
        <f>+IF(ISERR(S53/R53*100),"N/A",ROUND(S53/R53*100,2))</f>
        <v>53.4</v>
      </c>
      <c r="U53" s="50" t="s">
        <v>580</v>
      </c>
      <c r="V53" s="50">
        <f>+IF(ISERR(U53/S53*100),"N/A",ROUND(U53/S53*100,2))</f>
        <v>100</v>
      </c>
      <c r="W53" s="51">
        <f t="shared" si="2"/>
        <v>53.4</v>
      </c>
    </row>
    <row r="54" spans="2:23" ht="23.25" customHeight="1" thickBot="1" x14ac:dyDescent="0.25">
      <c r="B54" s="242" t="s">
        <v>71</v>
      </c>
      <c r="C54" s="243"/>
      <c r="D54" s="243"/>
      <c r="E54" s="40" t="s">
        <v>451</v>
      </c>
      <c r="F54" s="40"/>
      <c r="G54" s="40"/>
      <c r="H54" s="41"/>
      <c r="I54" s="41"/>
      <c r="J54" s="41"/>
      <c r="K54" s="41"/>
      <c r="L54" s="41"/>
      <c r="M54" s="41"/>
      <c r="N54" s="41"/>
      <c r="O54" s="41"/>
      <c r="P54" s="42"/>
      <c r="Q54" s="42"/>
      <c r="R54" s="43" t="s">
        <v>579</v>
      </c>
      <c r="S54" s="44" t="s">
        <v>10</v>
      </c>
      <c r="T54" s="42"/>
      <c r="U54" s="44" t="s">
        <v>578</v>
      </c>
      <c r="V54" s="42"/>
      <c r="W54" s="45">
        <f t="shared" si="2"/>
        <v>50.59</v>
      </c>
    </row>
    <row r="55" spans="2:23" ht="26.25" customHeight="1" x14ac:dyDescent="0.2">
      <c r="B55" s="244" t="s">
        <v>74</v>
      </c>
      <c r="C55" s="245"/>
      <c r="D55" s="245"/>
      <c r="E55" s="46" t="s">
        <v>451</v>
      </c>
      <c r="F55" s="46"/>
      <c r="G55" s="46"/>
      <c r="H55" s="47"/>
      <c r="I55" s="47"/>
      <c r="J55" s="47"/>
      <c r="K55" s="47"/>
      <c r="L55" s="47"/>
      <c r="M55" s="47"/>
      <c r="N55" s="47"/>
      <c r="O55" s="47"/>
      <c r="P55" s="48"/>
      <c r="Q55" s="48"/>
      <c r="R55" s="49" t="s">
        <v>579</v>
      </c>
      <c r="S55" s="50" t="s">
        <v>578</v>
      </c>
      <c r="T55" s="50">
        <f>+IF(ISERR(S55/R55*100),"N/A",ROUND(S55/R55*100,2))</f>
        <v>50.59</v>
      </c>
      <c r="U55" s="50" t="s">
        <v>578</v>
      </c>
      <c r="V55" s="50">
        <f>+IF(ISERR(U55/S55*100),"N/A",ROUND(U55/S55*100,2))</f>
        <v>100</v>
      </c>
      <c r="W55" s="51">
        <f t="shared" si="2"/>
        <v>50.59</v>
      </c>
    </row>
    <row r="56" spans="2:23" ht="23.25" customHeight="1" thickBot="1" x14ac:dyDescent="0.25">
      <c r="B56" s="242" t="s">
        <v>71</v>
      </c>
      <c r="C56" s="243"/>
      <c r="D56" s="243"/>
      <c r="E56" s="40" t="s">
        <v>577</v>
      </c>
      <c r="F56" s="40"/>
      <c r="G56" s="40"/>
      <c r="H56" s="41"/>
      <c r="I56" s="41"/>
      <c r="J56" s="41"/>
      <c r="K56" s="41"/>
      <c r="L56" s="41"/>
      <c r="M56" s="41"/>
      <c r="N56" s="41"/>
      <c r="O56" s="41"/>
      <c r="P56" s="42"/>
      <c r="Q56" s="42"/>
      <c r="R56" s="43" t="s">
        <v>576</v>
      </c>
      <c r="S56" s="44" t="s">
        <v>10</v>
      </c>
      <c r="T56" s="42"/>
      <c r="U56" s="44" t="s">
        <v>576</v>
      </c>
      <c r="V56" s="42"/>
      <c r="W56" s="45">
        <f t="shared" si="2"/>
        <v>100</v>
      </c>
    </row>
    <row r="57" spans="2:23" ht="26.25" customHeight="1" x14ac:dyDescent="0.2">
      <c r="B57" s="244" t="s">
        <v>74</v>
      </c>
      <c r="C57" s="245"/>
      <c r="D57" s="245"/>
      <c r="E57" s="46" t="s">
        <v>577</v>
      </c>
      <c r="F57" s="46"/>
      <c r="G57" s="46"/>
      <c r="H57" s="47"/>
      <c r="I57" s="47"/>
      <c r="J57" s="47"/>
      <c r="K57" s="47"/>
      <c r="L57" s="47"/>
      <c r="M57" s="47"/>
      <c r="N57" s="47"/>
      <c r="O57" s="47"/>
      <c r="P57" s="48"/>
      <c r="Q57" s="48"/>
      <c r="R57" s="49" t="s">
        <v>576</v>
      </c>
      <c r="S57" s="50" t="s">
        <v>576</v>
      </c>
      <c r="T57" s="50">
        <f>+IF(ISERR(S57/R57*100),"N/A",ROUND(S57/R57*100,2))</f>
        <v>100</v>
      </c>
      <c r="U57" s="50" t="s">
        <v>576</v>
      </c>
      <c r="V57" s="50">
        <f>+IF(ISERR(U57/S57*100),"N/A",ROUND(U57/S57*100,2))</f>
        <v>100</v>
      </c>
      <c r="W57" s="51">
        <f t="shared" si="2"/>
        <v>100</v>
      </c>
    </row>
    <row r="58" spans="2:23" ht="23.25" customHeight="1" thickBot="1" x14ac:dyDescent="0.25">
      <c r="B58" s="242" t="s">
        <v>71</v>
      </c>
      <c r="C58" s="243"/>
      <c r="D58" s="243"/>
      <c r="E58" s="40" t="s">
        <v>574</v>
      </c>
      <c r="F58" s="40"/>
      <c r="G58" s="40"/>
      <c r="H58" s="41"/>
      <c r="I58" s="41"/>
      <c r="J58" s="41"/>
      <c r="K58" s="41"/>
      <c r="L58" s="41"/>
      <c r="M58" s="41"/>
      <c r="N58" s="41"/>
      <c r="O58" s="41"/>
      <c r="P58" s="42"/>
      <c r="Q58" s="42"/>
      <c r="R58" s="43" t="s">
        <v>575</v>
      </c>
      <c r="S58" s="44" t="s">
        <v>10</v>
      </c>
      <c r="T58" s="42"/>
      <c r="U58" s="44" t="s">
        <v>572</v>
      </c>
      <c r="V58" s="42"/>
      <c r="W58" s="45">
        <f t="shared" si="2"/>
        <v>86.4</v>
      </c>
    </row>
    <row r="59" spans="2:23" ht="26.25" customHeight="1" x14ac:dyDescent="0.2">
      <c r="B59" s="244" t="s">
        <v>74</v>
      </c>
      <c r="C59" s="245"/>
      <c r="D59" s="245"/>
      <c r="E59" s="46" t="s">
        <v>574</v>
      </c>
      <c r="F59" s="46"/>
      <c r="G59" s="46"/>
      <c r="H59" s="47"/>
      <c r="I59" s="47"/>
      <c r="J59" s="47"/>
      <c r="K59" s="47"/>
      <c r="L59" s="47"/>
      <c r="M59" s="47"/>
      <c r="N59" s="47"/>
      <c r="O59" s="47"/>
      <c r="P59" s="48"/>
      <c r="Q59" s="48"/>
      <c r="R59" s="49" t="s">
        <v>573</v>
      </c>
      <c r="S59" s="50" t="s">
        <v>572</v>
      </c>
      <c r="T59" s="50">
        <f>+IF(ISERR(S59/R59*100),"N/A",ROUND(S59/R59*100,2))</f>
        <v>52.96</v>
      </c>
      <c r="U59" s="50" t="s">
        <v>572</v>
      </c>
      <c r="V59" s="50">
        <f>+IF(ISERR(U59/S59*100),"N/A",ROUND(U59/S59*100,2))</f>
        <v>100</v>
      </c>
      <c r="W59" s="51">
        <f t="shared" si="2"/>
        <v>52.96</v>
      </c>
    </row>
    <row r="60" spans="2:23" ht="23.25" customHeight="1" thickBot="1" x14ac:dyDescent="0.25">
      <c r="B60" s="242" t="s">
        <v>71</v>
      </c>
      <c r="C60" s="243"/>
      <c r="D60" s="243"/>
      <c r="E60" s="40" t="s">
        <v>571</v>
      </c>
      <c r="F60" s="40"/>
      <c r="G60" s="40"/>
      <c r="H60" s="41"/>
      <c r="I60" s="41"/>
      <c r="J60" s="41"/>
      <c r="K60" s="41"/>
      <c r="L60" s="41"/>
      <c r="M60" s="41"/>
      <c r="N60" s="41"/>
      <c r="O60" s="41"/>
      <c r="P60" s="42"/>
      <c r="Q60" s="42"/>
      <c r="R60" s="43" t="s">
        <v>570</v>
      </c>
      <c r="S60" s="44" t="s">
        <v>10</v>
      </c>
      <c r="T60" s="42"/>
      <c r="U60" s="44" t="s">
        <v>569</v>
      </c>
      <c r="V60" s="42"/>
      <c r="W60" s="45">
        <f t="shared" si="2"/>
        <v>44.44</v>
      </c>
    </row>
    <row r="61" spans="2:23" ht="26.25" customHeight="1" x14ac:dyDescent="0.2">
      <c r="B61" s="244" t="s">
        <v>74</v>
      </c>
      <c r="C61" s="245"/>
      <c r="D61" s="245"/>
      <c r="E61" s="46" t="s">
        <v>571</v>
      </c>
      <c r="F61" s="46"/>
      <c r="G61" s="46"/>
      <c r="H61" s="47"/>
      <c r="I61" s="47"/>
      <c r="J61" s="47"/>
      <c r="K61" s="47"/>
      <c r="L61" s="47"/>
      <c r="M61" s="47"/>
      <c r="N61" s="47"/>
      <c r="O61" s="47"/>
      <c r="P61" s="48"/>
      <c r="Q61" s="48"/>
      <c r="R61" s="49" t="s">
        <v>570</v>
      </c>
      <c r="S61" s="50" t="s">
        <v>569</v>
      </c>
      <c r="T61" s="50">
        <f>+IF(ISERR(S61/R61*100),"N/A",ROUND(S61/R61*100,2))</f>
        <v>44.44</v>
      </c>
      <c r="U61" s="50" t="s">
        <v>569</v>
      </c>
      <c r="V61" s="50">
        <f>+IF(ISERR(U61/S61*100),"N/A",ROUND(U61/S61*100,2))</f>
        <v>100</v>
      </c>
      <c r="W61" s="51">
        <f t="shared" si="2"/>
        <v>44.44</v>
      </c>
    </row>
    <row r="62" spans="2:23" ht="23.25" customHeight="1" thickBot="1" x14ac:dyDescent="0.25">
      <c r="B62" s="242" t="s">
        <v>71</v>
      </c>
      <c r="C62" s="243"/>
      <c r="D62" s="243"/>
      <c r="E62" s="40" t="s">
        <v>444</v>
      </c>
      <c r="F62" s="40"/>
      <c r="G62" s="40"/>
      <c r="H62" s="41"/>
      <c r="I62" s="41"/>
      <c r="J62" s="41"/>
      <c r="K62" s="41"/>
      <c r="L62" s="41"/>
      <c r="M62" s="41"/>
      <c r="N62" s="41"/>
      <c r="O62" s="41"/>
      <c r="P62" s="42"/>
      <c r="Q62" s="42"/>
      <c r="R62" s="43" t="s">
        <v>568</v>
      </c>
      <c r="S62" s="44" t="s">
        <v>10</v>
      </c>
      <c r="T62" s="42"/>
      <c r="U62" s="44" t="s">
        <v>567</v>
      </c>
      <c r="V62" s="42"/>
      <c r="W62" s="45">
        <f t="shared" si="2"/>
        <v>75.099999999999994</v>
      </c>
    </row>
    <row r="63" spans="2:23" ht="26.25" customHeight="1" x14ac:dyDescent="0.2">
      <c r="B63" s="244" t="s">
        <v>74</v>
      </c>
      <c r="C63" s="245"/>
      <c r="D63" s="245"/>
      <c r="E63" s="46" t="s">
        <v>444</v>
      </c>
      <c r="F63" s="46"/>
      <c r="G63" s="46"/>
      <c r="H63" s="47"/>
      <c r="I63" s="47"/>
      <c r="J63" s="47"/>
      <c r="K63" s="47"/>
      <c r="L63" s="47"/>
      <c r="M63" s="47"/>
      <c r="N63" s="47"/>
      <c r="O63" s="47"/>
      <c r="P63" s="48"/>
      <c r="Q63" s="48"/>
      <c r="R63" s="49" t="s">
        <v>568</v>
      </c>
      <c r="S63" s="50" t="s">
        <v>567</v>
      </c>
      <c r="T63" s="50">
        <f>+IF(ISERR(S63/R63*100),"N/A",ROUND(S63/R63*100,2))</f>
        <v>75.099999999999994</v>
      </c>
      <c r="U63" s="50" t="s">
        <v>567</v>
      </c>
      <c r="V63" s="50">
        <f>+IF(ISERR(U63/S63*100),"N/A",ROUND(U63/S63*100,2))</f>
        <v>100</v>
      </c>
      <c r="W63" s="51">
        <f t="shared" si="2"/>
        <v>75.099999999999994</v>
      </c>
    </row>
    <row r="64" spans="2:23" ht="23.25" customHeight="1" thickBot="1" x14ac:dyDescent="0.25">
      <c r="B64" s="242" t="s">
        <v>71</v>
      </c>
      <c r="C64" s="243"/>
      <c r="D64" s="243"/>
      <c r="E64" s="40" t="s">
        <v>566</v>
      </c>
      <c r="F64" s="40"/>
      <c r="G64" s="40"/>
      <c r="H64" s="41"/>
      <c r="I64" s="41"/>
      <c r="J64" s="41"/>
      <c r="K64" s="41"/>
      <c r="L64" s="41"/>
      <c r="M64" s="41"/>
      <c r="N64" s="41"/>
      <c r="O64" s="41"/>
      <c r="P64" s="42"/>
      <c r="Q64" s="42"/>
      <c r="R64" s="43" t="s">
        <v>565</v>
      </c>
      <c r="S64" s="44" t="s">
        <v>10</v>
      </c>
      <c r="T64" s="42"/>
      <c r="U64" s="44" t="s">
        <v>564</v>
      </c>
      <c r="V64" s="42"/>
      <c r="W64" s="45">
        <f t="shared" si="2"/>
        <v>45.01</v>
      </c>
    </row>
    <row r="65" spans="2:23" ht="26.25" customHeight="1" x14ac:dyDescent="0.2">
      <c r="B65" s="244" t="s">
        <v>74</v>
      </c>
      <c r="C65" s="245"/>
      <c r="D65" s="245"/>
      <c r="E65" s="46" t="s">
        <v>566</v>
      </c>
      <c r="F65" s="46"/>
      <c r="G65" s="46"/>
      <c r="H65" s="47"/>
      <c r="I65" s="47"/>
      <c r="J65" s="47"/>
      <c r="K65" s="47"/>
      <c r="L65" s="47"/>
      <c r="M65" s="47"/>
      <c r="N65" s="47"/>
      <c r="O65" s="47"/>
      <c r="P65" s="48"/>
      <c r="Q65" s="48"/>
      <c r="R65" s="49" t="s">
        <v>565</v>
      </c>
      <c r="S65" s="50" t="s">
        <v>564</v>
      </c>
      <c r="T65" s="50">
        <f>+IF(ISERR(S65/R65*100),"N/A",ROUND(S65/R65*100,2))</f>
        <v>45.01</v>
      </c>
      <c r="U65" s="50" t="s">
        <v>564</v>
      </c>
      <c r="V65" s="50">
        <f>+IF(ISERR(U65/S65*100),"N/A",ROUND(U65/S65*100,2))</f>
        <v>100</v>
      </c>
      <c r="W65" s="51">
        <f t="shared" si="2"/>
        <v>45.01</v>
      </c>
    </row>
    <row r="66" spans="2:23" ht="23.25" customHeight="1" thickBot="1" x14ac:dyDescent="0.25">
      <c r="B66" s="242" t="s">
        <v>71</v>
      </c>
      <c r="C66" s="243"/>
      <c r="D66" s="243"/>
      <c r="E66" s="40" t="s">
        <v>563</v>
      </c>
      <c r="F66" s="40"/>
      <c r="G66" s="40"/>
      <c r="H66" s="41"/>
      <c r="I66" s="41"/>
      <c r="J66" s="41"/>
      <c r="K66" s="41"/>
      <c r="L66" s="41"/>
      <c r="M66" s="41"/>
      <c r="N66" s="41"/>
      <c r="O66" s="41"/>
      <c r="P66" s="42"/>
      <c r="Q66" s="42"/>
      <c r="R66" s="43" t="s">
        <v>562</v>
      </c>
      <c r="S66" s="44" t="s">
        <v>10</v>
      </c>
      <c r="T66" s="42"/>
      <c r="U66" s="44" t="s">
        <v>561</v>
      </c>
      <c r="V66" s="42"/>
      <c r="W66" s="45">
        <f t="shared" si="2"/>
        <v>13.72</v>
      </c>
    </row>
    <row r="67" spans="2:23" ht="26.25" customHeight="1" x14ac:dyDescent="0.2">
      <c r="B67" s="244" t="s">
        <v>74</v>
      </c>
      <c r="C67" s="245"/>
      <c r="D67" s="245"/>
      <c r="E67" s="46" t="s">
        <v>563</v>
      </c>
      <c r="F67" s="46"/>
      <c r="G67" s="46"/>
      <c r="H67" s="47"/>
      <c r="I67" s="47"/>
      <c r="J67" s="47"/>
      <c r="K67" s="47"/>
      <c r="L67" s="47"/>
      <c r="M67" s="47"/>
      <c r="N67" s="47"/>
      <c r="O67" s="47"/>
      <c r="P67" s="48"/>
      <c r="Q67" s="48"/>
      <c r="R67" s="49" t="s">
        <v>562</v>
      </c>
      <c r="S67" s="50" t="s">
        <v>561</v>
      </c>
      <c r="T67" s="50">
        <f>+IF(ISERR(S67/R67*100),"N/A",ROUND(S67/R67*100,2))</f>
        <v>13.72</v>
      </c>
      <c r="U67" s="50" t="s">
        <v>561</v>
      </c>
      <c r="V67" s="50">
        <f>+IF(ISERR(U67/S67*100),"N/A",ROUND(U67/S67*100,2))</f>
        <v>100</v>
      </c>
      <c r="W67" s="51">
        <f t="shared" si="2"/>
        <v>13.72</v>
      </c>
    </row>
    <row r="68" spans="2:23" ht="23.25" customHeight="1" thickBot="1" x14ac:dyDescent="0.25">
      <c r="B68" s="242" t="s">
        <v>71</v>
      </c>
      <c r="C68" s="243"/>
      <c r="D68" s="243"/>
      <c r="E68" s="40" t="s">
        <v>559</v>
      </c>
      <c r="F68" s="40"/>
      <c r="G68" s="40"/>
      <c r="H68" s="41"/>
      <c r="I68" s="41"/>
      <c r="J68" s="41"/>
      <c r="K68" s="41"/>
      <c r="L68" s="41"/>
      <c r="M68" s="41"/>
      <c r="N68" s="41"/>
      <c r="O68" s="41"/>
      <c r="P68" s="42"/>
      <c r="Q68" s="42"/>
      <c r="R68" s="43" t="s">
        <v>560</v>
      </c>
      <c r="S68" s="44" t="s">
        <v>10</v>
      </c>
      <c r="T68" s="42"/>
      <c r="U68" s="44" t="s">
        <v>557</v>
      </c>
      <c r="V68" s="42"/>
      <c r="W68" s="45">
        <f t="shared" si="2"/>
        <v>13.98</v>
      </c>
    </row>
    <row r="69" spans="2:23" ht="26.25" customHeight="1" thickBot="1" x14ac:dyDescent="0.25">
      <c r="B69" s="244" t="s">
        <v>74</v>
      </c>
      <c r="C69" s="245"/>
      <c r="D69" s="245"/>
      <c r="E69" s="46" t="s">
        <v>559</v>
      </c>
      <c r="F69" s="46"/>
      <c r="G69" s="46"/>
      <c r="H69" s="47"/>
      <c r="I69" s="47"/>
      <c r="J69" s="47"/>
      <c r="K69" s="47"/>
      <c r="L69" s="47"/>
      <c r="M69" s="47"/>
      <c r="N69" s="47"/>
      <c r="O69" s="47"/>
      <c r="P69" s="48"/>
      <c r="Q69" s="48"/>
      <c r="R69" s="49" t="s">
        <v>558</v>
      </c>
      <c r="S69" s="50" t="s">
        <v>557</v>
      </c>
      <c r="T69" s="50">
        <f>+IF(ISERR(S69/R69*100),"N/A",ROUND(S69/R69*100,2))</f>
        <v>14.2</v>
      </c>
      <c r="U69" s="50" t="s">
        <v>557</v>
      </c>
      <c r="V69" s="50">
        <f>+IF(ISERR(U69/S69*100),"N/A",ROUND(U69/S69*100,2))</f>
        <v>100</v>
      </c>
      <c r="W69" s="51">
        <f t="shared" si="2"/>
        <v>14.2</v>
      </c>
    </row>
    <row r="70" spans="2:23" ht="22.5" customHeight="1" thickTop="1" thickBot="1" x14ac:dyDescent="0.25">
      <c r="B70" s="9" t="s">
        <v>76</v>
      </c>
      <c r="C70" s="10"/>
      <c r="D70" s="10"/>
      <c r="E70" s="10"/>
      <c r="F70" s="10"/>
      <c r="G70" s="10"/>
      <c r="H70" s="11"/>
      <c r="I70" s="11"/>
      <c r="J70" s="11"/>
      <c r="K70" s="11"/>
      <c r="L70" s="11"/>
      <c r="M70" s="11"/>
      <c r="N70" s="11"/>
      <c r="O70" s="11"/>
      <c r="P70" s="11"/>
      <c r="Q70" s="11"/>
      <c r="R70" s="11"/>
      <c r="S70" s="11"/>
      <c r="T70" s="11"/>
      <c r="U70" s="11"/>
      <c r="V70" s="11"/>
      <c r="W70" s="12"/>
    </row>
    <row r="71" spans="2:23" ht="37.5" customHeight="1" thickTop="1" x14ac:dyDescent="0.2">
      <c r="B71" s="230" t="s">
        <v>2357</v>
      </c>
      <c r="C71" s="231"/>
      <c r="D71" s="231"/>
      <c r="E71" s="231"/>
      <c r="F71" s="231"/>
      <c r="G71" s="231"/>
      <c r="H71" s="231"/>
      <c r="I71" s="231"/>
      <c r="J71" s="231"/>
      <c r="K71" s="231"/>
      <c r="L71" s="231"/>
      <c r="M71" s="231"/>
      <c r="N71" s="231"/>
      <c r="O71" s="231"/>
      <c r="P71" s="231"/>
      <c r="Q71" s="231"/>
      <c r="R71" s="231"/>
      <c r="S71" s="231"/>
      <c r="T71" s="231"/>
      <c r="U71" s="231"/>
      <c r="V71" s="231"/>
      <c r="W71" s="232"/>
    </row>
    <row r="72" spans="2:23" ht="381.75" customHeight="1" thickBot="1" x14ac:dyDescent="0.25">
      <c r="B72" s="246"/>
      <c r="C72" s="247"/>
      <c r="D72" s="247"/>
      <c r="E72" s="247"/>
      <c r="F72" s="247"/>
      <c r="G72" s="247"/>
      <c r="H72" s="247"/>
      <c r="I72" s="247"/>
      <c r="J72" s="247"/>
      <c r="K72" s="247"/>
      <c r="L72" s="247"/>
      <c r="M72" s="247"/>
      <c r="N72" s="247"/>
      <c r="O72" s="247"/>
      <c r="P72" s="247"/>
      <c r="Q72" s="247"/>
      <c r="R72" s="247"/>
      <c r="S72" s="247"/>
      <c r="T72" s="247"/>
      <c r="U72" s="247"/>
      <c r="V72" s="247"/>
      <c r="W72" s="248"/>
    </row>
    <row r="73" spans="2:23" ht="37.5" customHeight="1" thickTop="1" x14ac:dyDescent="0.2">
      <c r="B73" s="230" t="s">
        <v>2358</v>
      </c>
      <c r="C73" s="231"/>
      <c r="D73" s="231"/>
      <c r="E73" s="231"/>
      <c r="F73" s="231"/>
      <c r="G73" s="231"/>
      <c r="H73" s="231"/>
      <c r="I73" s="231"/>
      <c r="J73" s="231"/>
      <c r="K73" s="231"/>
      <c r="L73" s="231"/>
      <c r="M73" s="231"/>
      <c r="N73" s="231"/>
      <c r="O73" s="231"/>
      <c r="P73" s="231"/>
      <c r="Q73" s="231"/>
      <c r="R73" s="231"/>
      <c r="S73" s="231"/>
      <c r="T73" s="231"/>
      <c r="U73" s="231"/>
      <c r="V73" s="231"/>
      <c r="W73" s="232"/>
    </row>
    <row r="74" spans="2:23" ht="409.5" customHeight="1" thickBot="1" x14ac:dyDescent="0.25">
      <c r="B74" s="246"/>
      <c r="C74" s="247"/>
      <c r="D74" s="247"/>
      <c r="E74" s="247"/>
      <c r="F74" s="247"/>
      <c r="G74" s="247"/>
      <c r="H74" s="247"/>
      <c r="I74" s="247"/>
      <c r="J74" s="247"/>
      <c r="K74" s="247"/>
      <c r="L74" s="247"/>
      <c r="M74" s="247"/>
      <c r="N74" s="247"/>
      <c r="O74" s="247"/>
      <c r="P74" s="247"/>
      <c r="Q74" s="247"/>
      <c r="R74" s="247"/>
      <c r="S74" s="247"/>
      <c r="T74" s="247"/>
      <c r="U74" s="247"/>
      <c r="V74" s="247"/>
      <c r="W74" s="248"/>
    </row>
    <row r="75" spans="2:23" ht="77.25" customHeight="1" thickTop="1" x14ac:dyDescent="0.2">
      <c r="B75" s="230" t="s">
        <v>2359</v>
      </c>
      <c r="C75" s="231"/>
      <c r="D75" s="231"/>
      <c r="E75" s="231"/>
      <c r="F75" s="231"/>
      <c r="G75" s="231"/>
      <c r="H75" s="231"/>
      <c r="I75" s="231"/>
      <c r="J75" s="231"/>
      <c r="K75" s="231"/>
      <c r="L75" s="231"/>
      <c r="M75" s="231"/>
      <c r="N75" s="231"/>
      <c r="O75" s="231"/>
      <c r="P75" s="231"/>
      <c r="Q75" s="231"/>
      <c r="R75" s="231"/>
      <c r="S75" s="231"/>
      <c r="T75" s="231"/>
      <c r="U75" s="231"/>
      <c r="V75" s="231"/>
      <c r="W75" s="232"/>
    </row>
    <row r="76" spans="2:23" ht="409.5" customHeight="1" thickBot="1" x14ac:dyDescent="0.25">
      <c r="B76" s="233"/>
      <c r="C76" s="234"/>
      <c r="D76" s="234"/>
      <c r="E76" s="234"/>
      <c r="F76" s="234"/>
      <c r="G76" s="234"/>
      <c r="H76" s="234"/>
      <c r="I76" s="234"/>
      <c r="J76" s="234"/>
      <c r="K76" s="234"/>
      <c r="L76" s="234"/>
      <c r="M76" s="234"/>
      <c r="N76" s="234"/>
      <c r="O76" s="234"/>
      <c r="P76" s="234"/>
      <c r="Q76" s="234"/>
      <c r="R76" s="234"/>
      <c r="S76" s="234"/>
      <c r="T76" s="234"/>
      <c r="U76" s="234"/>
      <c r="V76" s="234"/>
      <c r="W76" s="235"/>
    </row>
  </sheetData>
  <mergeCells count="1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C12:W12"/>
    <mergeCell ref="C13:W13"/>
    <mergeCell ref="B16:I16"/>
    <mergeCell ref="K16:Q16"/>
    <mergeCell ref="S16:W16"/>
    <mergeCell ref="C17:I17"/>
    <mergeCell ref="L17:Q17"/>
    <mergeCell ref="T17:W17"/>
    <mergeCell ref="C18:I18"/>
    <mergeCell ref="L18:Q18"/>
    <mergeCell ref="T18:W18"/>
    <mergeCell ref="C19:W19"/>
    <mergeCell ref="B21:T21"/>
    <mergeCell ref="U21:W21"/>
    <mergeCell ref="B22:L23"/>
    <mergeCell ref="M22:N23"/>
    <mergeCell ref="O22:P23"/>
    <mergeCell ref="Q22:R23"/>
    <mergeCell ref="S22:S23"/>
    <mergeCell ref="T22:T23"/>
    <mergeCell ref="U22:U23"/>
    <mergeCell ref="V22:V23"/>
    <mergeCell ref="W22:W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6:Q47"/>
    <mergeCell ref="S46:T46"/>
    <mergeCell ref="V46:W46"/>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9:D69"/>
    <mergeCell ref="B71:W72"/>
    <mergeCell ref="B73:W74"/>
    <mergeCell ref="B75:W76"/>
    <mergeCell ref="B63:D63"/>
    <mergeCell ref="B64:D64"/>
    <mergeCell ref="B65:D65"/>
    <mergeCell ref="B66:D66"/>
    <mergeCell ref="B67:D67"/>
    <mergeCell ref="B68:D6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72" min="1" max="22" man="1"/>
    <brk id="74" min="1" max="2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653</v>
      </c>
      <c r="M4" s="195" t="s">
        <v>652</v>
      </c>
      <c r="N4" s="195"/>
      <c r="O4" s="195"/>
      <c r="P4" s="195"/>
      <c r="Q4" s="196"/>
      <c r="R4" s="17"/>
      <c r="S4" s="197" t="s">
        <v>2136</v>
      </c>
      <c r="T4" s="198"/>
      <c r="U4" s="198"/>
      <c r="V4" s="199" t="s">
        <v>651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643</v>
      </c>
      <c r="D6" s="201" t="s">
        <v>650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649</v>
      </c>
      <c r="K8" s="24" t="s">
        <v>648</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647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522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646</v>
      </c>
      <c r="C21" s="227"/>
      <c r="D21" s="227"/>
      <c r="E21" s="227"/>
      <c r="F21" s="227"/>
      <c r="G21" s="227"/>
      <c r="H21" s="227"/>
      <c r="I21" s="227"/>
      <c r="J21" s="227"/>
      <c r="K21" s="227"/>
      <c r="L21" s="227"/>
      <c r="M21" s="228" t="s">
        <v>643</v>
      </c>
      <c r="N21" s="228"/>
      <c r="O21" s="228" t="s">
        <v>49</v>
      </c>
      <c r="P21" s="228"/>
      <c r="Q21" s="229" t="s">
        <v>70</v>
      </c>
      <c r="R21" s="229"/>
      <c r="S21" s="33" t="s">
        <v>645</v>
      </c>
      <c r="T21" s="33" t="s">
        <v>87</v>
      </c>
      <c r="U21" s="33" t="s">
        <v>87</v>
      </c>
      <c r="V21" s="33" t="str">
        <f>+IF(ISERR(U21/T21*100),"N/A",ROUND(U21/T21*100,2))</f>
        <v>N/A</v>
      </c>
      <c r="W21" s="34" t="str">
        <f>+IF(ISERR(U21/S21*100),"N/A",ROUND(U21/S21*100,2))</f>
        <v>N/A</v>
      </c>
    </row>
    <row r="22" spans="2:27" ht="56.25" customHeight="1" thickBot="1" x14ac:dyDescent="0.25">
      <c r="B22" s="226" t="s">
        <v>644</v>
      </c>
      <c r="C22" s="227"/>
      <c r="D22" s="227"/>
      <c r="E22" s="227"/>
      <c r="F22" s="227"/>
      <c r="G22" s="227"/>
      <c r="H22" s="227"/>
      <c r="I22" s="227"/>
      <c r="J22" s="227"/>
      <c r="K22" s="227"/>
      <c r="L22" s="227"/>
      <c r="M22" s="228" t="s">
        <v>643</v>
      </c>
      <c r="N22" s="228"/>
      <c r="O22" s="228" t="s">
        <v>49</v>
      </c>
      <c r="P22" s="228"/>
      <c r="Q22" s="229" t="s">
        <v>70</v>
      </c>
      <c r="R22" s="229"/>
      <c r="S22" s="33" t="s">
        <v>291</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641</v>
      </c>
      <c r="F26" s="40"/>
      <c r="G26" s="40"/>
      <c r="H26" s="41"/>
      <c r="I26" s="41"/>
      <c r="J26" s="41"/>
      <c r="K26" s="41"/>
      <c r="L26" s="41"/>
      <c r="M26" s="41"/>
      <c r="N26" s="41"/>
      <c r="O26" s="41"/>
      <c r="P26" s="42"/>
      <c r="Q26" s="42"/>
      <c r="R26" s="43" t="s">
        <v>642</v>
      </c>
      <c r="S26" s="44" t="s">
        <v>10</v>
      </c>
      <c r="T26" s="42"/>
      <c r="U26" s="44" t="s">
        <v>638</v>
      </c>
      <c r="V26" s="42"/>
      <c r="W26" s="45">
        <f>+IF(ISERR(U26/R26*100),"N/A",ROUND(U26/R26*100,2))</f>
        <v>90.87</v>
      </c>
    </row>
    <row r="27" spans="2:27" ht="26.25" customHeight="1" thickBot="1" x14ac:dyDescent="0.25">
      <c r="B27" s="244" t="s">
        <v>74</v>
      </c>
      <c r="C27" s="245"/>
      <c r="D27" s="245"/>
      <c r="E27" s="46" t="s">
        <v>641</v>
      </c>
      <c r="F27" s="46"/>
      <c r="G27" s="46"/>
      <c r="H27" s="47"/>
      <c r="I27" s="47"/>
      <c r="J27" s="47"/>
      <c r="K27" s="47"/>
      <c r="L27" s="47"/>
      <c r="M27" s="47"/>
      <c r="N27" s="47"/>
      <c r="O27" s="47"/>
      <c r="P27" s="48"/>
      <c r="Q27" s="48"/>
      <c r="R27" s="49" t="s">
        <v>640</v>
      </c>
      <c r="S27" s="50" t="s">
        <v>639</v>
      </c>
      <c r="T27" s="50">
        <f>+IF(ISERR(S27/R27*100),"N/A",ROUND(S27/R27*100,2))</f>
        <v>15.15</v>
      </c>
      <c r="U27" s="50" t="s">
        <v>638</v>
      </c>
      <c r="V27" s="50">
        <f>+IF(ISERR(U27/S27*100),"N/A",ROUND(U27/S27*100,2))</f>
        <v>97.46</v>
      </c>
      <c r="W27" s="51">
        <f>+IF(ISERR(U27/R27*100),"N/A",ROUND(U27/R27*100,2))</f>
        <v>14.77</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2354</v>
      </c>
      <c r="C29" s="231"/>
      <c r="D29" s="231"/>
      <c r="E29" s="231"/>
      <c r="F29" s="231"/>
      <c r="G29" s="231"/>
      <c r="H29" s="231"/>
      <c r="I29" s="231"/>
      <c r="J29" s="231"/>
      <c r="K29" s="231"/>
      <c r="L29" s="231"/>
      <c r="M29" s="231"/>
      <c r="N29" s="231"/>
      <c r="O29" s="231"/>
      <c r="P29" s="231"/>
      <c r="Q29" s="231"/>
      <c r="R29" s="231"/>
      <c r="S29" s="231"/>
      <c r="T29" s="231"/>
      <c r="U29" s="231"/>
      <c r="V29" s="231"/>
      <c r="W29" s="232"/>
    </row>
    <row r="30" spans="2:27" ht="115.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2355</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2356</v>
      </c>
      <c r="C33" s="231"/>
      <c r="D33" s="231"/>
      <c r="E33" s="231"/>
      <c r="F33" s="231"/>
      <c r="G33" s="231"/>
      <c r="H33" s="231"/>
      <c r="I33" s="231"/>
      <c r="J33" s="231"/>
      <c r="K33" s="231"/>
      <c r="L33" s="231"/>
      <c r="M33" s="231"/>
      <c r="N33" s="231"/>
      <c r="O33" s="231"/>
      <c r="P33" s="231"/>
      <c r="Q33" s="231"/>
      <c r="R33" s="231"/>
      <c r="S33" s="231"/>
      <c r="T33" s="231"/>
      <c r="U33" s="231"/>
      <c r="V33" s="231"/>
      <c r="W33" s="232"/>
    </row>
    <row r="34" spans="2:23" ht="77.25"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671</v>
      </c>
      <c r="M4" s="195" t="s">
        <v>670</v>
      </c>
      <c r="N4" s="195"/>
      <c r="O4" s="195"/>
      <c r="P4" s="195"/>
      <c r="Q4" s="196"/>
      <c r="R4" s="17"/>
      <c r="S4" s="197" t="s">
        <v>2136</v>
      </c>
      <c r="T4" s="198"/>
      <c r="U4" s="198"/>
      <c r="V4" s="199" t="s">
        <v>669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660</v>
      </c>
      <c r="D6" s="201" t="s">
        <v>668</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667</v>
      </c>
      <c r="K8" s="24" t="s">
        <v>666</v>
      </c>
      <c r="L8" s="24" t="s">
        <v>665</v>
      </c>
      <c r="M8" s="24" t="s">
        <v>664</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47" customHeight="1" thickTop="1" thickBot="1" x14ac:dyDescent="0.25">
      <c r="B10" s="25" t="s">
        <v>22</v>
      </c>
      <c r="C10" s="199" t="s">
        <v>663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662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661</v>
      </c>
      <c r="C21" s="227"/>
      <c r="D21" s="227"/>
      <c r="E21" s="227"/>
      <c r="F21" s="227"/>
      <c r="G21" s="227"/>
      <c r="H21" s="227"/>
      <c r="I21" s="227"/>
      <c r="J21" s="227"/>
      <c r="K21" s="227"/>
      <c r="L21" s="227"/>
      <c r="M21" s="228" t="s">
        <v>660</v>
      </c>
      <c r="N21" s="228"/>
      <c r="O21" s="228" t="s">
        <v>659</v>
      </c>
      <c r="P21" s="228"/>
      <c r="Q21" s="229" t="s">
        <v>70</v>
      </c>
      <c r="R21" s="229"/>
      <c r="S21" s="33" t="s">
        <v>658</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656</v>
      </c>
      <c r="F25" s="40"/>
      <c r="G25" s="40"/>
      <c r="H25" s="41"/>
      <c r="I25" s="41"/>
      <c r="J25" s="41"/>
      <c r="K25" s="41"/>
      <c r="L25" s="41"/>
      <c r="M25" s="41"/>
      <c r="N25" s="41"/>
      <c r="O25" s="41"/>
      <c r="P25" s="42"/>
      <c r="Q25" s="42"/>
      <c r="R25" s="43" t="s">
        <v>657</v>
      </c>
      <c r="S25" s="44" t="s">
        <v>10</v>
      </c>
      <c r="T25" s="42"/>
      <c r="U25" s="44" t="s">
        <v>654</v>
      </c>
      <c r="V25" s="42"/>
      <c r="W25" s="45">
        <f>+IF(ISERR(U25/R25*100),"N/A",ROUND(U25/R25*100,2))</f>
        <v>47.11</v>
      </c>
    </row>
    <row r="26" spans="2:27" ht="26.25" customHeight="1" thickBot="1" x14ac:dyDescent="0.25">
      <c r="B26" s="244" t="s">
        <v>74</v>
      </c>
      <c r="C26" s="245"/>
      <c r="D26" s="245"/>
      <c r="E26" s="46" t="s">
        <v>656</v>
      </c>
      <c r="F26" s="46"/>
      <c r="G26" s="46"/>
      <c r="H26" s="47"/>
      <c r="I26" s="47"/>
      <c r="J26" s="47"/>
      <c r="K26" s="47"/>
      <c r="L26" s="47"/>
      <c r="M26" s="47"/>
      <c r="N26" s="47"/>
      <c r="O26" s="47"/>
      <c r="P26" s="48"/>
      <c r="Q26" s="48"/>
      <c r="R26" s="49" t="s">
        <v>655</v>
      </c>
      <c r="S26" s="50" t="s">
        <v>654</v>
      </c>
      <c r="T26" s="50">
        <f>+IF(ISERR(S26/R26*100),"N/A",ROUND(S26/R26*100,2))</f>
        <v>54.67</v>
      </c>
      <c r="U26" s="50" t="s">
        <v>654</v>
      </c>
      <c r="V26" s="50">
        <f>+IF(ISERR(U26/S26*100),"N/A",ROUND(U26/S26*100,2))</f>
        <v>100</v>
      </c>
      <c r="W26" s="51">
        <f>+IF(ISERR(U26/R26*100),"N/A",ROUND(U26/R26*100,2))</f>
        <v>54.67</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2351</v>
      </c>
      <c r="C28" s="231"/>
      <c r="D28" s="231"/>
      <c r="E28" s="231"/>
      <c r="F28" s="231"/>
      <c r="G28" s="231"/>
      <c r="H28" s="231"/>
      <c r="I28" s="231"/>
      <c r="J28" s="231"/>
      <c r="K28" s="231"/>
      <c r="L28" s="231"/>
      <c r="M28" s="231"/>
      <c r="N28" s="231"/>
      <c r="O28" s="231"/>
      <c r="P28" s="231"/>
      <c r="Q28" s="231"/>
      <c r="R28" s="231"/>
      <c r="S28" s="231"/>
      <c r="T28" s="231"/>
      <c r="U28" s="231"/>
      <c r="V28" s="231"/>
      <c r="W28" s="232"/>
    </row>
    <row r="29" spans="2:27" ht="74.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2352</v>
      </c>
      <c r="C30" s="231"/>
      <c r="D30" s="231"/>
      <c r="E30" s="231"/>
      <c r="F30" s="231"/>
      <c r="G30" s="231"/>
      <c r="H30" s="231"/>
      <c r="I30" s="231"/>
      <c r="J30" s="231"/>
      <c r="K30" s="231"/>
      <c r="L30" s="231"/>
      <c r="M30" s="231"/>
      <c r="N30" s="231"/>
      <c r="O30" s="231"/>
      <c r="P30" s="231"/>
      <c r="Q30" s="231"/>
      <c r="R30" s="231"/>
      <c r="S30" s="231"/>
      <c r="T30" s="231"/>
      <c r="U30" s="231"/>
      <c r="V30" s="231"/>
      <c r="W30" s="232"/>
    </row>
    <row r="31" spans="2:27" ht="72.7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2353</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684</v>
      </c>
      <c r="M4" s="195" t="s">
        <v>683</v>
      </c>
      <c r="N4" s="195"/>
      <c r="O4" s="195"/>
      <c r="P4" s="195"/>
      <c r="Q4" s="196"/>
      <c r="R4" s="17"/>
      <c r="S4" s="197" t="s">
        <v>2136</v>
      </c>
      <c r="T4" s="198"/>
      <c r="U4" s="198"/>
      <c r="V4" s="199" t="s">
        <v>682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677</v>
      </c>
      <c r="D6" s="201" t="s">
        <v>681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47.75" customHeight="1" thickTop="1" thickBot="1" x14ac:dyDescent="0.25">
      <c r="B10" s="25" t="s">
        <v>22</v>
      </c>
      <c r="C10" s="199" t="s">
        <v>680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522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679</v>
      </c>
      <c r="C21" s="227"/>
      <c r="D21" s="227"/>
      <c r="E21" s="227"/>
      <c r="F21" s="227"/>
      <c r="G21" s="227"/>
      <c r="H21" s="227"/>
      <c r="I21" s="227"/>
      <c r="J21" s="227"/>
      <c r="K21" s="227"/>
      <c r="L21" s="227"/>
      <c r="M21" s="228" t="s">
        <v>677</v>
      </c>
      <c r="N21" s="228"/>
      <c r="O21" s="228" t="s">
        <v>49</v>
      </c>
      <c r="P21" s="228"/>
      <c r="Q21" s="229" t="s">
        <v>70</v>
      </c>
      <c r="R21" s="229"/>
      <c r="S21" s="33" t="s">
        <v>676</v>
      </c>
      <c r="T21" s="33" t="s">
        <v>87</v>
      </c>
      <c r="U21" s="33" t="s">
        <v>87</v>
      </c>
      <c r="V21" s="33" t="str">
        <f>+IF(ISERR(U21/T21*100),"N/A",ROUND(U21/T21*100,2))</f>
        <v>N/A</v>
      </c>
      <c r="W21" s="34" t="str">
        <f>+IF(ISERR(U21/S21*100),"N/A",ROUND(U21/S21*100,2))</f>
        <v>N/A</v>
      </c>
    </row>
    <row r="22" spans="2:27" ht="56.25" customHeight="1" thickBot="1" x14ac:dyDescent="0.25">
      <c r="B22" s="226" t="s">
        <v>678</v>
      </c>
      <c r="C22" s="227"/>
      <c r="D22" s="227"/>
      <c r="E22" s="227"/>
      <c r="F22" s="227"/>
      <c r="G22" s="227"/>
      <c r="H22" s="227"/>
      <c r="I22" s="227"/>
      <c r="J22" s="227"/>
      <c r="K22" s="227"/>
      <c r="L22" s="227"/>
      <c r="M22" s="228" t="s">
        <v>677</v>
      </c>
      <c r="N22" s="228"/>
      <c r="O22" s="228" t="s">
        <v>49</v>
      </c>
      <c r="P22" s="228"/>
      <c r="Q22" s="229" t="s">
        <v>70</v>
      </c>
      <c r="R22" s="229"/>
      <c r="S22" s="33" t="s">
        <v>676</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675</v>
      </c>
      <c r="F26" s="40"/>
      <c r="G26" s="40"/>
      <c r="H26" s="41"/>
      <c r="I26" s="41"/>
      <c r="J26" s="41"/>
      <c r="K26" s="41"/>
      <c r="L26" s="41"/>
      <c r="M26" s="41"/>
      <c r="N26" s="41"/>
      <c r="O26" s="41"/>
      <c r="P26" s="42"/>
      <c r="Q26" s="42"/>
      <c r="R26" s="43" t="s">
        <v>674</v>
      </c>
      <c r="S26" s="44" t="s">
        <v>10</v>
      </c>
      <c r="T26" s="42"/>
      <c r="U26" s="44" t="s">
        <v>672</v>
      </c>
      <c r="V26" s="42"/>
      <c r="W26" s="45">
        <f>+IF(ISERR(U26/R26*100),"N/A",ROUND(U26/R26*100,2))</f>
        <v>56.29</v>
      </c>
    </row>
    <row r="27" spans="2:27" ht="26.25" customHeight="1" thickBot="1" x14ac:dyDescent="0.25">
      <c r="B27" s="244" t="s">
        <v>74</v>
      </c>
      <c r="C27" s="245"/>
      <c r="D27" s="245"/>
      <c r="E27" s="46" t="s">
        <v>675</v>
      </c>
      <c r="F27" s="46"/>
      <c r="G27" s="46"/>
      <c r="H27" s="47"/>
      <c r="I27" s="47"/>
      <c r="J27" s="47"/>
      <c r="K27" s="47"/>
      <c r="L27" s="47"/>
      <c r="M27" s="47"/>
      <c r="N27" s="47"/>
      <c r="O27" s="47"/>
      <c r="P27" s="48"/>
      <c r="Q27" s="48"/>
      <c r="R27" s="49" t="s">
        <v>674</v>
      </c>
      <c r="S27" s="50" t="s">
        <v>673</v>
      </c>
      <c r="T27" s="50">
        <f>+IF(ISERR(S27/R27*100),"N/A",ROUND(S27/R27*100,2))</f>
        <v>58.52</v>
      </c>
      <c r="U27" s="50" t="s">
        <v>672</v>
      </c>
      <c r="V27" s="50">
        <f>+IF(ISERR(U27/S27*100),"N/A",ROUND(U27/S27*100,2))</f>
        <v>96.19</v>
      </c>
      <c r="W27" s="51">
        <f>+IF(ISERR(U27/R27*100),"N/A",ROUND(U27/R27*100,2))</f>
        <v>56.29</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2348</v>
      </c>
      <c r="C29" s="231"/>
      <c r="D29" s="231"/>
      <c r="E29" s="231"/>
      <c r="F29" s="231"/>
      <c r="G29" s="231"/>
      <c r="H29" s="231"/>
      <c r="I29" s="231"/>
      <c r="J29" s="231"/>
      <c r="K29" s="231"/>
      <c r="L29" s="231"/>
      <c r="M29" s="231"/>
      <c r="N29" s="231"/>
      <c r="O29" s="231"/>
      <c r="P29" s="231"/>
      <c r="Q29" s="231"/>
      <c r="R29" s="231"/>
      <c r="S29" s="231"/>
      <c r="T29" s="231"/>
      <c r="U29" s="231"/>
      <c r="V29" s="231"/>
      <c r="W29" s="232"/>
    </row>
    <row r="30" spans="2:27" ht="92.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2349</v>
      </c>
      <c r="C31" s="231"/>
      <c r="D31" s="231"/>
      <c r="E31" s="231"/>
      <c r="F31" s="231"/>
      <c r="G31" s="231"/>
      <c r="H31" s="231"/>
      <c r="I31" s="231"/>
      <c r="J31" s="231"/>
      <c r="K31" s="231"/>
      <c r="L31" s="231"/>
      <c r="M31" s="231"/>
      <c r="N31" s="231"/>
      <c r="O31" s="231"/>
      <c r="P31" s="231"/>
      <c r="Q31" s="231"/>
      <c r="R31" s="231"/>
      <c r="S31" s="231"/>
      <c r="T31" s="231"/>
      <c r="U31" s="231"/>
      <c r="V31" s="231"/>
      <c r="W31" s="232"/>
    </row>
    <row r="32" spans="2:27" ht="75.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2350</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11"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699</v>
      </c>
      <c r="M4" s="195" t="s">
        <v>698</v>
      </c>
      <c r="N4" s="195"/>
      <c r="O4" s="195"/>
      <c r="P4" s="195"/>
      <c r="Q4" s="196"/>
      <c r="R4" s="17"/>
      <c r="S4" s="197" t="s">
        <v>2136</v>
      </c>
      <c r="T4" s="198"/>
      <c r="U4" s="198"/>
      <c r="V4" s="199" t="s">
        <v>697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10</v>
      </c>
      <c r="D6" s="201" t="s">
        <v>10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696</v>
      </c>
      <c r="K8" s="24" t="s">
        <v>696</v>
      </c>
      <c r="L8" s="24" t="s">
        <v>695</v>
      </c>
      <c r="M8" s="24" t="s">
        <v>694</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693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522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692</v>
      </c>
      <c r="C21" s="227"/>
      <c r="D21" s="227"/>
      <c r="E21" s="227"/>
      <c r="F21" s="227"/>
      <c r="G21" s="227"/>
      <c r="H21" s="227"/>
      <c r="I21" s="227"/>
      <c r="J21" s="227"/>
      <c r="K21" s="227"/>
      <c r="L21" s="227"/>
      <c r="M21" s="228" t="s">
        <v>691</v>
      </c>
      <c r="N21" s="228"/>
      <c r="O21" s="228" t="s">
        <v>49</v>
      </c>
      <c r="P21" s="228"/>
      <c r="Q21" s="229" t="s">
        <v>50</v>
      </c>
      <c r="R21" s="229"/>
      <c r="S21" s="33" t="s">
        <v>51</v>
      </c>
      <c r="T21" s="33" t="s">
        <v>690</v>
      </c>
      <c r="U21" s="33" t="s">
        <v>689</v>
      </c>
      <c r="V21" s="33">
        <f>+IF(ISERR(U21/T21*100),"N/A",ROUND(U21/T21*100,2))</f>
        <v>100.41</v>
      </c>
      <c r="W21" s="34">
        <f>+IF(ISERR(U21/S21*100),"N/A",ROUND(U21/S21*100,2))</f>
        <v>96.9</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688</v>
      </c>
      <c r="F25" s="40"/>
      <c r="G25" s="40"/>
      <c r="H25" s="41"/>
      <c r="I25" s="41"/>
      <c r="J25" s="41"/>
      <c r="K25" s="41"/>
      <c r="L25" s="41"/>
      <c r="M25" s="41"/>
      <c r="N25" s="41"/>
      <c r="O25" s="41"/>
      <c r="P25" s="42"/>
      <c r="Q25" s="42"/>
      <c r="R25" s="43" t="s">
        <v>687</v>
      </c>
      <c r="S25" s="44" t="s">
        <v>10</v>
      </c>
      <c r="T25" s="42"/>
      <c r="U25" s="44" t="s">
        <v>685</v>
      </c>
      <c r="V25" s="42"/>
      <c r="W25" s="45">
        <f>+IF(ISERR(U25/R25*100),"N/A",ROUND(U25/R25*100,2))</f>
        <v>50.7</v>
      </c>
    </row>
    <row r="26" spans="2:27" ht="26.25" customHeight="1" thickBot="1" x14ac:dyDescent="0.25">
      <c r="B26" s="244" t="s">
        <v>74</v>
      </c>
      <c r="C26" s="245"/>
      <c r="D26" s="245"/>
      <c r="E26" s="46" t="s">
        <v>688</v>
      </c>
      <c r="F26" s="46"/>
      <c r="G26" s="46"/>
      <c r="H26" s="47"/>
      <c r="I26" s="47"/>
      <c r="J26" s="47"/>
      <c r="K26" s="47"/>
      <c r="L26" s="47"/>
      <c r="M26" s="47"/>
      <c r="N26" s="47"/>
      <c r="O26" s="47"/>
      <c r="P26" s="48"/>
      <c r="Q26" s="48"/>
      <c r="R26" s="49" t="s">
        <v>687</v>
      </c>
      <c r="S26" s="50" t="s">
        <v>686</v>
      </c>
      <c r="T26" s="50">
        <f>+IF(ISERR(S26/R26*100),"N/A",ROUND(S26/R26*100,2))</f>
        <v>56.96</v>
      </c>
      <c r="U26" s="50" t="s">
        <v>685</v>
      </c>
      <c r="V26" s="50">
        <f>+IF(ISERR(U26/S26*100),"N/A",ROUND(U26/S26*100,2))</f>
        <v>89.02</v>
      </c>
      <c r="W26" s="51">
        <f>+IF(ISERR(U26/R26*100),"N/A",ROUND(U26/R26*100,2))</f>
        <v>50.7</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2345</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2346</v>
      </c>
      <c r="C30" s="231"/>
      <c r="D30" s="231"/>
      <c r="E30" s="231"/>
      <c r="F30" s="231"/>
      <c r="G30" s="231"/>
      <c r="H30" s="231"/>
      <c r="I30" s="231"/>
      <c r="J30" s="231"/>
      <c r="K30" s="231"/>
      <c r="L30" s="231"/>
      <c r="M30" s="231"/>
      <c r="N30" s="231"/>
      <c r="O30" s="231"/>
      <c r="P30" s="231"/>
      <c r="Q30" s="231"/>
      <c r="R30" s="231"/>
      <c r="S30" s="231"/>
      <c r="T30" s="231"/>
      <c r="U30" s="231"/>
      <c r="V30" s="231"/>
      <c r="W30" s="232"/>
    </row>
    <row r="31" spans="2:27" ht="81.7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2347</v>
      </c>
      <c r="C32" s="231"/>
      <c r="D32" s="231"/>
      <c r="E32" s="231"/>
      <c r="F32" s="231"/>
      <c r="G32" s="231"/>
      <c r="H32" s="231"/>
      <c r="I32" s="231"/>
      <c r="J32" s="231"/>
      <c r="K32" s="231"/>
      <c r="L32" s="231"/>
      <c r="M32" s="231"/>
      <c r="N32" s="231"/>
      <c r="O32" s="231"/>
      <c r="P32" s="231"/>
      <c r="Q32" s="231"/>
      <c r="R32" s="231"/>
      <c r="S32" s="231"/>
      <c r="T32" s="231"/>
      <c r="U32" s="231"/>
      <c r="V32" s="231"/>
      <c r="W32" s="232"/>
    </row>
    <row r="33" spans="2:23" ht="73.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712</v>
      </c>
      <c r="M4" s="195" t="s">
        <v>711</v>
      </c>
      <c r="N4" s="195"/>
      <c r="O4" s="195"/>
      <c r="P4" s="195"/>
      <c r="Q4" s="196"/>
      <c r="R4" s="17"/>
      <c r="S4" s="197" t="s">
        <v>2136</v>
      </c>
      <c r="T4" s="198"/>
      <c r="U4" s="198"/>
      <c r="V4" s="199" t="s">
        <v>710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545</v>
      </c>
      <c r="D6" s="201" t="s">
        <v>553</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709</v>
      </c>
      <c r="K8" s="24" t="s">
        <v>709</v>
      </c>
      <c r="L8" s="24" t="s">
        <v>708</v>
      </c>
      <c r="M8" s="24" t="s">
        <v>707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706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547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705</v>
      </c>
      <c r="C21" s="227"/>
      <c r="D21" s="227"/>
      <c r="E21" s="227"/>
      <c r="F21" s="227"/>
      <c r="G21" s="227"/>
      <c r="H21" s="227"/>
      <c r="I21" s="227"/>
      <c r="J21" s="227"/>
      <c r="K21" s="227"/>
      <c r="L21" s="227"/>
      <c r="M21" s="228" t="s">
        <v>545</v>
      </c>
      <c r="N21" s="228"/>
      <c r="O21" s="228" t="s">
        <v>49</v>
      </c>
      <c r="P21" s="228"/>
      <c r="Q21" s="229" t="s">
        <v>50</v>
      </c>
      <c r="R21" s="229"/>
      <c r="S21" s="33" t="s">
        <v>56</v>
      </c>
      <c r="T21" s="33" t="s">
        <v>56</v>
      </c>
      <c r="U21" s="33" t="s">
        <v>704</v>
      </c>
      <c r="V21" s="33">
        <f>+IF(ISERR(U21/T21*100),"N/A",ROUND(U21/T21*100,2))</f>
        <v>116.8</v>
      </c>
      <c r="W21" s="34">
        <f>+IF(ISERR(U21/S21*100),"N/A",ROUND(U21/S21*100,2))</f>
        <v>116.8</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541</v>
      </c>
      <c r="F25" s="40"/>
      <c r="G25" s="40"/>
      <c r="H25" s="41"/>
      <c r="I25" s="41"/>
      <c r="J25" s="41"/>
      <c r="K25" s="41"/>
      <c r="L25" s="41"/>
      <c r="M25" s="41"/>
      <c r="N25" s="41"/>
      <c r="O25" s="41"/>
      <c r="P25" s="42"/>
      <c r="Q25" s="42"/>
      <c r="R25" s="43" t="s">
        <v>703</v>
      </c>
      <c r="S25" s="44" t="s">
        <v>10</v>
      </c>
      <c r="T25" s="42"/>
      <c r="U25" s="44" t="s">
        <v>700</v>
      </c>
      <c r="V25" s="42"/>
      <c r="W25" s="45">
        <f>+IF(ISERR(U25/R25*100),"N/A",ROUND(U25/R25*100,2))</f>
        <v>55.58</v>
      </c>
    </row>
    <row r="26" spans="2:27" ht="26.25" customHeight="1" thickBot="1" x14ac:dyDescent="0.25">
      <c r="B26" s="244" t="s">
        <v>74</v>
      </c>
      <c r="C26" s="245"/>
      <c r="D26" s="245"/>
      <c r="E26" s="46" t="s">
        <v>541</v>
      </c>
      <c r="F26" s="46"/>
      <c r="G26" s="46"/>
      <c r="H26" s="47"/>
      <c r="I26" s="47"/>
      <c r="J26" s="47"/>
      <c r="K26" s="47"/>
      <c r="L26" s="47"/>
      <c r="M26" s="47"/>
      <c r="N26" s="47"/>
      <c r="O26" s="47"/>
      <c r="P26" s="48"/>
      <c r="Q26" s="48"/>
      <c r="R26" s="49" t="s">
        <v>702</v>
      </c>
      <c r="S26" s="50" t="s">
        <v>701</v>
      </c>
      <c r="T26" s="50">
        <f>+IF(ISERR(S26/R26*100),"N/A",ROUND(S26/R26*100,2))</f>
        <v>56.88</v>
      </c>
      <c r="U26" s="50" t="s">
        <v>700</v>
      </c>
      <c r="V26" s="50">
        <f>+IF(ISERR(U26/S26*100),"N/A",ROUND(U26/S26*100,2))</f>
        <v>99.2</v>
      </c>
      <c r="W26" s="51">
        <f>+IF(ISERR(U26/R26*100),"N/A",ROUND(U26/R26*100,2))</f>
        <v>56.42</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2343</v>
      </c>
      <c r="C28" s="231"/>
      <c r="D28" s="231"/>
      <c r="E28" s="231"/>
      <c r="F28" s="231"/>
      <c r="G28" s="231"/>
      <c r="H28" s="231"/>
      <c r="I28" s="231"/>
      <c r="J28" s="231"/>
      <c r="K28" s="231"/>
      <c r="L28" s="231"/>
      <c r="M28" s="231"/>
      <c r="N28" s="231"/>
      <c r="O28" s="231"/>
      <c r="P28" s="231"/>
      <c r="Q28" s="231"/>
      <c r="R28" s="231"/>
      <c r="S28" s="231"/>
      <c r="T28" s="231"/>
      <c r="U28" s="231"/>
      <c r="V28" s="231"/>
      <c r="W28" s="232"/>
    </row>
    <row r="29" spans="2:27" ht="57.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2341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2344</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724</v>
      </c>
      <c r="M4" s="195" t="s">
        <v>723</v>
      </c>
      <c r="N4" s="195"/>
      <c r="O4" s="195"/>
      <c r="P4" s="195"/>
      <c r="Q4" s="196"/>
      <c r="R4" s="17"/>
      <c r="S4" s="197" t="s">
        <v>2136</v>
      </c>
      <c r="T4" s="198"/>
      <c r="U4" s="198"/>
      <c r="V4" s="199" t="s">
        <v>722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545</v>
      </c>
      <c r="D6" s="201" t="s">
        <v>553</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721</v>
      </c>
      <c r="K8" s="24" t="s">
        <v>721</v>
      </c>
      <c r="L8" s="24" t="s">
        <v>720</v>
      </c>
      <c r="M8" s="24" t="s">
        <v>719</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718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547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705</v>
      </c>
      <c r="C21" s="227"/>
      <c r="D21" s="227"/>
      <c r="E21" s="227"/>
      <c r="F21" s="227"/>
      <c r="G21" s="227"/>
      <c r="H21" s="227"/>
      <c r="I21" s="227"/>
      <c r="J21" s="227"/>
      <c r="K21" s="227"/>
      <c r="L21" s="227"/>
      <c r="M21" s="228" t="s">
        <v>545</v>
      </c>
      <c r="N21" s="228"/>
      <c r="O21" s="228" t="s">
        <v>49</v>
      </c>
      <c r="P21" s="228"/>
      <c r="Q21" s="229" t="s">
        <v>50</v>
      </c>
      <c r="R21" s="229"/>
      <c r="S21" s="33" t="s">
        <v>56</v>
      </c>
      <c r="T21" s="33" t="s">
        <v>56</v>
      </c>
      <c r="U21" s="33" t="s">
        <v>717</v>
      </c>
      <c r="V21" s="33">
        <f>+IF(ISERR(U21/T21*100),"N/A",ROUND(U21/T21*100,2))</f>
        <v>103.4</v>
      </c>
      <c r="W21" s="34">
        <f>+IF(ISERR(U21/S21*100),"N/A",ROUND(U21/S21*100,2))</f>
        <v>103.4</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541</v>
      </c>
      <c r="F25" s="40"/>
      <c r="G25" s="40"/>
      <c r="H25" s="41"/>
      <c r="I25" s="41"/>
      <c r="J25" s="41"/>
      <c r="K25" s="41"/>
      <c r="L25" s="41"/>
      <c r="M25" s="41"/>
      <c r="N25" s="41"/>
      <c r="O25" s="41"/>
      <c r="P25" s="42"/>
      <c r="Q25" s="42"/>
      <c r="R25" s="43" t="s">
        <v>716</v>
      </c>
      <c r="S25" s="44" t="s">
        <v>10</v>
      </c>
      <c r="T25" s="42"/>
      <c r="U25" s="44" t="s">
        <v>713</v>
      </c>
      <c r="V25" s="42"/>
      <c r="W25" s="45">
        <f>+IF(ISERR(U25/R25*100),"N/A",ROUND(U25/R25*100,2))</f>
        <v>56.07</v>
      </c>
    </row>
    <row r="26" spans="2:27" ht="26.25" customHeight="1" thickBot="1" x14ac:dyDescent="0.25">
      <c r="B26" s="244" t="s">
        <v>74</v>
      </c>
      <c r="C26" s="245"/>
      <c r="D26" s="245"/>
      <c r="E26" s="46" t="s">
        <v>541</v>
      </c>
      <c r="F26" s="46"/>
      <c r="G26" s="46"/>
      <c r="H26" s="47"/>
      <c r="I26" s="47"/>
      <c r="J26" s="47"/>
      <c r="K26" s="47"/>
      <c r="L26" s="47"/>
      <c r="M26" s="47"/>
      <c r="N26" s="47"/>
      <c r="O26" s="47"/>
      <c r="P26" s="48"/>
      <c r="Q26" s="48"/>
      <c r="R26" s="49" t="s">
        <v>715</v>
      </c>
      <c r="S26" s="50" t="s">
        <v>714</v>
      </c>
      <c r="T26" s="50">
        <f>+IF(ISERR(S26/R26*100),"N/A",ROUND(S26/R26*100,2))</f>
        <v>56.89</v>
      </c>
      <c r="U26" s="50" t="s">
        <v>713</v>
      </c>
      <c r="V26" s="50">
        <f>+IF(ISERR(U26/S26*100),"N/A",ROUND(U26/S26*100,2))</f>
        <v>99.82</v>
      </c>
      <c r="W26" s="51">
        <f>+IF(ISERR(U26/R26*100),"N/A",ROUND(U26/R26*100,2))</f>
        <v>56.79</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2340</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2341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2342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441</v>
      </c>
      <c r="D4" s="192" t="s">
        <v>440</v>
      </c>
      <c r="E4" s="192"/>
      <c r="F4" s="192"/>
      <c r="G4" s="192"/>
      <c r="H4" s="193"/>
      <c r="I4" s="16"/>
      <c r="J4" s="194" t="s">
        <v>6</v>
      </c>
      <c r="K4" s="192"/>
      <c r="L4" s="15" t="s">
        <v>740</v>
      </c>
      <c r="M4" s="195" t="s">
        <v>739</v>
      </c>
      <c r="N4" s="195"/>
      <c r="O4" s="195"/>
      <c r="P4" s="195"/>
      <c r="Q4" s="196"/>
      <c r="R4" s="17"/>
      <c r="S4" s="197" t="s">
        <v>2136</v>
      </c>
      <c r="T4" s="198"/>
      <c r="U4" s="198"/>
      <c r="V4" s="199" t="s">
        <v>738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731</v>
      </c>
      <c r="D6" s="201" t="s">
        <v>737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736</v>
      </c>
      <c r="K8" s="24" t="s">
        <v>735</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734</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733</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732</v>
      </c>
      <c r="C21" s="227"/>
      <c r="D21" s="227"/>
      <c r="E21" s="227"/>
      <c r="F21" s="227"/>
      <c r="G21" s="227"/>
      <c r="H21" s="227"/>
      <c r="I21" s="227"/>
      <c r="J21" s="227"/>
      <c r="K21" s="227"/>
      <c r="L21" s="227"/>
      <c r="M21" s="228" t="s">
        <v>731</v>
      </c>
      <c r="N21" s="228"/>
      <c r="O21" s="228" t="s">
        <v>730</v>
      </c>
      <c r="P21" s="228"/>
      <c r="Q21" s="229" t="s">
        <v>70</v>
      </c>
      <c r="R21" s="229"/>
      <c r="S21" s="33" t="s">
        <v>460</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728</v>
      </c>
      <c r="F25" s="40"/>
      <c r="G25" s="40"/>
      <c r="H25" s="41"/>
      <c r="I25" s="41"/>
      <c r="J25" s="41"/>
      <c r="K25" s="41"/>
      <c r="L25" s="41"/>
      <c r="M25" s="41"/>
      <c r="N25" s="41"/>
      <c r="O25" s="41"/>
      <c r="P25" s="42"/>
      <c r="Q25" s="42"/>
      <c r="R25" s="43" t="s">
        <v>729</v>
      </c>
      <c r="S25" s="44" t="s">
        <v>10</v>
      </c>
      <c r="T25" s="42"/>
      <c r="U25" s="44" t="s">
        <v>725</v>
      </c>
      <c r="V25" s="42"/>
      <c r="W25" s="45">
        <f>+IF(ISERR(U25/R25*100),"N/A",ROUND(U25/R25*100,2))</f>
        <v>46.38</v>
      </c>
    </row>
    <row r="26" spans="2:27" ht="26.25" customHeight="1" thickBot="1" x14ac:dyDescent="0.25">
      <c r="B26" s="244" t="s">
        <v>74</v>
      </c>
      <c r="C26" s="245"/>
      <c r="D26" s="245"/>
      <c r="E26" s="46" t="s">
        <v>728</v>
      </c>
      <c r="F26" s="46"/>
      <c r="G26" s="46"/>
      <c r="H26" s="47"/>
      <c r="I26" s="47"/>
      <c r="J26" s="47"/>
      <c r="K26" s="47"/>
      <c r="L26" s="47"/>
      <c r="M26" s="47"/>
      <c r="N26" s="47"/>
      <c r="O26" s="47"/>
      <c r="P26" s="48"/>
      <c r="Q26" s="48"/>
      <c r="R26" s="49" t="s">
        <v>727</v>
      </c>
      <c r="S26" s="50" t="s">
        <v>726</v>
      </c>
      <c r="T26" s="50">
        <f>+IF(ISERR(S26/R26*100),"N/A",ROUND(S26/R26*100,2))</f>
        <v>47.94</v>
      </c>
      <c r="U26" s="50" t="s">
        <v>725</v>
      </c>
      <c r="V26" s="50">
        <f>+IF(ISERR(U26/S26*100),"N/A",ROUND(U26/S26*100,2))</f>
        <v>96.78</v>
      </c>
      <c r="W26" s="51">
        <f>+IF(ISERR(U26/R26*100),"N/A",ROUND(U26/R26*100,2))</f>
        <v>46.4</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2337</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2338</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2339</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0"/>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498</v>
      </c>
      <c r="M4" s="195" t="s">
        <v>789</v>
      </c>
      <c r="N4" s="195"/>
      <c r="O4" s="195"/>
      <c r="P4" s="195"/>
      <c r="Q4" s="196"/>
      <c r="R4" s="17"/>
      <c r="S4" s="197" t="s">
        <v>2136</v>
      </c>
      <c r="T4" s="198"/>
      <c r="U4" s="198"/>
      <c r="V4" s="199" t="s">
        <v>788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51.75" customHeight="1" thickBot="1" x14ac:dyDescent="0.25">
      <c r="B6" s="18" t="s">
        <v>11</v>
      </c>
      <c r="C6" s="19" t="s">
        <v>753</v>
      </c>
      <c r="D6" s="201" t="s">
        <v>787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772</v>
      </c>
      <c r="D7" s="188" t="s">
        <v>786</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770</v>
      </c>
      <c r="D8" s="188" t="s">
        <v>785</v>
      </c>
      <c r="E8" s="188"/>
      <c r="F8" s="188"/>
      <c r="G8" s="188"/>
      <c r="H8" s="188"/>
      <c r="I8" s="20"/>
      <c r="J8" s="24" t="s">
        <v>784</v>
      </c>
      <c r="K8" s="24" t="s">
        <v>783</v>
      </c>
      <c r="L8" s="24" t="s">
        <v>782</v>
      </c>
      <c r="M8" s="24" t="s">
        <v>781</v>
      </c>
      <c r="N8" s="23"/>
      <c r="O8" s="20"/>
      <c r="P8" s="189" t="s">
        <v>10</v>
      </c>
      <c r="Q8" s="189"/>
      <c r="R8" s="189"/>
      <c r="S8" s="189"/>
      <c r="T8" s="189"/>
      <c r="U8" s="189"/>
      <c r="V8" s="189"/>
      <c r="W8" s="189"/>
    </row>
    <row r="9" spans="1:29" ht="30" customHeight="1" x14ac:dyDescent="0.2">
      <c r="B9" s="21"/>
      <c r="C9" s="19" t="s">
        <v>763</v>
      </c>
      <c r="D9" s="188" t="s">
        <v>780</v>
      </c>
      <c r="E9" s="188"/>
      <c r="F9" s="188"/>
      <c r="G9" s="188"/>
      <c r="H9" s="188"/>
      <c r="I9" s="188" t="s">
        <v>10</v>
      </c>
      <c r="J9" s="188"/>
      <c r="K9" s="188"/>
      <c r="L9" s="188"/>
      <c r="M9" s="188"/>
      <c r="N9" s="188"/>
      <c r="O9" s="188"/>
      <c r="P9" s="188"/>
      <c r="Q9" s="188"/>
      <c r="R9" s="188"/>
      <c r="S9" s="188"/>
      <c r="T9" s="188"/>
      <c r="U9" s="188"/>
      <c r="V9" s="188"/>
      <c r="W9" s="189"/>
    </row>
    <row r="10" spans="1:29" ht="30" customHeight="1" x14ac:dyDescent="0.2">
      <c r="B10" s="21"/>
      <c r="C10" s="19" t="s">
        <v>755</v>
      </c>
      <c r="D10" s="188" t="s">
        <v>779</v>
      </c>
      <c r="E10" s="188"/>
      <c r="F10" s="188"/>
      <c r="G10" s="188"/>
      <c r="H10" s="188"/>
      <c r="I10" s="189" t="s">
        <v>10</v>
      </c>
      <c r="J10" s="189"/>
      <c r="K10" s="189"/>
      <c r="L10" s="189"/>
      <c r="M10" s="189"/>
      <c r="N10" s="189"/>
      <c r="O10" s="189"/>
      <c r="P10" s="189"/>
      <c r="Q10" s="189"/>
      <c r="R10" s="189"/>
      <c r="S10" s="189"/>
      <c r="T10" s="189"/>
      <c r="U10" s="189"/>
      <c r="V10" s="189"/>
      <c r="W10" s="189"/>
    </row>
    <row r="11" spans="1:29" ht="25.5" customHeight="1" thickBot="1" x14ac:dyDescent="0.25">
      <c r="B11" s="21"/>
      <c r="C11" s="189" t="s">
        <v>10</v>
      </c>
      <c r="D11" s="189"/>
      <c r="E11" s="189"/>
      <c r="F11" s="189"/>
      <c r="G11" s="189"/>
      <c r="H11" s="189"/>
      <c r="I11" s="189"/>
      <c r="J11" s="189"/>
      <c r="K11" s="189"/>
      <c r="L11" s="189"/>
      <c r="M11" s="189"/>
      <c r="N11" s="189"/>
      <c r="O11" s="189"/>
      <c r="P11" s="189"/>
      <c r="Q11" s="189"/>
      <c r="R11" s="189"/>
      <c r="S11" s="189"/>
      <c r="T11" s="189"/>
      <c r="U11" s="189"/>
      <c r="V11" s="189"/>
      <c r="W11" s="189"/>
    </row>
    <row r="12" spans="1:29" ht="297.75" customHeight="1" thickTop="1" thickBot="1" x14ac:dyDescent="0.25">
      <c r="B12" s="25" t="s">
        <v>22</v>
      </c>
      <c r="C12" s="249" t="s">
        <v>778</v>
      </c>
      <c r="D12" s="249"/>
      <c r="E12" s="249"/>
      <c r="F12" s="249"/>
      <c r="G12" s="249"/>
      <c r="H12" s="249"/>
      <c r="I12" s="249"/>
      <c r="J12" s="249"/>
      <c r="K12" s="249"/>
      <c r="L12" s="249"/>
      <c r="M12" s="249"/>
      <c r="N12" s="249"/>
      <c r="O12" s="249"/>
      <c r="P12" s="249"/>
      <c r="Q12" s="249"/>
      <c r="R12" s="249"/>
      <c r="S12" s="249"/>
      <c r="T12" s="249"/>
      <c r="U12" s="249"/>
      <c r="V12" s="249"/>
      <c r="W12" s="250"/>
    </row>
    <row r="13" spans="1:29" ht="9" customHeight="1" thickTop="1" thickBot="1" x14ac:dyDescent="0.25"/>
    <row r="14" spans="1:29" ht="21.75" customHeight="1" thickTop="1" thickBot="1" x14ac:dyDescent="0.25">
      <c r="B14" s="9" t="s">
        <v>24</v>
      </c>
      <c r="C14" s="10"/>
      <c r="D14" s="10"/>
      <c r="E14" s="10"/>
      <c r="F14" s="10"/>
      <c r="G14" s="10"/>
      <c r="H14" s="11"/>
      <c r="I14" s="11"/>
      <c r="J14" s="11"/>
      <c r="K14" s="11"/>
      <c r="L14" s="11"/>
      <c r="M14" s="11"/>
      <c r="N14" s="11"/>
      <c r="O14" s="11"/>
      <c r="P14" s="11"/>
      <c r="Q14" s="11"/>
      <c r="R14" s="11"/>
      <c r="S14" s="11"/>
      <c r="T14" s="11"/>
      <c r="U14" s="11"/>
      <c r="V14" s="11"/>
      <c r="W14" s="12"/>
    </row>
    <row r="15" spans="1:29" ht="19.5" customHeight="1" thickTop="1" x14ac:dyDescent="0.2">
      <c r="B15" s="203" t="s">
        <v>25</v>
      </c>
      <c r="C15" s="204"/>
      <c r="D15" s="204"/>
      <c r="E15" s="204"/>
      <c r="F15" s="204"/>
      <c r="G15" s="204"/>
      <c r="H15" s="204"/>
      <c r="I15" s="204"/>
      <c r="J15" s="28"/>
      <c r="K15" s="204" t="s">
        <v>26</v>
      </c>
      <c r="L15" s="204"/>
      <c r="M15" s="204"/>
      <c r="N15" s="204"/>
      <c r="O15" s="204"/>
      <c r="P15" s="204"/>
      <c r="Q15" s="204"/>
      <c r="R15" s="29"/>
      <c r="S15" s="204" t="s">
        <v>27</v>
      </c>
      <c r="T15" s="204"/>
      <c r="U15" s="204"/>
      <c r="V15" s="204"/>
      <c r="W15" s="205"/>
    </row>
    <row r="16" spans="1:29" ht="85.5" customHeight="1" x14ac:dyDescent="0.2">
      <c r="B16" s="18" t="s">
        <v>28</v>
      </c>
      <c r="C16" s="201" t="s">
        <v>10</v>
      </c>
      <c r="D16" s="201"/>
      <c r="E16" s="201"/>
      <c r="F16" s="201"/>
      <c r="G16" s="201"/>
      <c r="H16" s="201"/>
      <c r="I16" s="201"/>
      <c r="J16" s="30"/>
      <c r="K16" s="30" t="s">
        <v>29</v>
      </c>
      <c r="L16" s="201" t="s">
        <v>10</v>
      </c>
      <c r="M16" s="201"/>
      <c r="N16" s="201"/>
      <c r="O16" s="201"/>
      <c r="P16" s="201"/>
      <c r="Q16" s="201"/>
      <c r="R16" s="20"/>
      <c r="S16" s="30" t="s">
        <v>30</v>
      </c>
      <c r="T16" s="206" t="s">
        <v>777</v>
      </c>
      <c r="U16" s="206"/>
      <c r="V16" s="206"/>
      <c r="W16" s="206"/>
    </row>
    <row r="17" spans="2:27" ht="86.25" customHeight="1" x14ac:dyDescent="0.2">
      <c r="B17" s="18" t="s">
        <v>32</v>
      </c>
      <c r="C17" s="201" t="s">
        <v>10</v>
      </c>
      <c r="D17" s="201"/>
      <c r="E17" s="201"/>
      <c r="F17" s="201"/>
      <c r="G17" s="201"/>
      <c r="H17" s="201"/>
      <c r="I17" s="201"/>
      <c r="J17" s="30"/>
      <c r="K17" s="30" t="s">
        <v>32</v>
      </c>
      <c r="L17" s="201" t="s">
        <v>10</v>
      </c>
      <c r="M17" s="201"/>
      <c r="N17" s="201"/>
      <c r="O17" s="201"/>
      <c r="P17" s="201"/>
      <c r="Q17" s="201"/>
      <c r="R17" s="20"/>
      <c r="S17" s="30" t="s">
        <v>33</v>
      </c>
      <c r="T17" s="206" t="s">
        <v>10</v>
      </c>
      <c r="U17" s="206"/>
      <c r="V17" s="206"/>
      <c r="W17" s="206"/>
    </row>
    <row r="18" spans="2:27" ht="25.5" customHeight="1" thickBot="1" x14ac:dyDescent="0.25">
      <c r="B18" s="31" t="s">
        <v>34</v>
      </c>
      <c r="C18" s="207" t="s">
        <v>10</v>
      </c>
      <c r="D18" s="207"/>
      <c r="E18" s="207"/>
      <c r="F18" s="207"/>
      <c r="G18" s="207"/>
      <c r="H18" s="207"/>
      <c r="I18" s="207"/>
      <c r="J18" s="207"/>
      <c r="K18" s="207"/>
      <c r="L18" s="207"/>
      <c r="M18" s="207"/>
      <c r="N18" s="207"/>
      <c r="O18" s="207"/>
      <c r="P18" s="207"/>
      <c r="Q18" s="207"/>
      <c r="R18" s="207"/>
      <c r="S18" s="207"/>
      <c r="T18" s="207"/>
      <c r="U18" s="207"/>
      <c r="V18" s="207"/>
      <c r="W18" s="208"/>
    </row>
    <row r="19" spans="2:27" ht="21.75" customHeight="1" thickTop="1" thickBot="1" x14ac:dyDescent="0.25">
      <c r="B19" s="9" t="s">
        <v>35</v>
      </c>
      <c r="C19" s="10"/>
      <c r="D19" s="10"/>
      <c r="E19" s="10"/>
      <c r="F19" s="10"/>
      <c r="G19" s="10"/>
      <c r="H19" s="11"/>
      <c r="I19" s="11"/>
      <c r="J19" s="11"/>
      <c r="K19" s="11"/>
      <c r="L19" s="11"/>
      <c r="M19" s="11"/>
      <c r="N19" s="11"/>
      <c r="O19" s="11"/>
      <c r="P19" s="11"/>
      <c r="Q19" s="11"/>
      <c r="R19" s="11"/>
      <c r="S19" s="11"/>
      <c r="T19" s="11"/>
      <c r="U19" s="11"/>
      <c r="V19" s="11"/>
      <c r="W19" s="12"/>
    </row>
    <row r="20" spans="2:27" ht="25.5" customHeight="1" thickTop="1" thickBot="1" x14ac:dyDescent="0.25">
      <c r="B20" s="209" t="s">
        <v>36</v>
      </c>
      <c r="C20" s="210"/>
      <c r="D20" s="210"/>
      <c r="E20" s="210"/>
      <c r="F20" s="210"/>
      <c r="G20" s="210"/>
      <c r="H20" s="210"/>
      <c r="I20" s="210"/>
      <c r="J20" s="210"/>
      <c r="K20" s="210"/>
      <c r="L20" s="210"/>
      <c r="M20" s="210"/>
      <c r="N20" s="210"/>
      <c r="O20" s="210"/>
      <c r="P20" s="210"/>
      <c r="Q20" s="210"/>
      <c r="R20" s="210"/>
      <c r="S20" s="210"/>
      <c r="T20" s="211"/>
      <c r="U20" s="212" t="s">
        <v>37</v>
      </c>
      <c r="V20" s="213"/>
      <c r="W20" s="214"/>
    </row>
    <row r="21" spans="2:27" ht="14.25" customHeight="1" x14ac:dyDescent="0.2">
      <c r="B21" s="215" t="s">
        <v>38</v>
      </c>
      <c r="C21" s="216"/>
      <c r="D21" s="216"/>
      <c r="E21" s="216"/>
      <c r="F21" s="216"/>
      <c r="G21" s="216"/>
      <c r="H21" s="216"/>
      <c r="I21" s="216"/>
      <c r="J21" s="216"/>
      <c r="K21" s="216"/>
      <c r="L21" s="216"/>
      <c r="M21" s="216" t="s">
        <v>39</v>
      </c>
      <c r="N21" s="216"/>
      <c r="O21" s="216" t="s">
        <v>40</v>
      </c>
      <c r="P21" s="216"/>
      <c r="Q21" s="216" t="s">
        <v>41</v>
      </c>
      <c r="R21" s="216"/>
      <c r="S21" s="216" t="s">
        <v>42</v>
      </c>
      <c r="T21" s="219" t="s">
        <v>43</v>
      </c>
      <c r="U21" s="221" t="s">
        <v>44</v>
      </c>
      <c r="V21" s="223" t="s">
        <v>45</v>
      </c>
      <c r="W21" s="224" t="s">
        <v>46</v>
      </c>
    </row>
    <row r="22" spans="2:27" ht="27" customHeight="1" thickBot="1" x14ac:dyDescent="0.25">
      <c r="B22" s="217"/>
      <c r="C22" s="218"/>
      <c r="D22" s="218"/>
      <c r="E22" s="218"/>
      <c r="F22" s="218"/>
      <c r="G22" s="218"/>
      <c r="H22" s="218"/>
      <c r="I22" s="218"/>
      <c r="J22" s="218"/>
      <c r="K22" s="218"/>
      <c r="L22" s="218"/>
      <c r="M22" s="218"/>
      <c r="N22" s="218"/>
      <c r="O22" s="218"/>
      <c r="P22" s="218"/>
      <c r="Q22" s="218"/>
      <c r="R22" s="218"/>
      <c r="S22" s="218"/>
      <c r="T22" s="220"/>
      <c r="U22" s="222"/>
      <c r="V22" s="218"/>
      <c r="W22" s="225"/>
      <c r="Z22" s="32" t="s">
        <v>10</v>
      </c>
      <c r="AA22" s="32" t="s">
        <v>47</v>
      </c>
    </row>
    <row r="23" spans="2:27" ht="56.25" customHeight="1" x14ac:dyDescent="0.2">
      <c r="B23" s="226" t="s">
        <v>776</v>
      </c>
      <c r="C23" s="227"/>
      <c r="D23" s="227"/>
      <c r="E23" s="227"/>
      <c r="F23" s="227"/>
      <c r="G23" s="227"/>
      <c r="H23" s="227"/>
      <c r="I23" s="227"/>
      <c r="J23" s="227"/>
      <c r="K23" s="227"/>
      <c r="L23" s="227"/>
      <c r="M23" s="228" t="s">
        <v>772</v>
      </c>
      <c r="N23" s="228"/>
      <c r="O23" s="228" t="s">
        <v>49</v>
      </c>
      <c r="P23" s="228"/>
      <c r="Q23" s="229" t="s">
        <v>70</v>
      </c>
      <c r="R23" s="229"/>
      <c r="S23" s="33" t="s">
        <v>51</v>
      </c>
      <c r="T23" s="33" t="s">
        <v>87</v>
      </c>
      <c r="U23" s="33" t="s">
        <v>87</v>
      </c>
      <c r="V23" s="33" t="str">
        <f t="shared" ref="V23:V34" si="0">+IF(ISERR(U23/T23*100),"N/A",ROUND(U23/T23*100,2))</f>
        <v>N/A</v>
      </c>
      <c r="W23" s="34" t="str">
        <f t="shared" ref="W23:W34" si="1">+IF(ISERR(U23/S23*100),"N/A",ROUND(U23/S23*100,2))</f>
        <v>N/A</v>
      </c>
    </row>
    <row r="24" spans="2:27" ht="56.25" customHeight="1" x14ac:dyDescent="0.2">
      <c r="B24" s="226" t="s">
        <v>775</v>
      </c>
      <c r="C24" s="227"/>
      <c r="D24" s="227"/>
      <c r="E24" s="227"/>
      <c r="F24" s="227"/>
      <c r="G24" s="227"/>
      <c r="H24" s="227"/>
      <c r="I24" s="227"/>
      <c r="J24" s="227"/>
      <c r="K24" s="227"/>
      <c r="L24" s="227"/>
      <c r="M24" s="228" t="s">
        <v>772</v>
      </c>
      <c r="N24" s="228"/>
      <c r="O24" s="228" t="s">
        <v>49</v>
      </c>
      <c r="P24" s="228"/>
      <c r="Q24" s="229" t="s">
        <v>70</v>
      </c>
      <c r="R24" s="229"/>
      <c r="S24" s="33" t="s">
        <v>51</v>
      </c>
      <c r="T24" s="33" t="s">
        <v>87</v>
      </c>
      <c r="U24" s="33" t="s">
        <v>87</v>
      </c>
      <c r="V24" s="33" t="str">
        <f t="shared" si="0"/>
        <v>N/A</v>
      </c>
      <c r="W24" s="34" t="str">
        <f t="shared" si="1"/>
        <v>N/A</v>
      </c>
    </row>
    <row r="25" spans="2:27" ht="56.25" customHeight="1" x14ac:dyDescent="0.2">
      <c r="B25" s="226" t="s">
        <v>774</v>
      </c>
      <c r="C25" s="227"/>
      <c r="D25" s="227"/>
      <c r="E25" s="227"/>
      <c r="F25" s="227"/>
      <c r="G25" s="227"/>
      <c r="H25" s="227"/>
      <c r="I25" s="227"/>
      <c r="J25" s="227"/>
      <c r="K25" s="227"/>
      <c r="L25" s="227"/>
      <c r="M25" s="228" t="s">
        <v>772</v>
      </c>
      <c r="N25" s="228"/>
      <c r="O25" s="228" t="s">
        <v>49</v>
      </c>
      <c r="P25" s="228"/>
      <c r="Q25" s="229" t="s">
        <v>70</v>
      </c>
      <c r="R25" s="229"/>
      <c r="S25" s="33" t="s">
        <v>51</v>
      </c>
      <c r="T25" s="33" t="s">
        <v>87</v>
      </c>
      <c r="U25" s="33" t="s">
        <v>87</v>
      </c>
      <c r="V25" s="33" t="str">
        <f t="shared" si="0"/>
        <v>N/A</v>
      </c>
      <c r="W25" s="34" t="str">
        <f t="shared" si="1"/>
        <v>N/A</v>
      </c>
    </row>
    <row r="26" spans="2:27" ht="56.25" customHeight="1" x14ac:dyDescent="0.2">
      <c r="B26" s="226" t="s">
        <v>773</v>
      </c>
      <c r="C26" s="227"/>
      <c r="D26" s="227"/>
      <c r="E26" s="227"/>
      <c r="F26" s="227"/>
      <c r="G26" s="227"/>
      <c r="H26" s="227"/>
      <c r="I26" s="227"/>
      <c r="J26" s="227"/>
      <c r="K26" s="227"/>
      <c r="L26" s="227"/>
      <c r="M26" s="228" t="s">
        <v>772</v>
      </c>
      <c r="N26" s="228"/>
      <c r="O26" s="228" t="s">
        <v>49</v>
      </c>
      <c r="P26" s="228"/>
      <c r="Q26" s="229" t="s">
        <v>70</v>
      </c>
      <c r="R26" s="229"/>
      <c r="S26" s="33" t="s">
        <v>51</v>
      </c>
      <c r="T26" s="33" t="s">
        <v>87</v>
      </c>
      <c r="U26" s="33" t="s">
        <v>87</v>
      </c>
      <c r="V26" s="33" t="str">
        <f t="shared" si="0"/>
        <v>N/A</v>
      </c>
      <c r="W26" s="34" t="str">
        <f t="shared" si="1"/>
        <v>N/A</v>
      </c>
    </row>
    <row r="27" spans="2:27" ht="56.25" customHeight="1" x14ac:dyDescent="0.2">
      <c r="B27" s="226" t="s">
        <v>771</v>
      </c>
      <c r="C27" s="227"/>
      <c r="D27" s="227"/>
      <c r="E27" s="227"/>
      <c r="F27" s="227"/>
      <c r="G27" s="227"/>
      <c r="H27" s="227"/>
      <c r="I27" s="227"/>
      <c r="J27" s="227"/>
      <c r="K27" s="227"/>
      <c r="L27" s="227"/>
      <c r="M27" s="228" t="s">
        <v>770</v>
      </c>
      <c r="N27" s="228"/>
      <c r="O27" s="228" t="s">
        <v>49</v>
      </c>
      <c r="P27" s="228"/>
      <c r="Q27" s="229" t="s">
        <v>70</v>
      </c>
      <c r="R27" s="229"/>
      <c r="S27" s="33" t="s">
        <v>769</v>
      </c>
      <c r="T27" s="33" t="s">
        <v>87</v>
      </c>
      <c r="U27" s="33" t="s">
        <v>87</v>
      </c>
      <c r="V27" s="33" t="str">
        <f t="shared" si="0"/>
        <v>N/A</v>
      </c>
      <c r="W27" s="34" t="str">
        <f t="shared" si="1"/>
        <v>N/A</v>
      </c>
    </row>
    <row r="28" spans="2:27" ht="56.25" customHeight="1" x14ac:dyDescent="0.2">
      <c r="B28" s="226" t="s">
        <v>768</v>
      </c>
      <c r="C28" s="227"/>
      <c r="D28" s="227"/>
      <c r="E28" s="227"/>
      <c r="F28" s="227"/>
      <c r="G28" s="227"/>
      <c r="H28" s="227"/>
      <c r="I28" s="227"/>
      <c r="J28" s="227"/>
      <c r="K28" s="227"/>
      <c r="L28" s="227"/>
      <c r="M28" s="228" t="s">
        <v>763</v>
      </c>
      <c r="N28" s="228"/>
      <c r="O28" s="228" t="s">
        <v>49</v>
      </c>
      <c r="P28" s="228"/>
      <c r="Q28" s="229" t="s">
        <v>50</v>
      </c>
      <c r="R28" s="229"/>
      <c r="S28" s="33" t="s">
        <v>767</v>
      </c>
      <c r="T28" s="33" t="s">
        <v>766</v>
      </c>
      <c r="U28" s="33" t="s">
        <v>765</v>
      </c>
      <c r="V28" s="33">
        <f t="shared" si="0"/>
        <v>90.1</v>
      </c>
      <c r="W28" s="34">
        <f t="shared" si="1"/>
        <v>66.03</v>
      </c>
    </row>
    <row r="29" spans="2:27" ht="56.25" customHeight="1" x14ac:dyDescent="0.2">
      <c r="B29" s="226" t="s">
        <v>764</v>
      </c>
      <c r="C29" s="227"/>
      <c r="D29" s="227"/>
      <c r="E29" s="227"/>
      <c r="F29" s="227"/>
      <c r="G29" s="227"/>
      <c r="H29" s="227"/>
      <c r="I29" s="227"/>
      <c r="J29" s="227"/>
      <c r="K29" s="227"/>
      <c r="L29" s="227"/>
      <c r="M29" s="228" t="s">
        <v>763</v>
      </c>
      <c r="N29" s="228"/>
      <c r="O29" s="228" t="s">
        <v>49</v>
      </c>
      <c r="P29" s="228"/>
      <c r="Q29" s="229" t="s">
        <v>50</v>
      </c>
      <c r="R29" s="229"/>
      <c r="S29" s="33" t="s">
        <v>762</v>
      </c>
      <c r="T29" s="33" t="s">
        <v>761</v>
      </c>
      <c r="U29" s="33" t="s">
        <v>760</v>
      </c>
      <c r="V29" s="33">
        <f t="shared" si="0"/>
        <v>95.1</v>
      </c>
      <c r="W29" s="34">
        <f t="shared" si="1"/>
        <v>44.86</v>
      </c>
    </row>
    <row r="30" spans="2:27" ht="56.25" customHeight="1" x14ac:dyDescent="0.2">
      <c r="B30" s="226" t="s">
        <v>759</v>
      </c>
      <c r="C30" s="227"/>
      <c r="D30" s="227"/>
      <c r="E30" s="227"/>
      <c r="F30" s="227"/>
      <c r="G30" s="227"/>
      <c r="H30" s="227"/>
      <c r="I30" s="227"/>
      <c r="J30" s="227"/>
      <c r="K30" s="227"/>
      <c r="L30" s="227"/>
      <c r="M30" s="228" t="s">
        <v>755</v>
      </c>
      <c r="N30" s="228"/>
      <c r="O30" s="228" t="s">
        <v>49</v>
      </c>
      <c r="P30" s="228"/>
      <c r="Q30" s="229" t="s">
        <v>70</v>
      </c>
      <c r="R30" s="229"/>
      <c r="S30" s="33" t="s">
        <v>56</v>
      </c>
      <c r="T30" s="33" t="s">
        <v>87</v>
      </c>
      <c r="U30" s="33" t="s">
        <v>87</v>
      </c>
      <c r="V30" s="33" t="str">
        <f t="shared" si="0"/>
        <v>N/A</v>
      </c>
      <c r="W30" s="34" t="str">
        <f t="shared" si="1"/>
        <v>N/A</v>
      </c>
    </row>
    <row r="31" spans="2:27" ht="56.25" customHeight="1" x14ac:dyDescent="0.2">
      <c r="B31" s="226" t="s">
        <v>758</v>
      </c>
      <c r="C31" s="227"/>
      <c r="D31" s="227"/>
      <c r="E31" s="227"/>
      <c r="F31" s="227"/>
      <c r="G31" s="227"/>
      <c r="H31" s="227"/>
      <c r="I31" s="227"/>
      <c r="J31" s="227"/>
      <c r="K31" s="227"/>
      <c r="L31" s="227"/>
      <c r="M31" s="228" t="s">
        <v>755</v>
      </c>
      <c r="N31" s="228"/>
      <c r="O31" s="228" t="s">
        <v>49</v>
      </c>
      <c r="P31" s="228"/>
      <c r="Q31" s="229" t="s">
        <v>50</v>
      </c>
      <c r="R31" s="229"/>
      <c r="S31" s="33" t="s">
        <v>56</v>
      </c>
      <c r="T31" s="33" t="s">
        <v>56</v>
      </c>
      <c r="U31" s="33" t="s">
        <v>397</v>
      </c>
      <c r="V31" s="33">
        <f t="shared" si="0"/>
        <v>102</v>
      </c>
      <c r="W31" s="34">
        <f t="shared" si="1"/>
        <v>102</v>
      </c>
    </row>
    <row r="32" spans="2:27" ht="56.25" customHeight="1" x14ac:dyDescent="0.2">
      <c r="B32" s="226" t="s">
        <v>757</v>
      </c>
      <c r="C32" s="227"/>
      <c r="D32" s="227"/>
      <c r="E32" s="227"/>
      <c r="F32" s="227"/>
      <c r="G32" s="227"/>
      <c r="H32" s="227"/>
      <c r="I32" s="227"/>
      <c r="J32" s="227"/>
      <c r="K32" s="227"/>
      <c r="L32" s="227"/>
      <c r="M32" s="228" t="s">
        <v>755</v>
      </c>
      <c r="N32" s="228"/>
      <c r="O32" s="228" t="s">
        <v>49</v>
      </c>
      <c r="P32" s="228"/>
      <c r="Q32" s="229" t="s">
        <v>50</v>
      </c>
      <c r="R32" s="229"/>
      <c r="S32" s="33" t="s">
        <v>56</v>
      </c>
      <c r="T32" s="33" t="s">
        <v>56</v>
      </c>
      <c r="U32" s="33" t="s">
        <v>397</v>
      </c>
      <c r="V32" s="33">
        <f t="shared" si="0"/>
        <v>102</v>
      </c>
      <c r="W32" s="34">
        <f t="shared" si="1"/>
        <v>102</v>
      </c>
    </row>
    <row r="33" spans="2:25" ht="56.25" customHeight="1" x14ac:dyDescent="0.2">
      <c r="B33" s="226" t="s">
        <v>756</v>
      </c>
      <c r="C33" s="227"/>
      <c r="D33" s="227"/>
      <c r="E33" s="227"/>
      <c r="F33" s="227"/>
      <c r="G33" s="227"/>
      <c r="H33" s="227"/>
      <c r="I33" s="227"/>
      <c r="J33" s="227"/>
      <c r="K33" s="227"/>
      <c r="L33" s="227"/>
      <c r="M33" s="228" t="s">
        <v>755</v>
      </c>
      <c r="N33" s="228"/>
      <c r="O33" s="228" t="s">
        <v>49</v>
      </c>
      <c r="P33" s="228"/>
      <c r="Q33" s="229" t="s">
        <v>50</v>
      </c>
      <c r="R33" s="229"/>
      <c r="S33" s="33" t="s">
        <v>56</v>
      </c>
      <c r="T33" s="33" t="s">
        <v>56</v>
      </c>
      <c r="U33" s="33" t="s">
        <v>315</v>
      </c>
      <c r="V33" s="33">
        <f t="shared" si="0"/>
        <v>126</v>
      </c>
      <c r="W33" s="34">
        <f t="shared" si="1"/>
        <v>126</v>
      </c>
    </row>
    <row r="34" spans="2:25" ht="56.25" customHeight="1" thickBot="1" x14ac:dyDescent="0.25">
      <c r="B34" s="226" t="s">
        <v>754</v>
      </c>
      <c r="C34" s="227"/>
      <c r="D34" s="227"/>
      <c r="E34" s="227"/>
      <c r="F34" s="227"/>
      <c r="G34" s="227"/>
      <c r="H34" s="227"/>
      <c r="I34" s="227"/>
      <c r="J34" s="227"/>
      <c r="K34" s="227"/>
      <c r="L34" s="227"/>
      <c r="M34" s="228" t="s">
        <v>753</v>
      </c>
      <c r="N34" s="228"/>
      <c r="O34" s="228" t="s">
        <v>49</v>
      </c>
      <c r="P34" s="228"/>
      <c r="Q34" s="229" t="s">
        <v>70</v>
      </c>
      <c r="R34" s="229"/>
      <c r="S34" s="33" t="s">
        <v>752</v>
      </c>
      <c r="T34" s="33" t="s">
        <v>87</v>
      </c>
      <c r="U34" s="33" t="s">
        <v>87</v>
      </c>
      <c r="V34" s="33" t="str">
        <f t="shared" si="0"/>
        <v>N/A</v>
      </c>
      <c r="W34" s="34" t="str">
        <f t="shared" si="1"/>
        <v>N/A</v>
      </c>
    </row>
    <row r="35" spans="2:25" ht="21.75" customHeight="1" thickTop="1" thickBot="1" x14ac:dyDescent="0.25">
      <c r="B35" s="9" t="s">
        <v>65</v>
      </c>
      <c r="C35" s="10"/>
      <c r="D35" s="10"/>
      <c r="E35" s="10"/>
      <c r="F35" s="10"/>
      <c r="G35" s="10"/>
      <c r="H35" s="11"/>
      <c r="I35" s="11"/>
      <c r="J35" s="11"/>
      <c r="K35" s="11"/>
      <c r="L35" s="11"/>
      <c r="M35" s="11"/>
      <c r="N35" s="11"/>
      <c r="O35" s="11"/>
      <c r="P35" s="11"/>
      <c r="Q35" s="11"/>
      <c r="R35" s="11"/>
      <c r="S35" s="11"/>
      <c r="T35" s="11"/>
      <c r="U35" s="11"/>
      <c r="V35" s="11"/>
      <c r="W35" s="12"/>
      <c r="X35" s="35"/>
    </row>
    <row r="36" spans="2:25" ht="29.25" customHeight="1" thickTop="1" thickBot="1" x14ac:dyDescent="0.25">
      <c r="B36" s="236" t="s">
        <v>2437</v>
      </c>
      <c r="C36" s="237"/>
      <c r="D36" s="237"/>
      <c r="E36" s="237"/>
      <c r="F36" s="237"/>
      <c r="G36" s="237"/>
      <c r="H36" s="237"/>
      <c r="I36" s="237"/>
      <c r="J36" s="237"/>
      <c r="K36" s="237"/>
      <c r="L36" s="237"/>
      <c r="M36" s="237"/>
      <c r="N36" s="237"/>
      <c r="O36" s="237"/>
      <c r="P36" s="237"/>
      <c r="Q36" s="238"/>
      <c r="R36" s="36" t="s">
        <v>42</v>
      </c>
      <c r="S36" s="213" t="s">
        <v>43</v>
      </c>
      <c r="T36" s="213"/>
      <c r="U36" s="37" t="s">
        <v>66</v>
      </c>
      <c r="V36" s="212" t="s">
        <v>67</v>
      </c>
      <c r="W36" s="214"/>
    </row>
    <row r="37" spans="2:25" ht="30.75" customHeight="1" thickBot="1" x14ac:dyDescent="0.25">
      <c r="B37" s="239"/>
      <c r="C37" s="240"/>
      <c r="D37" s="240"/>
      <c r="E37" s="240"/>
      <c r="F37" s="240"/>
      <c r="G37" s="240"/>
      <c r="H37" s="240"/>
      <c r="I37" s="240"/>
      <c r="J37" s="240"/>
      <c r="K37" s="240"/>
      <c r="L37" s="240"/>
      <c r="M37" s="240"/>
      <c r="N37" s="240"/>
      <c r="O37" s="240"/>
      <c r="P37" s="240"/>
      <c r="Q37" s="241"/>
      <c r="R37" s="38" t="s">
        <v>68</v>
      </c>
      <c r="S37" s="38" t="s">
        <v>68</v>
      </c>
      <c r="T37" s="38" t="s">
        <v>49</v>
      </c>
      <c r="U37" s="38" t="s">
        <v>68</v>
      </c>
      <c r="V37" s="38" t="s">
        <v>69</v>
      </c>
      <c r="W37" s="39" t="s">
        <v>70</v>
      </c>
      <c r="Y37" s="35"/>
    </row>
    <row r="38" spans="2:25" ht="23.25" customHeight="1" thickBot="1" x14ac:dyDescent="0.25">
      <c r="B38" s="242" t="s">
        <v>71</v>
      </c>
      <c r="C38" s="243"/>
      <c r="D38" s="243"/>
      <c r="E38" s="40" t="s">
        <v>751</v>
      </c>
      <c r="F38" s="40"/>
      <c r="G38" s="40"/>
      <c r="H38" s="41"/>
      <c r="I38" s="41"/>
      <c r="J38" s="41"/>
      <c r="K38" s="41"/>
      <c r="L38" s="41"/>
      <c r="M38" s="41"/>
      <c r="N38" s="41"/>
      <c r="O38" s="41"/>
      <c r="P38" s="42"/>
      <c r="Q38" s="42"/>
      <c r="R38" s="172">
        <v>9.0399999999999991</v>
      </c>
      <c r="S38" s="44" t="s">
        <v>10</v>
      </c>
      <c r="T38" s="42"/>
      <c r="U38" s="44" t="s">
        <v>750</v>
      </c>
      <c r="V38" s="42"/>
      <c r="W38" s="45">
        <f t="shared" ref="W38:W47" si="2">+IF(ISERR(U38/R38*100),"N/A",ROUND(U38/R38*100,2))</f>
        <v>53.87</v>
      </c>
    </row>
    <row r="39" spans="2:25" ht="26.25" customHeight="1" x14ac:dyDescent="0.2">
      <c r="B39" s="244" t="s">
        <v>74</v>
      </c>
      <c r="C39" s="245"/>
      <c r="D39" s="245"/>
      <c r="E39" s="46" t="s">
        <v>751</v>
      </c>
      <c r="F39" s="46"/>
      <c r="G39" s="46"/>
      <c r="H39" s="47"/>
      <c r="I39" s="47"/>
      <c r="J39" s="47"/>
      <c r="K39" s="47"/>
      <c r="L39" s="47"/>
      <c r="M39" s="47"/>
      <c r="N39" s="47"/>
      <c r="O39" s="47"/>
      <c r="P39" s="48"/>
      <c r="Q39" s="48"/>
      <c r="R39" s="173">
        <v>8.67</v>
      </c>
      <c r="S39" s="50" t="s">
        <v>750</v>
      </c>
      <c r="T39" s="50">
        <f>+IF(ISERR(S39/R39*100),"N/A",ROUND(S39/R39*100,2))</f>
        <v>56.17</v>
      </c>
      <c r="U39" s="50" t="s">
        <v>750</v>
      </c>
      <c r="V39" s="50">
        <f>+IF(ISERR(U39/S39*100),"N/A",ROUND(U39/S39*100,2))</f>
        <v>100</v>
      </c>
      <c r="W39" s="51">
        <f t="shared" si="2"/>
        <v>56.17</v>
      </c>
    </row>
    <row r="40" spans="2:25" ht="23.25" customHeight="1" thickBot="1" x14ac:dyDescent="0.25">
      <c r="B40" s="242" t="s">
        <v>71</v>
      </c>
      <c r="C40" s="243"/>
      <c r="D40" s="243"/>
      <c r="E40" s="40" t="s">
        <v>749</v>
      </c>
      <c r="F40" s="40"/>
      <c r="G40" s="40"/>
      <c r="H40" s="41"/>
      <c r="I40" s="41"/>
      <c r="J40" s="41"/>
      <c r="K40" s="41"/>
      <c r="L40" s="41"/>
      <c r="M40" s="41"/>
      <c r="N40" s="41"/>
      <c r="O40" s="41"/>
      <c r="P40" s="42"/>
      <c r="Q40" s="42"/>
      <c r="R40" s="172">
        <v>2.71</v>
      </c>
      <c r="S40" s="44" t="s">
        <v>10</v>
      </c>
      <c r="T40" s="42"/>
      <c r="U40" s="44" t="s">
        <v>747</v>
      </c>
      <c r="V40" s="42"/>
      <c r="W40" s="45">
        <f t="shared" si="2"/>
        <v>55.72</v>
      </c>
    </row>
    <row r="41" spans="2:25" ht="26.25" customHeight="1" x14ac:dyDescent="0.2">
      <c r="B41" s="244" t="s">
        <v>74</v>
      </c>
      <c r="C41" s="245"/>
      <c r="D41" s="245"/>
      <c r="E41" s="46" t="s">
        <v>749</v>
      </c>
      <c r="F41" s="46"/>
      <c r="G41" s="46"/>
      <c r="H41" s="47"/>
      <c r="I41" s="47"/>
      <c r="J41" s="47"/>
      <c r="K41" s="47"/>
      <c r="L41" s="47"/>
      <c r="M41" s="47"/>
      <c r="N41" s="47"/>
      <c r="O41" s="47"/>
      <c r="P41" s="48"/>
      <c r="Q41" s="48"/>
      <c r="R41" s="173">
        <v>2.4900000000000002</v>
      </c>
      <c r="S41" s="50" t="s">
        <v>748</v>
      </c>
      <c r="T41" s="50">
        <f>+IF(ISERR(S41/R41*100),"N/A",ROUND(S41/R41*100,2))</f>
        <v>73.489999999999995</v>
      </c>
      <c r="U41" s="50" t="s">
        <v>747</v>
      </c>
      <c r="V41" s="50">
        <f>+IF(ISERR(U41/S41*100),"N/A",ROUND(U41/S41*100,2))</f>
        <v>82.51</v>
      </c>
      <c r="W41" s="51">
        <f t="shared" si="2"/>
        <v>60.64</v>
      </c>
    </row>
    <row r="42" spans="2:25" ht="23.25" customHeight="1" thickBot="1" x14ac:dyDescent="0.25">
      <c r="B42" s="242" t="s">
        <v>71</v>
      </c>
      <c r="C42" s="243"/>
      <c r="D42" s="243"/>
      <c r="E42" s="40" t="s">
        <v>746</v>
      </c>
      <c r="F42" s="40"/>
      <c r="G42" s="40"/>
      <c r="H42" s="41"/>
      <c r="I42" s="41"/>
      <c r="J42" s="41"/>
      <c r="K42" s="41"/>
      <c r="L42" s="41"/>
      <c r="M42" s="41"/>
      <c r="N42" s="41"/>
      <c r="O42" s="41"/>
      <c r="P42" s="42"/>
      <c r="Q42" s="42"/>
      <c r="R42" s="172">
        <v>9.06</v>
      </c>
      <c r="S42" s="44" t="s">
        <v>10</v>
      </c>
      <c r="T42" s="42"/>
      <c r="U42" s="44" t="s">
        <v>745</v>
      </c>
      <c r="V42" s="42"/>
      <c r="W42" s="45">
        <f t="shared" si="2"/>
        <v>47.02</v>
      </c>
    </row>
    <row r="43" spans="2:25" ht="26.25" customHeight="1" x14ac:dyDescent="0.2">
      <c r="B43" s="244" t="s">
        <v>74</v>
      </c>
      <c r="C43" s="245"/>
      <c r="D43" s="245"/>
      <c r="E43" s="46" t="s">
        <v>746</v>
      </c>
      <c r="F43" s="46"/>
      <c r="G43" s="46"/>
      <c r="H43" s="47"/>
      <c r="I43" s="47"/>
      <c r="J43" s="47"/>
      <c r="K43" s="47"/>
      <c r="L43" s="47"/>
      <c r="M43" s="47"/>
      <c r="N43" s="47"/>
      <c r="O43" s="47"/>
      <c r="P43" s="48"/>
      <c r="Q43" s="48"/>
      <c r="R43" s="173">
        <v>9.06</v>
      </c>
      <c r="S43" s="50" t="s">
        <v>745</v>
      </c>
      <c r="T43" s="50">
        <f>+IF(ISERR(S43/R43*100),"N/A",ROUND(S43/R43*100,2))</f>
        <v>47.02</v>
      </c>
      <c r="U43" s="50" t="s">
        <v>745</v>
      </c>
      <c r="V43" s="50">
        <f>+IF(ISERR(U43/S43*100),"N/A",ROUND(U43/S43*100,2))</f>
        <v>100</v>
      </c>
      <c r="W43" s="51">
        <f t="shared" si="2"/>
        <v>47.02</v>
      </c>
    </row>
    <row r="44" spans="2:25" ht="23.25" customHeight="1" thickBot="1" x14ac:dyDescent="0.25">
      <c r="B44" s="242" t="s">
        <v>71</v>
      </c>
      <c r="C44" s="243"/>
      <c r="D44" s="243"/>
      <c r="E44" s="40" t="s">
        <v>744</v>
      </c>
      <c r="F44" s="40"/>
      <c r="G44" s="40"/>
      <c r="H44" s="41"/>
      <c r="I44" s="41"/>
      <c r="J44" s="41"/>
      <c r="K44" s="41"/>
      <c r="L44" s="41"/>
      <c r="M44" s="41"/>
      <c r="N44" s="41"/>
      <c r="O44" s="41"/>
      <c r="P44" s="42"/>
      <c r="Q44" s="42"/>
      <c r="R44" s="172">
        <v>1.56</v>
      </c>
      <c r="S44" s="44" t="s">
        <v>10</v>
      </c>
      <c r="T44" s="42"/>
      <c r="U44" s="44" t="s">
        <v>743</v>
      </c>
      <c r="V44" s="42"/>
      <c r="W44" s="45">
        <f t="shared" si="2"/>
        <v>35.9</v>
      </c>
    </row>
    <row r="45" spans="2:25" ht="26.25" customHeight="1" x14ac:dyDescent="0.2">
      <c r="B45" s="244" t="s">
        <v>74</v>
      </c>
      <c r="C45" s="245"/>
      <c r="D45" s="245"/>
      <c r="E45" s="46" t="s">
        <v>744</v>
      </c>
      <c r="F45" s="46"/>
      <c r="G45" s="46"/>
      <c r="H45" s="47"/>
      <c r="I45" s="47"/>
      <c r="J45" s="47"/>
      <c r="K45" s="47"/>
      <c r="L45" s="47"/>
      <c r="M45" s="47"/>
      <c r="N45" s="47"/>
      <c r="O45" s="47"/>
      <c r="P45" s="48"/>
      <c r="Q45" s="48"/>
      <c r="R45" s="173">
        <v>1.56</v>
      </c>
      <c r="S45" s="50" t="s">
        <v>743</v>
      </c>
      <c r="T45" s="50">
        <f>+IF(ISERR(S45/R45*100),"N/A",ROUND(S45/R45*100,2))</f>
        <v>35.9</v>
      </c>
      <c r="U45" s="50" t="s">
        <v>743</v>
      </c>
      <c r="V45" s="50">
        <f>+IF(ISERR(U45/S45*100),"N/A",ROUND(U45/S45*100,2))</f>
        <v>100</v>
      </c>
      <c r="W45" s="51">
        <f t="shared" si="2"/>
        <v>35.9</v>
      </c>
    </row>
    <row r="46" spans="2:25" ht="23.25" customHeight="1" thickBot="1" x14ac:dyDescent="0.25">
      <c r="B46" s="242" t="s">
        <v>71</v>
      </c>
      <c r="C46" s="243"/>
      <c r="D46" s="243"/>
      <c r="E46" s="40" t="s">
        <v>742</v>
      </c>
      <c r="F46" s="40"/>
      <c r="G46" s="40"/>
      <c r="H46" s="41"/>
      <c r="I46" s="41"/>
      <c r="J46" s="41"/>
      <c r="K46" s="41"/>
      <c r="L46" s="41"/>
      <c r="M46" s="41"/>
      <c r="N46" s="41"/>
      <c r="O46" s="41"/>
      <c r="P46" s="42"/>
      <c r="Q46" s="42"/>
      <c r="R46" s="172">
        <v>0.18</v>
      </c>
      <c r="S46" s="44" t="s">
        <v>10</v>
      </c>
      <c r="T46" s="42"/>
      <c r="U46" s="44" t="s">
        <v>569</v>
      </c>
      <c r="V46" s="42"/>
      <c r="W46" s="45">
        <f t="shared" si="2"/>
        <v>44.44</v>
      </c>
    </row>
    <row r="47" spans="2:25" ht="26.25" customHeight="1" x14ac:dyDescent="0.2">
      <c r="B47" s="244" t="s">
        <v>74</v>
      </c>
      <c r="C47" s="245"/>
      <c r="D47" s="245"/>
      <c r="E47" s="46" t="s">
        <v>742</v>
      </c>
      <c r="F47" s="46"/>
      <c r="G47" s="46"/>
      <c r="H47" s="47"/>
      <c r="I47" s="47"/>
      <c r="J47" s="47"/>
      <c r="K47" s="47"/>
      <c r="L47" s="47"/>
      <c r="M47" s="47"/>
      <c r="N47" s="47"/>
      <c r="O47" s="47"/>
      <c r="P47" s="48"/>
      <c r="Q47" s="48"/>
      <c r="R47" s="173">
        <v>0.31</v>
      </c>
      <c r="S47" s="50" t="s">
        <v>569</v>
      </c>
      <c r="T47" s="50">
        <f>+IF(ISERR(S47/R47*100),"N/A",ROUND(S47/R47*100,2))</f>
        <v>25.81</v>
      </c>
      <c r="U47" s="50" t="s">
        <v>569</v>
      </c>
      <c r="V47" s="50">
        <f>+IF(ISERR(U47/S47*100),"N/A",ROUND(U47/S47*100,2))</f>
        <v>100</v>
      </c>
      <c r="W47" s="51">
        <f t="shared" si="2"/>
        <v>25.81</v>
      </c>
    </row>
    <row r="48" spans="2:25" ht="23.25" customHeight="1" thickBot="1" x14ac:dyDescent="0.25">
      <c r="B48" s="242" t="s">
        <v>71</v>
      </c>
      <c r="C48" s="243"/>
      <c r="D48" s="243"/>
      <c r="E48" s="170" t="s">
        <v>2527</v>
      </c>
      <c r="F48" s="170"/>
      <c r="G48" s="170"/>
      <c r="H48" s="41"/>
      <c r="I48" s="41"/>
      <c r="J48" s="41"/>
      <c r="K48" s="41"/>
      <c r="L48" s="41"/>
      <c r="M48" s="41"/>
      <c r="N48" s="41"/>
      <c r="O48" s="41"/>
      <c r="P48" s="42"/>
      <c r="Q48" s="42"/>
      <c r="R48" s="43">
        <v>0</v>
      </c>
      <c r="S48" s="44"/>
      <c r="T48" s="42"/>
      <c r="U48" s="44">
        <v>0</v>
      </c>
      <c r="V48" s="42"/>
      <c r="W48" s="45" t="str">
        <f t="shared" ref="W48:W53" si="3">+IF(ISERR(U48/R48*100),"N/A",ROUND(U48/R48*100,2))</f>
        <v>N/A</v>
      </c>
    </row>
    <row r="49" spans="2:23" ht="26.25" customHeight="1" x14ac:dyDescent="0.2">
      <c r="B49" s="244" t="s">
        <v>74</v>
      </c>
      <c r="C49" s="245"/>
      <c r="D49" s="245"/>
      <c r="E49" s="171" t="s">
        <v>2527</v>
      </c>
      <c r="F49" s="171"/>
      <c r="G49" s="171"/>
      <c r="H49" s="47"/>
      <c r="I49" s="47"/>
      <c r="J49" s="47"/>
      <c r="K49" s="47"/>
      <c r="L49" s="47"/>
      <c r="M49" s="47"/>
      <c r="N49" s="47"/>
      <c r="O49" s="47"/>
      <c r="P49" s="48"/>
      <c r="Q49" s="48"/>
      <c r="R49" s="49">
        <v>0.29069896999999995</v>
      </c>
      <c r="S49" s="50">
        <v>0</v>
      </c>
      <c r="T49" s="50">
        <f>+IF(ISERR(S49/R49*100),"N/A",ROUND(S49/R49*100,2))</f>
        <v>0</v>
      </c>
      <c r="U49" s="50">
        <v>0</v>
      </c>
      <c r="V49" s="50" t="str">
        <f>+IF(ISERR(U49/S49*100),"N/A",ROUND(U49/S49*100,2))</f>
        <v>N/A</v>
      </c>
      <c r="W49" s="51">
        <f t="shared" si="3"/>
        <v>0</v>
      </c>
    </row>
    <row r="50" spans="2:23" ht="23.25" customHeight="1" thickBot="1" x14ac:dyDescent="0.25">
      <c r="B50" s="242" t="s">
        <v>71</v>
      </c>
      <c r="C50" s="243"/>
      <c r="D50" s="243"/>
      <c r="E50" s="170" t="s">
        <v>854</v>
      </c>
      <c r="F50" s="170"/>
      <c r="G50" s="170"/>
      <c r="H50" s="41"/>
      <c r="I50" s="41"/>
      <c r="J50" s="41"/>
      <c r="K50" s="41"/>
      <c r="L50" s="41"/>
      <c r="M50" s="41"/>
      <c r="N50" s="41"/>
      <c r="O50" s="41"/>
      <c r="P50" s="42"/>
      <c r="Q50" s="42"/>
      <c r="R50" s="43">
        <v>0</v>
      </c>
      <c r="S50" s="44"/>
      <c r="T50" s="42"/>
      <c r="U50" s="44">
        <v>0</v>
      </c>
      <c r="V50" s="42"/>
      <c r="W50" s="45" t="str">
        <f t="shared" si="3"/>
        <v>N/A</v>
      </c>
    </row>
    <row r="51" spans="2:23" ht="26.25" customHeight="1" x14ac:dyDescent="0.2">
      <c r="B51" s="244" t="s">
        <v>74</v>
      </c>
      <c r="C51" s="245"/>
      <c r="D51" s="245"/>
      <c r="E51" s="171" t="s">
        <v>854</v>
      </c>
      <c r="F51" s="171"/>
      <c r="G51" s="171"/>
      <c r="H51" s="47"/>
      <c r="I51" s="47"/>
      <c r="J51" s="47"/>
      <c r="K51" s="47"/>
      <c r="L51" s="47"/>
      <c r="M51" s="47"/>
      <c r="N51" s="47"/>
      <c r="O51" s="47"/>
      <c r="P51" s="48"/>
      <c r="Q51" s="48"/>
      <c r="R51" s="49">
        <v>0.33839597999999999</v>
      </c>
      <c r="S51" s="50">
        <v>0</v>
      </c>
      <c r="T51" s="50">
        <f>+IF(ISERR(S51/R51*100),"N/A",ROUND(S51/R51*100,2))</f>
        <v>0</v>
      </c>
      <c r="U51" s="50">
        <v>0</v>
      </c>
      <c r="V51" s="50" t="str">
        <f>+IF(ISERR(U51/S51*100),"N/A",ROUND(U51/S51*100,2))</f>
        <v>N/A</v>
      </c>
      <c r="W51" s="51">
        <f t="shared" si="3"/>
        <v>0</v>
      </c>
    </row>
    <row r="52" spans="2:23" ht="23.25" customHeight="1" thickBot="1" x14ac:dyDescent="0.25">
      <c r="B52" s="242" t="s">
        <v>71</v>
      </c>
      <c r="C52" s="243"/>
      <c r="D52" s="243"/>
      <c r="E52" s="170" t="s">
        <v>967</v>
      </c>
      <c r="F52" s="170"/>
      <c r="G52" s="170"/>
      <c r="H52" s="41"/>
      <c r="I52" s="41"/>
      <c r="J52" s="41"/>
      <c r="K52" s="41"/>
      <c r="L52" s="41"/>
      <c r="M52" s="41"/>
      <c r="N52" s="41"/>
      <c r="O52" s="41"/>
      <c r="P52" s="42"/>
      <c r="Q52" s="42"/>
      <c r="R52" s="43">
        <v>0</v>
      </c>
      <c r="S52" s="44"/>
      <c r="T52" s="42"/>
      <c r="U52" s="44">
        <v>3.8505040000000004E-2</v>
      </c>
      <c r="V52" s="42"/>
      <c r="W52" s="45" t="str">
        <f t="shared" si="3"/>
        <v>N/A</v>
      </c>
    </row>
    <row r="53" spans="2:23" ht="26.25" customHeight="1" thickBot="1" x14ac:dyDescent="0.25">
      <c r="B53" s="244" t="s">
        <v>74</v>
      </c>
      <c r="C53" s="245"/>
      <c r="D53" s="245"/>
      <c r="E53" s="171" t="s">
        <v>967</v>
      </c>
      <c r="F53" s="171"/>
      <c r="G53" s="171"/>
      <c r="H53" s="47"/>
      <c r="I53" s="47"/>
      <c r="J53" s="47"/>
      <c r="K53" s="47"/>
      <c r="L53" s="47"/>
      <c r="M53" s="47"/>
      <c r="N53" s="47"/>
      <c r="O53" s="47"/>
      <c r="P53" s="48"/>
      <c r="Q53" s="48"/>
      <c r="R53" s="49">
        <v>7.3499999999999996E-2</v>
      </c>
      <c r="S53" s="50">
        <v>3.8505040000000004E-2</v>
      </c>
      <c r="T53" s="50">
        <f>+IF(ISERR(S53/R53*100),"N/A",ROUND(S53/R53*100,2))</f>
        <v>52.39</v>
      </c>
      <c r="U53" s="50">
        <v>3.8505040000000004E-2</v>
      </c>
      <c r="V53" s="50">
        <f>+IF(ISERR(U53/S53*100),"N/A",ROUND(U53/S53*100,2))</f>
        <v>100</v>
      </c>
      <c r="W53" s="51">
        <f t="shared" si="3"/>
        <v>52.39</v>
      </c>
    </row>
    <row r="54" spans="2:23" ht="22.5" customHeight="1" thickTop="1" thickBot="1" x14ac:dyDescent="0.25">
      <c r="B54" s="9" t="s">
        <v>76</v>
      </c>
      <c r="C54" s="10"/>
      <c r="D54" s="10"/>
      <c r="E54" s="10"/>
      <c r="F54" s="10"/>
      <c r="G54" s="10"/>
      <c r="H54" s="11"/>
      <c r="I54" s="11"/>
      <c r="J54" s="11"/>
      <c r="K54" s="11"/>
      <c r="L54" s="11"/>
      <c r="M54" s="11"/>
      <c r="N54" s="11"/>
      <c r="O54" s="11"/>
      <c r="P54" s="11"/>
      <c r="Q54" s="11"/>
      <c r="R54" s="11"/>
      <c r="S54" s="11"/>
      <c r="T54" s="11"/>
      <c r="U54" s="11"/>
      <c r="V54" s="11"/>
      <c r="W54" s="12"/>
    </row>
    <row r="55" spans="2:23" ht="37.5" customHeight="1" thickTop="1" x14ac:dyDescent="0.2">
      <c r="B55" s="230" t="s">
        <v>2334</v>
      </c>
      <c r="C55" s="231"/>
      <c r="D55" s="231"/>
      <c r="E55" s="231"/>
      <c r="F55" s="231"/>
      <c r="G55" s="231"/>
      <c r="H55" s="231"/>
      <c r="I55" s="231"/>
      <c r="J55" s="231"/>
      <c r="K55" s="231"/>
      <c r="L55" s="231"/>
      <c r="M55" s="231"/>
      <c r="N55" s="231"/>
      <c r="O55" s="231"/>
      <c r="P55" s="231"/>
      <c r="Q55" s="231"/>
      <c r="R55" s="231"/>
      <c r="S55" s="231"/>
      <c r="T55" s="231"/>
      <c r="U55" s="231"/>
      <c r="V55" s="231"/>
      <c r="W55" s="232"/>
    </row>
    <row r="56" spans="2:23" ht="344.25" customHeight="1" thickBot="1" x14ac:dyDescent="0.25">
      <c r="B56" s="246"/>
      <c r="C56" s="247"/>
      <c r="D56" s="247"/>
      <c r="E56" s="247"/>
      <c r="F56" s="247"/>
      <c r="G56" s="247"/>
      <c r="H56" s="247"/>
      <c r="I56" s="247"/>
      <c r="J56" s="247"/>
      <c r="K56" s="247"/>
      <c r="L56" s="247"/>
      <c r="M56" s="247"/>
      <c r="N56" s="247"/>
      <c r="O56" s="247"/>
      <c r="P56" s="247"/>
      <c r="Q56" s="247"/>
      <c r="R56" s="247"/>
      <c r="S56" s="247"/>
      <c r="T56" s="247"/>
      <c r="U56" s="247"/>
      <c r="V56" s="247"/>
      <c r="W56" s="248"/>
    </row>
    <row r="57" spans="2:23" ht="37.5" customHeight="1" thickTop="1" x14ac:dyDescent="0.2">
      <c r="B57" s="230" t="s">
        <v>2335</v>
      </c>
      <c r="C57" s="231"/>
      <c r="D57" s="231"/>
      <c r="E57" s="231"/>
      <c r="F57" s="231"/>
      <c r="G57" s="231"/>
      <c r="H57" s="231"/>
      <c r="I57" s="231"/>
      <c r="J57" s="231"/>
      <c r="K57" s="231"/>
      <c r="L57" s="231"/>
      <c r="M57" s="231"/>
      <c r="N57" s="231"/>
      <c r="O57" s="231"/>
      <c r="P57" s="231"/>
      <c r="Q57" s="231"/>
      <c r="R57" s="231"/>
      <c r="S57" s="231"/>
      <c r="T57" s="231"/>
      <c r="U57" s="231"/>
      <c r="V57" s="231"/>
      <c r="W57" s="232"/>
    </row>
    <row r="58" spans="2:23" ht="204.75" customHeight="1" thickBot="1" x14ac:dyDescent="0.25">
      <c r="B58" s="246"/>
      <c r="C58" s="247"/>
      <c r="D58" s="247"/>
      <c r="E58" s="247"/>
      <c r="F58" s="247"/>
      <c r="G58" s="247"/>
      <c r="H58" s="247"/>
      <c r="I58" s="247"/>
      <c r="J58" s="247"/>
      <c r="K58" s="247"/>
      <c r="L58" s="247"/>
      <c r="M58" s="247"/>
      <c r="N58" s="247"/>
      <c r="O58" s="247"/>
      <c r="P58" s="247"/>
      <c r="Q58" s="247"/>
      <c r="R58" s="247"/>
      <c r="S58" s="247"/>
      <c r="T58" s="247"/>
      <c r="U58" s="247"/>
      <c r="V58" s="247"/>
      <c r="W58" s="248"/>
    </row>
    <row r="59" spans="2:23" ht="37.5" customHeight="1" thickTop="1" x14ac:dyDescent="0.2">
      <c r="B59" s="230" t="s">
        <v>2336</v>
      </c>
      <c r="C59" s="231"/>
      <c r="D59" s="231"/>
      <c r="E59" s="231"/>
      <c r="F59" s="231"/>
      <c r="G59" s="231"/>
      <c r="H59" s="231"/>
      <c r="I59" s="231"/>
      <c r="J59" s="231"/>
      <c r="K59" s="231"/>
      <c r="L59" s="231"/>
      <c r="M59" s="231"/>
      <c r="N59" s="231"/>
      <c r="O59" s="231"/>
      <c r="P59" s="231"/>
      <c r="Q59" s="231"/>
      <c r="R59" s="231"/>
      <c r="S59" s="231"/>
      <c r="T59" s="231"/>
      <c r="U59" s="231"/>
      <c r="V59" s="231"/>
      <c r="W59" s="232"/>
    </row>
    <row r="60" spans="2:23" ht="183.75" customHeight="1" thickBot="1" x14ac:dyDescent="0.25">
      <c r="B60" s="233"/>
      <c r="C60" s="234"/>
      <c r="D60" s="234"/>
      <c r="E60" s="234"/>
      <c r="F60" s="234"/>
      <c r="G60" s="234"/>
      <c r="H60" s="234"/>
      <c r="I60" s="234"/>
      <c r="J60" s="234"/>
      <c r="K60" s="234"/>
      <c r="L60" s="234"/>
      <c r="M60" s="234"/>
      <c r="N60" s="234"/>
      <c r="O60" s="234"/>
      <c r="P60" s="234"/>
      <c r="Q60" s="234"/>
      <c r="R60" s="234"/>
      <c r="S60" s="234"/>
      <c r="T60" s="234"/>
      <c r="U60" s="234"/>
      <c r="V60" s="234"/>
      <c r="W60" s="235"/>
    </row>
  </sheetData>
  <mergeCells count="11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6:Q37"/>
    <mergeCell ref="S36:T36"/>
    <mergeCell ref="V36:W36"/>
    <mergeCell ref="B38:D38"/>
    <mergeCell ref="B39:D39"/>
    <mergeCell ref="B40:D40"/>
    <mergeCell ref="B41:D41"/>
    <mergeCell ref="B42:D42"/>
    <mergeCell ref="B57:W58"/>
    <mergeCell ref="B59:W60"/>
    <mergeCell ref="B43:D43"/>
    <mergeCell ref="B44:D44"/>
    <mergeCell ref="B45:D45"/>
    <mergeCell ref="B46:D46"/>
    <mergeCell ref="B47:D47"/>
    <mergeCell ref="B55:W56"/>
    <mergeCell ref="B48:D48"/>
    <mergeCell ref="B49:D49"/>
    <mergeCell ref="B50:D50"/>
    <mergeCell ref="B51:D51"/>
    <mergeCell ref="B52:D52"/>
    <mergeCell ref="B53:D5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2"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830</v>
      </c>
      <c r="M4" s="195" t="s">
        <v>829</v>
      </c>
      <c r="N4" s="195"/>
      <c r="O4" s="195"/>
      <c r="P4" s="195"/>
      <c r="Q4" s="196"/>
      <c r="R4" s="17"/>
      <c r="S4" s="197" t="s">
        <v>2136</v>
      </c>
      <c r="T4" s="198"/>
      <c r="U4" s="198"/>
      <c r="V4" s="199" t="s">
        <v>828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763</v>
      </c>
      <c r="D6" s="201" t="s">
        <v>780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755</v>
      </c>
      <c r="D7" s="188" t="s">
        <v>779</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827</v>
      </c>
      <c r="K8" s="24" t="s">
        <v>826</v>
      </c>
      <c r="L8" s="24" t="s">
        <v>825</v>
      </c>
      <c r="M8" s="24" t="s">
        <v>824</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17.75" customHeight="1" thickTop="1" thickBot="1" x14ac:dyDescent="0.25">
      <c r="B10" s="25" t="s">
        <v>22</v>
      </c>
      <c r="C10" s="199" t="s">
        <v>823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822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821</v>
      </c>
      <c r="C21" s="227"/>
      <c r="D21" s="227"/>
      <c r="E21" s="227"/>
      <c r="F21" s="227"/>
      <c r="G21" s="227"/>
      <c r="H21" s="227"/>
      <c r="I21" s="227"/>
      <c r="J21" s="227"/>
      <c r="K21" s="227"/>
      <c r="L21" s="227"/>
      <c r="M21" s="228" t="s">
        <v>763</v>
      </c>
      <c r="N21" s="228"/>
      <c r="O21" s="228" t="s">
        <v>49</v>
      </c>
      <c r="P21" s="228"/>
      <c r="Q21" s="229" t="s">
        <v>50</v>
      </c>
      <c r="R21" s="229"/>
      <c r="S21" s="33" t="s">
        <v>820</v>
      </c>
      <c r="T21" s="33" t="s">
        <v>820</v>
      </c>
      <c r="U21" s="33" t="s">
        <v>819</v>
      </c>
      <c r="V21" s="33">
        <f t="shared" ref="V21:V35" si="0">+IF(ISERR(U21/T21*100),"N/A",ROUND(U21/T21*100,2))</f>
        <v>105.75</v>
      </c>
      <c r="W21" s="34">
        <f t="shared" ref="W21:W35" si="1">+IF(ISERR(U21/S21*100),"N/A",ROUND(U21/S21*100,2))</f>
        <v>105.75</v>
      </c>
    </row>
    <row r="22" spans="2:27" ht="56.25" customHeight="1" x14ac:dyDescent="0.2">
      <c r="B22" s="226" t="s">
        <v>818</v>
      </c>
      <c r="C22" s="227"/>
      <c r="D22" s="227"/>
      <c r="E22" s="227"/>
      <c r="F22" s="227"/>
      <c r="G22" s="227"/>
      <c r="H22" s="227"/>
      <c r="I22" s="227"/>
      <c r="J22" s="227"/>
      <c r="K22" s="227"/>
      <c r="L22" s="227"/>
      <c r="M22" s="228" t="s">
        <v>763</v>
      </c>
      <c r="N22" s="228"/>
      <c r="O22" s="228" t="s">
        <v>49</v>
      </c>
      <c r="P22" s="228"/>
      <c r="Q22" s="229" t="s">
        <v>50</v>
      </c>
      <c r="R22" s="229"/>
      <c r="S22" s="33" t="s">
        <v>817</v>
      </c>
      <c r="T22" s="33" t="s">
        <v>816</v>
      </c>
      <c r="U22" s="33" t="s">
        <v>815</v>
      </c>
      <c r="V22" s="33">
        <f t="shared" si="0"/>
        <v>133.88</v>
      </c>
      <c r="W22" s="34">
        <f t="shared" si="1"/>
        <v>55.29</v>
      </c>
    </row>
    <row r="23" spans="2:27" ht="56.25" customHeight="1" x14ac:dyDescent="0.2">
      <c r="B23" s="226" t="s">
        <v>814</v>
      </c>
      <c r="C23" s="227"/>
      <c r="D23" s="227"/>
      <c r="E23" s="227"/>
      <c r="F23" s="227"/>
      <c r="G23" s="227"/>
      <c r="H23" s="227"/>
      <c r="I23" s="227"/>
      <c r="J23" s="227"/>
      <c r="K23" s="227"/>
      <c r="L23" s="227"/>
      <c r="M23" s="228" t="s">
        <v>763</v>
      </c>
      <c r="N23" s="228"/>
      <c r="O23" s="228" t="s">
        <v>49</v>
      </c>
      <c r="P23" s="228"/>
      <c r="Q23" s="229" t="s">
        <v>50</v>
      </c>
      <c r="R23" s="229"/>
      <c r="S23" s="33" t="s">
        <v>459</v>
      </c>
      <c r="T23" s="33" t="s">
        <v>813</v>
      </c>
      <c r="U23" s="33" t="s">
        <v>812</v>
      </c>
      <c r="V23" s="33">
        <f t="shared" si="0"/>
        <v>95.74</v>
      </c>
      <c r="W23" s="34">
        <f t="shared" si="1"/>
        <v>81.489999999999995</v>
      </c>
    </row>
    <row r="24" spans="2:27" ht="56.25" customHeight="1" x14ac:dyDescent="0.2">
      <c r="B24" s="226" t="s">
        <v>811</v>
      </c>
      <c r="C24" s="227"/>
      <c r="D24" s="227"/>
      <c r="E24" s="227"/>
      <c r="F24" s="227"/>
      <c r="G24" s="227"/>
      <c r="H24" s="227"/>
      <c r="I24" s="227"/>
      <c r="J24" s="227"/>
      <c r="K24" s="227"/>
      <c r="L24" s="227"/>
      <c r="M24" s="228" t="s">
        <v>755</v>
      </c>
      <c r="N24" s="228"/>
      <c r="O24" s="228" t="s">
        <v>49</v>
      </c>
      <c r="P24" s="228"/>
      <c r="Q24" s="229" t="s">
        <v>50</v>
      </c>
      <c r="R24" s="229"/>
      <c r="S24" s="33" t="s">
        <v>51</v>
      </c>
      <c r="T24" s="33" t="s">
        <v>56</v>
      </c>
      <c r="U24" s="33" t="s">
        <v>56</v>
      </c>
      <c r="V24" s="33">
        <f t="shared" si="0"/>
        <v>100</v>
      </c>
      <c r="W24" s="34">
        <f t="shared" si="1"/>
        <v>50</v>
      </c>
    </row>
    <row r="25" spans="2:27" ht="56.25" customHeight="1" x14ac:dyDescent="0.2">
      <c r="B25" s="226" t="s">
        <v>810</v>
      </c>
      <c r="C25" s="227"/>
      <c r="D25" s="227"/>
      <c r="E25" s="227"/>
      <c r="F25" s="227"/>
      <c r="G25" s="227"/>
      <c r="H25" s="227"/>
      <c r="I25" s="227"/>
      <c r="J25" s="227"/>
      <c r="K25" s="227"/>
      <c r="L25" s="227"/>
      <c r="M25" s="228" t="s">
        <v>755</v>
      </c>
      <c r="N25" s="228"/>
      <c r="O25" s="228" t="s">
        <v>49</v>
      </c>
      <c r="P25" s="228"/>
      <c r="Q25" s="229" t="s">
        <v>70</v>
      </c>
      <c r="R25" s="229"/>
      <c r="S25" s="33" t="s">
        <v>767</v>
      </c>
      <c r="T25" s="33" t="s">
        <v>87</v>
      </c>
      <c r="U25" s="33" t="s">
        <v>87</v>
      </c>
      <c r="V25" s="33" t="str">
        <f t="shared" si="0"/>
        <v>N/A</v>
      </c>
      <c r="W25" s="34" t="str">
        <f t="shared" si="1"/>
        <v>N/A</v>
      </c>
    </row>
    <row r="26" spans="2:27" ht="56.25" customHeight="1" x14ac:dyDescent="0.2">
      <c r="B26" s="226" t="s">
        <v>809</v>
      </c>
      <c r="C26" s="227"/>
      <c r="D26" s="227"/>
      <c r="E26" s="227"/>
      <c r="F26" s="227"/>
      <c r="G26" s="227"/>
      <c r="H26" s="227"/>
      <c r="I26" s="227"/>
      <c r="J26" s="227"/>
      <c r="K26" s="227"/>
      <c r="L26" s="227"/>
      <c r="M26" s="228" t="s">
        <v>755</v>
      </c>
      <c r="N26" s="228"/>
      <c r="O26" s="228" t="s">
        <v>49</v>
      </c>
      <c r="P26" s="228"/>
      <c r="Q26" s="229" t="s">
        <v>70</v>
      </c>
      <c r="R26" s="229"/>
      <c r="S26" s="33" t="s">
        <v>242</v>
      </c>
      <c r="T26" s="33" t="s">
        <v>87</v>
      </c>
      <c r="U26" s="33" t="s">
        <v>87</v>
      </c>
      <c r="V26" s="33" t="str">
        <f t="shared" si="0"/>
        <v>N/A</v>
      </c>
      <c r="W26" s="34" t="str">
        <f t="shared" si="1"/>
        <v>N/A</v>
      </c>
    </row>
    <row r="27" spans="2:27" ht="56.25" customHeight="1" x14ac:dyDescent="0.2">
      <c r="B27" s="226" t="s">
        <v>808</v>
      </c>
      <c r="C27" s="227"/>
      <c r="D27" s="227"/>
      <c r="E27" s="227"/>
      <c r="F27" s="227"/>
      <c r="G27" s="227"/>
      <c r="H27" s="227"/>
      <c r="I27" s="227"/>
      <c r="J27" s="227"/>
      <c r="K27" s="227"/>
      <c r="L27" s="227"/>
      <c r="M27" s="228" t="s">
        <v>755</v>
      </c>
      <c r="N27" s="228"/>
      <c r="O27" s="228" t="s">
        <v>49</v>
      </c>
      <c r="P27" s="228"/>
      <c r="Q27" s="229" t="s">
        <v>50</v>
      </c>
      <c r="R27" s="229"/>
      <c r="S27" s="33" t="s">
        <v>51</v>
      </c>
      <c r="T27" s="33" t="s">
        <v>475</v>
      </c>
      <c r="U27" s="33" t="s">
        <v>475</v>
      </c>
      <c r="V27" s="33">
        <f t="shared" si="0"/>
        <v>100</v>
      </c>
      <c r="W27" s="34">
        <f t="shared" si="1"/>
        <v>33</v>
      </c>
    </row>
    <row r="28" spans="2:27" ht="56.25" customHeight="1" x14ac:dyDescent="0.2">
      <c r="B28" s="226" t="s">
        <v>807</v>
      </c>
      <c r="C28" s="227"/>
      <c r="D28" s="227"/>
      <c r="E28" s="227"/>
      <c r="F28" s="227"/>
      <c r="G28" s="227"/>
      <c r="H28" s="227"/>
      <c r="I28" s="227"/>
      <c r="J28" s="227"/>
      <c r="K28" s="227"/>
      <c r="L28" s="227"/>
      <c r="M28" s="228" t="s">
        <v>755</v>
      </c>
      <c r="N28" s="228"/>
      <c r="O28" s="228" t="s">
        <v>49</v>
      </c>
      <c r="P28" s="228"/>
      <c r="Q28" s="229" t="s">
        <v>50</v>
      </c>
      <c r="R28" s="229"/>
      <c r="S28" s="33" t="s">
        <v>51</v>
      </c>
      <c r="T28" s="33" t="s">
        <v>475</v>
      </c>
      <c r="U28" s="33" t="s">
        <v>475</v>
      </c>
      <c r="V28" s="33">
        <f t="shared" si="0"/>
        <v>100</v>
      </c>
      <c r="W28" s="34">
        <f t="shared" si="1"/>
        <v>33</v>
      </c>
    </row>
    <row r="29" spans="2:27" ht="56.25" customHeight="1" x14ac:dyDescent="0.2">
      <c r="B29" s="226" t="s">
        <v>806</v>
      </c>
      <c r="C29" s="227"/>
      <c r="D29" s="227"/>
      <c r="E29" s="227"/>
      <c r="F29" s="227"/>
      <c r="G29" s="227"/>
      <c r="H29" s="227"/>
      <c r="I29" s="227"/>
      <c r="J29" s="227"/>
      <c r="K29" s="227"/>
      <c r="L29" s="227"/>
      <c r="M29" s="228" t="s">
        <v>755</v>
      </c>
      <c r="N29" s="228"/>
      <c r="O29" s="228" t="s">
        <v>49</v>
      </c>
      <c r="P29" s="228"/>
      <c r="Q29" s="229" t="s">
        <v>50</v>
      </c>
      <c r="R29" s="229"/>
      <c r="S29" s="33" t="s">
        <v>767</v>
      </c>
      <c r="T29" s="33" t="s">
        <v>805</v>
      </c>
      <c r="U29" s="33" t="s">
        <v>767</v>
      </c>
      <c r="V29" s="33">
        <f t="shared" si="0"/>
        <v>166.67</v>
      </c>
      <c r="W29" s="34">
        <f t="shared" si="1"/>
        <v>100</v>
      </c>
    </row>
    <row r="30" spans="2:27" ht="56.25" customHeight="1" x14ac:dyDescent="0.2">
      <c r="B30" s="226" t="s">
        <v>804</v>
      </c>
      <c r="C30" s="227"/>
      <c r="D30" s="227"/>
      <c r="E30" s="227"/>
      <c r="F30" s="227"/>
      <c r="G30" s="227"/>
      <c r="H30" s="227"/>
      <c r="I30" s="227"/>
      <c r="J30" s="227"/>
      <c r="K30" s="227"/>
      <c r="L30" s="227"/>
      <c r="M30" s="228" t="s">
        <v>755</v>
      </c>
      <c r="N30" s="228"/>
      <c r="O30" s="228" t="s">
        <v>49</v>
      </c>
      <c r="P30" s="228"/>
      <c r="Q30" s="229" t="s">
        <v>50</v>
      </c>
      <c r="R30" s="229"/>
      <c r="S30" s="33" t="s">
        <v>305</v>
      </c>
      <c r="T30" s="33" t="s">
        <v>305</v>
      </c>
      <c r="U30" s="33" t="s">
        <v>803</v>
      </c>
      <c r="V30" s="33">
        <f t="shared" si="0"/>
        <v>110</v>
      </c>
      <c r="W30" s="34">
        <f t="shared" si="1"/>
        <v>110</v>
      </c>
    </row>
    <row r="31" spans="2:27" ht="56.25" customHeight="1" x14ac:dyDescent="0.2">
      <c r="B31" s="226" t="s">
        <v>802</v>
      </c>
      <c r="C31" s="227"/>
      <c r="D31" s="227"/>
      <c r="E31" s="227"/>
      <c r="F31" s="227"/>
      <c r="G31" s="227"/>
      <c r="H31" s="227"/>
      <c r="I31" s="227"/>
      <c r="J31" s="227"/>
      <c r="K31" s="227"/>
      <c r="L31" s="227"/>
      <c r="M31" s="228" t="s">
        <v>755</v>
      </c>
      <c r="N31" s="228"/>
      <c r="O31" s="228" t="s">
        <v>49</v>
      </c>
      <c r="P31" s="228"/>
      <c r="Q31" s="229" t="s">
        <v>70</v>
      </c>
      <c r="R31" s="229"/>
      <c r="S31" s="33" t="s">
        <v>51</v>
      </c>
      <c r="T31" s="33" t="s">
        <v>87</v>
      </c>
      <c r="U31" s="33" t="s">
        <v>87</v>
      </c>
      <c r="V31" s="33" t="str">
        <f t="shared" si="0"/>
        <v>N/A</v>
      </c>
      <c r="W31" s="34" t="str">
        <f t="shared" si="1"/>
        <v>N/A</v>
      </c>
    </row>
    <row r="32" spans="2:27" ht="56.25" customHeight="1" x14ac:dyDescent="0.2">
      <c r="B32" s="226" t="s">
        <v>801</v>
      </c>
      <c r="C32" s="227"/>
      <c r="D32" s="227"/>
      <c r="E32" s="227"/>
      <c r="F32" s="227"/>
      <c r="G32" s="227"/>
      <c r="H32" s="227"/>
      <c r="I32" s="227"/>
      <c r="J32" s="227"/>
      <c r="K32" s="227"/>
      <c r="L32" s="227"/>
      <c r="M32" s="228" t="s">
        <v>755</v>
      </c>
      <c r="N32" s="228"/>
      <c r="O32" s="228" t="s">
        <v>49</v>
      </c>
      <c r="P32" s="228"/>
      <c r="Q32" s="229" t="s">
        <v>50</v>
      </c>
      <c r="R32" s="229"/>
      <c r="S32" s="33" t="s">
        <v>51</v>
      </c>
      <c r="T32" s="33" t="s">
        <v>475</v>
      </c>
      <c r="U32" s="33" t="s">
        <v>475</v>
      </c>
      <c r="V32" s="33">
        <f t="shared" si="0"/>
        <v>100</v>
      </c>
      <c r="W32" s="34">
        <f t="shared" si="1"/>
        <v>33</v>
      </c>
    </row>
    <row r="33" spans="2:25" ht="56.25" customHeight="1" x14ac:dyDescent="0.2">
      <c r="B33" s="226" t="s">
        <v>800</v>
      </c>
      <c r="C33" s="227"/>
      <c r="D33" s="227"/>
      <c r="E33" s="227"/>
      <c r="F33" s="227"/>
      <c r="G33" s="227"/>
      <c r="H33" s="227"/>
      <c r="I33" s="227"/>
      <c r="J33" s="227"/>
      <c r="K33" s="227"/>
      <c r="L33" s="227"/>
      <c r="M33" s="228" t="s">
        <v>755</v>
      </c>
      <c r="N33" s="228"/>
      <c r="O33" s="228" t="s">
        <v>49</v>
      </c>
      <c r="P33" s="228"/>
      <c r="Q33" s="229" t="s">
        <v>70</v>
      </c>
      <c r="R33" s="229"/>
      <c r="S33" s="33" t="s">
        <v>51</v>
      </c>
      <c r="T33" s="33" t="s">
        <v>87</v>
      </c>
      <c r="U33" s="33" t="s">
        <v>87</v>
      </c>
      <c r="V33" s="33" t="str">
        <f t="shared" si="0"/>
        <v>N/A</v>
      </c>
      <c r="W33" s="34" t="str">
        <f t="shared" si="1"/>
        <v>N/A</v>
      </c>
    </row>
    <row r="34" spans="2:25" ht="56.25" customHeight="1" x14ac:dyDescent="0.2">
      <c r="B34" s="226" t="s">
        <v>799</v>
      </c>
      <c r="C34" s="227"/>
      <c r="D34" s="227"/>
      <c r="E34" s="227"/>
      <c r="F34" s="227"/>
      <c r="G34" s="227"/>
      <c r="H34" s="227"/>
      <c r="I34" s="227"/>
      <c r="J34" s="227"/>
      <c r="K34" s="227"/>
      <c r="L34" s="227"/>
      <c r="M34" s="228" t="s">
        <v>755</v>
      </c>
      <c r="N34" s="228"/>
      <c r="O34" s="228" t="s">
        <v>49</v>
      </c>
      <c r="P34" s="228"/>
      <c r="Q34" s="229" t="s">
        <v>50</v>
      </c>
      <c r="R34" s="229"/>
      <c r="S34" s="33" t="s">
        <v>51</v>
      </c>
      <c r="T34" s="33" t="s">
        <v>475</v>
      </c>
      <c r="U34" s="33" t="s">
        <v>475</v>
      </c>
      <c r="V34" s="33">
        <f t="shared" si="0"/>
        <v>100</v>
      </c>
      <c r="W34" s="34">
        <f t="shared" si="1"/>
        <v>33</v>
      </c>
    </row>
    <row r="35" spans="2:25" ht="56.25" customHeight="1" thickBot="1" x14ac:dyDescent="0.25">
      <c r="B35" s="226" t="s">
        <v>798</v>
      </c>
      <c r="C35" s="227"/>
      <c r="D35" s="227"/>
      <c r="E35" s="227"/>
      <c r="F35" s="227"/>
      <c r="G35" s="227"/>
      <c r="H35" s="227"/>
      <c r="I35" s="227"/>
      <c r="J35" s="227"/>
      <c r="K35" s="227"/>
      <c r="L35" s="227"/>
      <c r="M35" s="228" t="s">
        <v>755</v>
      </c>
      <c r="N35" s="228"/>
      <c r="O35" s="228" t="s">
        <v>49</v>
      </c>
      <c r="P35" s="228"/>
      <c r="Q35" s="229" t="s">
        <v>70</v>
      </c>
      <c r="R35" s="229"/>
      <c r="S35" s="33" t="s">
        <v>51</v>
      </c>
      <c r="T35" s="33" t="s">
        <v>87</v>
      </c>
      <c r="U35" s="33" t="s">
        <v>87</v>
      </c>
      <c r="V35" s="33" t="str">
        <f t="shared" si="0"/>
        <v>N/A</v>
      </c>
      <c r="W35" s="34" t="str">
        <f t="shared" si="1"/>
        <v>N/A</v>
      </c>
    </row>
    <row r="36" spans="2:25" ht="21.75" customHeight="1" thickTop="1" thickBot="1" x14ac:dyDescent="0.25">
      <c r="B36" s="9" t="s">
        <v>65</v>
      </c>
      <c r="C36" s="10"/>
      <c r="D36" s="10"/>
      <c r="E36" s="10"/>
      <c r="F36" s="10"/>
      <c r="G36" s="10"/>
      <c r="H36" s="11"/>
      <c r="I36" s="11"/>
      <c r="J36" s="11"/>
      <c r="K36" s="11"/>
      <c r="L36" s="11"/>
      <c r="M36" s="11"/>
      <c r="N36" s="11"/>
      <c r="O36" s="11"/>
      <c r="P36" s="11"/>
      <c r="Q36" s="11"/>
      <c r="R36" s="11"/>
      <c r="S36" s="11"/>
      <c r="T36" s="11"/>
      <c r="U36" s="11"/>
      <c r="V36" s="11"/>
      <c r="W36" s="12"/>
      <c r="X36" s="35"/>
    </row>
    <row r="37" spans="2:25" ht="29.25" customHeight="1" thickTop="1" thickBot="1" x14ac:dyDescent="0.25">
      <c r="B37" s="236" t="s">
        <v>2437</v>
      </c>
      <c r="C37" s="237"/>
      <c r="D37" s="237"/>
      <c r="E37" s="237"/>
      <c r="F37" s="237"/>
      <c r="G37" s="237"/>
      <c r="H37" s="237"/>
      <c r="I37" s="237"/>
      <c r="J37" s="237"/>
      <c r="K37" s="237"/>
      <c r="L37" s="237"/>
      <c r="M37" s="237"/>
      <c r="N37" s="237"/>
      <c r="O37" s="237"/>
      <c r="P37" s="237"/>
      <c r="Q37" s="238"/>
      <c r="R37" s="36" t="s">
        <v>42</v>
      </c>
      <c r="S37" s="213" t="s">
        <v>43</v>
      </c>
      <c r="T37" s="213"/>
      <c r="U37" s="37" t="s">
        <v>66</v>
      </c>
      <c r="V37" s="212" t="s">
        <v>67</v>
      </c>
      <c r="W37" s="214"/>
    </row>
    <row r="38" spans="2:25" ht="30.75" customHeight="1" thickBot="1" x14ac:dyDescent="0.25">
      <c r="B38" s="239"/>
      <c r="C38" s="240"/>
      <c r="D38" s="240"/>
      <c r="E38" s="240"/>
      <c r="F38" s="240"/>
      <c r="G38" s="240"/>
      <c r="H38" s="240"/>
      <c r="I38" s="240"/>
      <c r="J38" s="240"/>
      <c r="K38" s="240"/>
      <c r="L38" s="240"/>
      <c r="M38" s="240"/>
      <c r="N38" s="240"/>
      <c r="O38" s="240"/>
      <c r="P38" s="240"/>
      <c r="Q38" s="241"/>
      <c r="R38" s="38" t="s">
        <v>68</v>
      </c>
      <c r="S38" s="38" t="s">
        <v>68</v>
      </c>
      <c r="T38" s="38" t="s">
        <v>49</v>
      </c>
      <c r="U38" s="38" t="s">
        <v>68</v>
      </c>
      <c r="V38" s="38" t="s">
        <v>69</v>
      </c>
      <c r="W38" s="39" t="s">
        <v>70</v>
      </c>
      <c r="Y38" s="35"/>
    </row>
    <row r="39" spans="2:25" ht="23.25" customHeight="1" thickBot="1" x14ac:dyDescent="0.25">
      <c r="B39" s="242" t="s">
        <v>71</v>
      </c>
      <c r="C39" s="243"/>
      <c r="D39" s="243"/>
      <c r="E39" s="40" t="s">
        <v>746</v>
      </c>
      <c r="F39" s="40"/>
      <c r="G39" s="40"/>
      <c r="H39" s="41"/>
      <c r="I39" s="41"/>
      <c r="J39" s="41"/>
      <c r="K39" s="41"/>
      <c r="L39" s="41"/>
      <c r="M39" s="41"/>
      <c r="N39" s="41"/>
      <c r="O39" s="41"/>
      <c r="P39" s="42"/>
      <c r="Q39" s="42"/>
      <c r="R39" s="43" t="s">
        <v>797</v>
      </c>
      <c r="S39" s="44" t="s">
        <v>10</v>
      </c>
      <c r="T39" s="42"/>
      <c r="U39" s="44" t="s">
        <v>794</v>
      </c>
      <c r="V39" s="42"/>
      <c r="W39" s="45">
        <f t="shared" ref="W39:W48" si="2">+IF(ISERR(U39/R39*100),"N/A",ROUND(U39/R39*100,2))</f>
        <v>38.729999999999997</v>
      </c>
    </row>
    <row r="40" spans="2:25" ht="26.25" customHeight="1" x14ac:dyDescent="0.2">
      <c r="B40" s="244" t="s">
        <v>74</v>
      </c>
      <c r="C40" s="245"/>
      <c r="D40" s="245"/>
      <c r="E40" s="46" t="s">
        <v>746</v>
      </c>
      <c r="F40" s="46"/>
      <c r="G40" s="46"/>
      <c r="H40" s="47"/>
      <c r="I40" s="47"/>
      <c r="J40" s="47"/>
      <c r="K40" s="47"/>
      <c r="L40" s="47"/>
      <c r="M40" s="47"/>
      <c r="N40" s="47"/>
      <c r="O40" s="47"/>
      <c r="P40" s="48"/>
      <c r="Q40" s="48"/>
      <c r="R40" s="49" t="s">
        <v>796</v>
      </c>
      <c r="S40" s="50" t="s">
        <v>795</v>
      </c>
      <c r="T40" s="50">
        <f>+IF(ISERR(S40/R40*100),"N/A",ROUND(S40/R40*100,2))</f>
        <v>41.97</v>
      </c>
      <c r="U40" s="50" t="s">
        <v>794</v>
      </c>
      <c r="V40" s="50">
        <f>+IF(ISERR(U40/S40*100),"N/A",ROUND(U40/S40*100,2))</f>
        <v>99.91</v>
      </c>
      <c r="W40" s="51">
        <f t="shared" si="2"/>
        <v>41.93</v>
      </c>
    </row>
    <row r="41" spans="2:25" ht="23.25" customHeight="1" thickBot="1" x14ac:dyDescent="0.25">
      <c r="B41" s="242" t="s">
        <v>71</v>
      </c>
      <c r="C41" s="243"/>
      <c r="D41" s="243"/>
      <c r="E41" s="40" t="s">
        <v>744</v>
      </c>
      <c r="F41" s="40"/>
      <c r="G41" s="40"/>
      <c r="H41" s="41"/>
      <c r="I41" s="41"/>
      <c r="J41" s="41"/>
      <c r="K41" s="41"/>
      <c r="L41" s="41"/>
      <c r="M41" s="41"/>
      <c r="N41" s="41"/>
      <c r="O41" s="41"/>
      <c r="P41" s="42"/>
      <c r="Q41" s="42"/>
      <c r="R41" s="43" t="s">
        <v>793</v>
      </c>
      <c r="S41" s="44" t="s">
        <v>10</v>
      </c>
      <c r="T41" s="42"/>
      <c r="U41" s="44" t="s">
        <v>791</v>
      </c>
      <c r="V41" s="42"/>
      <c r="W41" s="45">
        <f t="shared" si="2"/>
        <v>40.51</v>
      </c>
    </row>
    <row r="42" spans="2:25" ht="26.25" customHeight="1" x14ac:dyDescent="0.2">
      <c r="B42" s="244" t="s">
        <v>74</v>
      </c>
      <c r="C42" s="245"/>
      <c r="D42" s="245"/>
      <c r="E42" s="46" t="s">
        <v>744</v>
      </c>
      <c r="F42" s="46"/>
      <c r="G42" s="46"/>
      <c r="H42" s="47"/>
      <c r="I42" s="47"/>
      <c r="J42" s="47"/>
      <c r="K42" s="47"/>
      <c r="L42" s="47"/>
      <c r="M42" s="47"/>
      <c r="N42" s="47"/>
      <c r="O42" s="47"/>
      <c r="P42" s="48"/>
      <c r="Q42" s="48"/>
      <c r="R42" s="49" t="s">
        <v>792</v>
      </c>
      <c r="S42" s="50" t="s">
        <v>791</v>
      </c>
      <c r="T42" s="50">
        <f>+IF(ISERR(S42/R42*100),"N/A",ROUND(S42/R42*100,2))</f>
        <v>40.520000000000003</v>
      </c>
      <c r="U42" s="50" t="s">
        <v>791</v>
      </c>
      <c r="V42" s="50">
        <f>+IF(ISERR(U42/S42*100),"N/A",ROUND(U42/S42*100,2))</f>
        <v>100</v>
      </c>
      <c r="W42" s="51">
        <f t="shared" si="2"/>
        <v>40.520000000000003</v>
      </c>
    </row>
    <row r="43" spans="2:25" ht="23.25" customHeight="1" thickBot="1" x14ac:dyDescent="0.25">
      <c r="B43" s="242" t="s">
        <v>71</v>
      </c>
      <c r="C43" s="243"/>
      <c r="D43" s="243"/>
      <c r="E43" s="170" t="s">
        <v>1718</v>
      </c>
      <c r="F43" s="170"/>
      <c r="G43" s="170"/>
      <c r="H43" s="41"/>
      <c r="I43" s="41"/>
      <c r="J43" s="41"/>
      <c r="K43" s="41"/>
      <c r="L43" s="41"/>
      <c r="M43" s="41"/>
      <c r="N43" s="41"/>
      <c r="O43" s="41"/>
      <c r="P43" s="42"/>
      <c r="Q43" s="42"/>
      <c r="R43" s="43">
        <v>0</v>
      </c>
      <c r="S43" s="44"/>
      <c r="T43" s="42"/>
      <c r="U43" s="44">
        <v>0</v>
      </c>
      <c r="V43" s="42"/>
      <c r="W43" s="45" t="str">
        <f t="shared" si="2"/>
        <v>N/A</v>
      </c>
    </row>
    <row r="44" spans="2:25" ht="26.25" customHeight="1" x14ac:dyDescent="0.2">
      <c r="B44" s="244" t="s">
        <v>74</v>
      </c>
      <c r="C44" s="245"/>
      <c r="D44" s="245"/>
      <c r="E44" s="171" t="s">
        <v>1718</v>
      </c>
      <c r="F44" s="171"/>
      <c r="G44" s="171"/>
      <c r="H44" s="47"/>
      <c r="I44" s="47"/>
      <c r="J44" s="47"/>
      <c r="K44" s="47"/>
      <c r="L44" s="47"/>
      <c r="M44" s="47"/>
      <c r="N44" s="47"/>
      <c r="O44" s="47"/>
      <c r="P44" s="48"/>
      <c r="Q44" s="48"/>
      <c r="R44" s="49">
        <v>5.1310106600000003</v>
      </c>
      <c r="S44" s="50">
        <v>0</v>
      </c>
      <c r="T44" s="50">
        <f>+IF(ISERR(S44/R44*100),"N/A",ROUND(S44/R44*100,2))</f>
        <v>0</v>
      </c>
      <c r="U44" s="50">
        <v>0</v>
      </c>
      <c r="V44" s="50" t="str">
        <f>+IF(ISERR(U44/S44*100),"N/A",ROUND(U44/S44*100,2))</f>
        <v>N/A</v>
      </c>
      <c r="W44" s="51">
        <f t="shared" si="2"/>
        <v>0</v>
      </c>
    </row>
    <row r="45" spans="2:25" ht="23.25" customHeight="1" thickBot="1" x14ac:dyDescent="0.25">
      <c r="B45" s="242" t="s">
        <v>71</v>
      </c>
      <c r="C45" s="243"/>
      <c r="D45" s="243"/>
      <c r="E45" s="170" t="s">
        <v>967</v>
      </c>
      <c r="F45" s="170"/>
      <c r="G45" s="170"/>
      <c r="H45" s="41"/>
      <c r="I45" s="41"/>
      <c r="J45" s="41"/>
      <c r="K45" s="41"/>
      <c r="L45" s="41"/>
      <c r="M45" s="41"/>
      <c r="N45" s="41"/>
      <c r="O45" s="41"/>
      <c r="P45" s="42"/>
      <c r="Q45" s="42"/>
      <c r="R45" s="43">
        <v>0</v>
      </c>
      <c r="S45" s="44"/>
      <c r="T45" s="42"/>
      <c r="U45" s="44">
        <v>8.2518240000000007E-2</v>
      </c>
      <c r="V45" s="42"/>
      <c r="W45" s="45" t="str">
        <f t="shared" si="2"/>
        <v>N/A</v>
      </c>
    </row>
    <row r="46" spans="2:25" ht="26.25" customHeight="1" x14ac:dyDescent="0.2">
      <c r="B46" s="244" t="s">
        <v>74</v>
      </c>
      <c r="C46" s="245"/>
      <c r="D46" s="245"/>
      <c r="E46" s="171" t="s">
        <v>967</v>
      </c>
      <c r="F46" s="171"/>
      <c r="G46" s="171"/>
      <c r="H46" s="47"/>
      <c r="I46" s="47"/>
      <c r="J46" s="47"/>
      <c r="K46" s="47"/>
      <c r="L46" s="47"/>
      <c r="M46" s="47"/>
      <c r="N46" s="47"/>
      <c r="O46" s="47"/>
      <c r="P46" s="48"/>
      <c r="Q46" s="48"/>
      <c r="R46" s="49">
        <v>8.2518240000000007E-2</v>
      </c>
      <c r="S46" s="50">
        <v>8.2518240000000007E-2</v>
      </c>
      <c r="T46" s="50">
        <f>+IF(ISERR(S46/R46*100),"N/A",ROUND(S46/R46*100,2))</f>
        <v>100</v>
      </c>
      <c r="U46" s="50">
        <v>8.2518240000000007E-2</v>
      </c>
      <c r="V46" s="50">
        <f>+IF(ISERR(U46/S46*100),"N/A",ROUND(U46/S46*100,2))</f>
        <v>100</v>
      </c>
      <c r="W46" s="51">
        <f t="shared" si="2"/>
        <v>100</v>
      </c>
    </row>
    <row r="47" spans="2:25" ht="23.25" customHeight="1" thickBot="1" x14ac:dyDescent="0.25">
      <c r="B47" s="242" t="s">
        <v>71</v>
      </c>
      <c r="C47" s="243"/>
      <c r="D47" s="243"/>
      <c r="E47" s="170" t="s">
        <v>751</v>
      </c>
      <c r="F47" s="170"/>
      <c r="G47" s="170"/>
      <c r="H47" s="41"/>
      <c r="I47" s="41"/>
      <c r="J47" s="41"/>
      <c r="K47" s="41"/>
      <c r="L47" s="41"/>
      <c r="M47" s="41"/>
      <c r="N47" s="41"/>
      <c r="O47" s="41"/>
      <c r="P47" s="42"/>
      <c r="Q47" s="42"/>
      <c r="R47" s="43">
        <v>0</v>
      </c>
      <c r="S47" s="44"/>
      <c r="T47" s="42"/>
      <c r="U47" s="44">
        <v>0</v>
      </c>
      <c r="V47" s="42"/>
      <c r="W47" s="45" t="str">
        <f t="shared" si="2"/>
        <v>N/A</v>
      </c>
    </row>
    <row r="48" spans="2:25" ht="26.25" customHeight="1" thickBot="1" x14ac:dyDescent="0.25">
      <c r="B48" s="244" t="s">
        <v>74</v>
      </c>
      <c r="C48" s="245"/>
      <c r="D48" s="245"/>
      <c r="E48" s="171" t="s">
        <v>751</v>
      </c>
      <c r="F48" s="171"/>
      <c r="G48" s="171"/>
      <c r="H48" s="47"/>
      <c r="I48" s="47"/>
      <c r="J48" s="47"/>
      <c r="K48" s="47"/>
      <c r="L48" s="47"/>
      <c r="M48" s="47"/>
      <c r="N48" s="47"/>
      <c r="O48" s="47"/>
      <c r="P48" s="48"/>
      <c r="Q48" s="48"/>
      <c r="R48" s="49">
        <v>1.2550000100000001</v>
      </c>
      <c r="S48" s="50">
        <v>0</v>
      </c>
      <c r="T48" s="50">
        <f>+IF(ISERR(S48/R48*100),"N/A",ROUND(S48/R48*100,2))</f>
        <v>0</v>
      </c>
      <c r="U48" s="50">
        <v>0</v>
      </c>
      <c r="V48" s="50" t="str">
        <f>+IF(ISERR(U48/S48*100),"N/A",ROUND(U48/S48*100,2))</f>
        <v>N/A</v>
      </c>
      <c r="W48" s="51">
        <f t="shared" si="2"/>
        <v>0</v>
      </c>
    </row>
    <row r="49" spans="2:23" ht="22.5" customHeight="1" thickTop="1" thickBot="1" x14ac:dyDescent="0.25">
      <c r="B49" s="9" t="s">
        <v>76</v>
      </c>
      <c r="C49" s="10"/>
      <c r="D49" s="10"/>
      <c r="E49" s="10"/>
      <c r="F49" s="10"/>
      <c r="G49" s="10"/>
      <c r="H49" s="11"/>
      <c r="I49" s="11"/>
      <c r="J49" s="11"/>
      <c r="K49" s="11"/>
      <c r="L49" s="11"/>
      <c r="M49" s="11"/>
      <c r="N49" s="11"/>
      <c r="O49" s="11"/>
      <c r="P49" s="11"/>
      <c r="Q49" s="11"/>
      <c r="R49" s="11"/>
      <c r="S49" s="11"/>
      <c r="T49" s="11"/>
      <c r="U49" s="11"/>
      <c r="V49" s="11"/>
      <c r="W49" s="12"/>
    </row>
    <row r="50" spans="2:23" ht="37.5" customHeight="1" thickTop="1" x14ac:dyDescent="0.2">
      <c r="B50" s="230" t="s">
        <v>2331</v>
      </c>
      <c r="C50" s="231"/>
      <c r="D50" s="231"/>
      <c r="E50" s="231"/>
      <c r="F50" s="231"/>
      <c r="G50" s="231"/>
      <c r="H50" s="231"/>
      <c r="I50" s="231"/>
      <c r="J50" s="231"/>
      <c r="K50" s="231"/>
      <c r="L50" s="231"/>
      <c r="M50" s="231"/>
      <c r="N50" s="231"/>
      <c r="O50" s="231"/>
      <c r="P50" s="231"/>
      <c r="Q50" s="231"/>
      <c r="R50" s="231"/>
      <c r="S50" s="231"/>
      <c r="T50" s="231"/>
      <c r="U50" s="231"/>
      <c r="V50" s="231"/>
      <c r="W50" s="232"/>
    </row>
    <row r="51" spans="2:23" ht="213" customHeight="1" thickBot="1" x14ac:dyDescent="0.25">
      <c r="B51" s="246"/>
      <c r="C51" s="247"/>
      <c r="D51" s="247"/>
      <c r="E51" s="247"/>
      <c r="F51" s="247"/>
      <c r="G51" s="247"/>
      <c r="H51" s="247"/>
      <c r="I51" s="247"/>
      <c r="J51" s="247"/>
      <c r="K51" s="247"/>
      <c r="L51" s="247"/>
      <c r="M51" s="247"/>
      <c r="N51" s="247"/>
      <c r="O51" s="247"/>
      <c r="P51" s="247"/>
      <c r="Q51" s="247"/>
      <c r="R51" s="247"/>
      <c r="S51" s="247"/>
      <c r="T51" s="247"/>
      <c r="U51" s="247"/>
      <c r="V51" s="247"/>
      <c r="W51" s="248"/>
    </row>
    <row r="52" spans="2:23" ht="37.5" customHeight="1" thickTop="1" x14ac:dyDescent="0.2">
      <c r="B52" s="230" t="s">
        <v>2332</v>
      </c>
      <c r="C52" s="231"/>
      <c r="D52" s="231"/>
      <c r="E52" s="231"/>
      <c r="F52" s="231"/>
      <c r="G52" s="231"/>
      <c r="H52" s="231"/>
      <c r="I52" s="231"/>
      <c r="J52" s="231"/>
      <c r="K52" s="231"/>
      <c r="L52" s="231"/>
      <c r="M52" s="231"/>
      <c r="N52" s="231"/>
      <c r="O52" s="231"/>
      <c r="P52" s="231"/>
      <c r="Q52" s="231"/>
      <c r="R52" s="231"/>
      <c r="S52" s="231"/>
      <c r="T52" s="231"/>
      <c r="U52" s="231"/>
      <c r="V52" s="231"/>
      <c r="W52" s="232"/>
    </row>
    <row r="53" spans="2:23" ht="97.5" customHeight="1" thickBot="1" x14ac:dyDescent="0.25">
      <c r="B53" s="246"/>
      <c r="C53" s="247"/>
      <c r="D53" s="247"/>
      <c r="E53" s="247"/>
      <c r="F53" s="247"/>
      <c r="G53" s="247"/>
      <c r="H53" s="247"/>
      <c r="I53" s="247"/>
      <c r="J53" s="247"/>
      <c r="K53" s="247"/>
      <c r="L53" s="247"/>
      <c r="M53" s="247"/>
      <c r="N53" s="247"/>
      <c r="O53" s="247"/>
      <c r="P53" s="247"/>
      <c r="Q53" s="247"/>
      <c r="R53" s="247"/>
      <c r="S53" s="247"/>
      <c r="T53" s="247"/>
      <c r="U53" s="247"/>
      <c r="V53" s="247"/>
      <c r="W53" s="248"/>
    </row>
    <row r="54" spans="2:23" ht="37.5" customHeight="1" thickTop="1" x14ac:dyDescent="0.2">
      <c r="B54" s="230" t="s">
        <v>2333</v>
      </c>
      <c r="C54" s="231"/>
      <c r="D54" s="231"/>
      <c r="E54" s="231"/>
      <c r="F54" s="231"/>
      <c r="G54" s="231"/>
      <c r="H54" s="231"/>
      <c r="I54" s="231"/>
      <c r="J54" s="231"/>
      <c r="K54" s="231"/>
      <c r="L54" s="231"/>
      <c r="M54" s="231"/>
      <c r="N54" s="231"/>
      <c r="O54" s="231"/>
      <c r="P54" s="231"/>
      <c r="Q54" s="231"/>
      <c r="R54" s="231"/>
      <c r="S54" s="231"/>
      <c r="T54" s="231"/>
      <c r="U54" s="231"/>
      <c r="V54" s="231"/>
      <c r="W54" s="232"/>
    </row>
    <row r="55" spans="2:23" ht="102.75" customHeight="1" thickBot="1" x14ac:dyDescent="0.25">
      <c r="B55" s="233"/>
      <c r="C55" s="234"/>
      <c r="D55" s="234"/>
      <c r="E55" s="234"/>
      <c r="F55" s="234"/>
      <c r="G55" s="234"/>
      <c r="H55" s="234"/>
      <c r="I55" s="234"/>
      <c r="J55" s="234"/>
      <c r="K55" s="234"/>
      <c r="L55" s="234"/>
      <c r="M55" s="234"/>
      <c r="N55" s="234"/>
      <c r="O55" s="234"/>
      <c r="P55" s="234"/>
      <c r="Q55" s="234"/>
      <c r="R55" s="234"/>
      <c r="S55" s="234"/>
      <c r="T55" s="234"/>
      <c r="U55" s="234"/>
      <c r="V55" s="234"/>
      <c r="W55" s="235"/>
    </row>
  </sheetData>
  <mergeCells count="11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42:D42"/>
    <mergeCell ref="B50:W51"/>
    <mergeCell ref="B52:W53"/>
    <mergeCell ref="B54:W55"/>
    <mergeCell ref="B37:Q38"/>
    <mergeCell ref="S37:T37"/>
    <mergeCell ref="V37:W37"/>
    <mergeCell ref="B39:D39"/>
    <mergeCell ref="B40:D40"/>
    <mergeCell ref="B41:D41"/>
    <mergeCell ref="B43:D43"/>
    <mergeCell ref="B44:D44"/>
    <mergeCell ref="B45:D45"/>
    <mergeCell ref="B46:D46"/>
    <mergeCell ref="B47:D47"/>
    <mergeCell ref="B48:D4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8"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101</v>
      </c>
      <c r="D4" s="192" t="s">
        <v>100</v>
      </c>
      <c r="E4" s="192"/>
      <c r="F4" s="192"/>
      <c r="G4" s="192"/>
      <c r="H4" s="193"/>
      <c r="I4" s="16"/>
      <c r="J4" s="194" t="s">
        <v>6</v>
      </c>
      <c r="K4" s="192"/>
      <c r="L4" s="15" t="s">
        <v>99</v>
      </c>
      <c r="M4" s="195" t="s">
        <v>98</v>
      </c>
      <c r="N4" s="195"/>
      <c r="O4" s="195"/>
      <c r="P4" s="195"/>
      <c r="Q4" s="196"/>
      <c r="R4" s="17"/>
      <c r="S4" s="197" t="s">
        <v>2136</v>
      </c>
      <c r="T4" s="198"/>
      <c r="U4" s="198"/>
      <c r="V4" s="199" t="s">
        <v>97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82</v>
      </c>
      <c r="D6" s="201" t="s">
        <v>96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95</v>
      </c>
      <c r="K8" s="24" t="s">
        <v>93</v>
      </c>
      <c r="L8" s="24" t="s">
        <v>94</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39.5" customHeight="1" thickTop="1" thickBot="1" x14ac:dyDescent="0.25">
      <c r="B10" s="25" t="s">
        <v>22</v>
      </c>
      <c r="C10" s="199" t="s">
        <v>92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91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90</v>
      </c>
      <c r="C21" s="227"/>
      <c r="D21" s="227"/>
      <c r="E21" s="227"/>
      <c r="F21" s="227"/>
      <c r="G21" s="227"/>
      <c r="H21" s="227"/>
      <c r="I21" s="227"/>
      <c r="J21" s="227"/>
      <c r="K21" s="227"/>
      <c r="L21" s="227"/>
      <c r="M21" s="228" t="s">
        <v>82</v>
      </c>
      <c r="N21" s="228"/>
      <c r="O21" s="228" t="s">
        <v>49</v>
      </c>
      <c r="P21" s="228"/>
      <c r="Q21" s="229" t="s">
        <v>50</v>
      </c>
      <c r="R21" s="229"/>
      <c r="S21" s="33" t="s">
        <v>51</v>
      </c>
      <c r="T21" s="33" t="s">
        <v>89</v>
      </c>
      <c r="U21" s="33" t="s">
        <v>89</v>
      </c>
      <c r="V21" s="33">
        <f>+IF(ISERR(U21/T21*100),"N/A",ROUND(U21/T21*100,2))</f>
        <v>100</v>
      </c>
      <c r="W21" s="34">
        <f>+IF(ISERR(U21/S21*100),"N/A",ROUND(U21/S21*100,2))</f>
        <v>2.08</v>
      </c>
    </row>
    <row r="22" spans="2:27" ht="56.25" customHeight="1" x14ac:dyDescent="0.2">
      <c r="B22" s="226" t="s">
        <v>88</v>
      </c>
      <c r="C22" s="227"/>
      <c r="D22" s="227"/>
      <c r="E22" s="227"/>
      <c r="F22" s="227"/>
      <c r="G22" s="227"/>
      <c r="H22" s="227"/>
      <c r="I22" s="227"/>
      <c r="J22" s="227"/>
      <c r="K22" s="227"/>
      <c r="L22" s="227"/>
      <c r="M22" s="228" t="s">
        <v>82</v>
      </c>
      <c r="N22" s="228"/>
      <c r="O22" s="228" t="s">
        <v>49</v>
      </c>
      <c r="P22" s="228"/>
      <c r="Q22" s="229" t="s">
        <v>70</v>
      </c>
      <c r="R22" s="229"/>
      <c r="S22" s="33" t="s">
        <v>51</v>
      </c>
      <c r="T22" s="33" t="s">
        <v>87</v>
      </c>
      <c r="U22" s="33" t="s">
        <v>87</v>
      </c>
      <c r="V22" s="33" t="str">
        <f>+IF(ISERR(U22/T22*100),"N/A",ROUND(U22/T22*100,2))</f>
        <v>N/A</v>
      </c>
      <c r="W22" s="34" t="str">
        <f>+IF(ISERR(U22/S22*100),"N/A",ROUND(U22/S22*100,2))</f>
        <v>N/A</v>
      </c>
    </row>
    <row r="23" spans="2:27" ht="56.25" customHeight="1" x14ac:dyDescent="0.2">
      <c r="B23" s="226" t="s">
        <v>86</v>
      </c>
      <c r="C23" s="227"/>
      <c r="D23" s="227"/>
      <c r="E23" s="227"/>
      <c r="F23" s="227"/>
      <c r="G23" s="227"/>
      <c r="H23" s="227"/>
      <c r="I23" s="227"/>
      <c r="J23" s="227"/>
      <c r="K23" s="227"/>
      <c r="L23" s="227"/>
      <c r="M23" s="228" t="s">
        <v>82</v>
      </c>
      <c r="N23" s="228"/>
      <c r="O23" s="228" t="s">
        <v>49</v>
      </c>
      <c r="P23" s="228"/>
      <c r="Q23" s="229" t="s">
        <v>50</v>
      </c>
      <c r="R23" s="229"/>
      <c r="S23" s="33" t="s">
        <v>51</v>
      </c>
      <c r="T23" s="33" t="s">
        <v>85</v>
      </c>
      <c r="U23" s="33" t="s">
        <v>85</v>
      </c>
      <c r="V23" s="33">
        <f>+IF(ISERR(U23/T23*100),"N/A",ROUND(U23/T23*100,2))</f>
        <v>100</v>
      </c>
      <c r="W23" s="34">
        <f>+IF(ISERR(U23/S23*100),"N/A",ROUND(U23/S23*100,2))</f>
        <v>1.69</v>
      </c>
    </row>
    <row r="24" spans="2:27" ht="56.25" customHeight="1" x14ac:dyDescent="0.2">
      <c r="B24" s="226" t="s">
        <v>84</v>
      </c>
      <c r="C24" s="227"/>
      <c r="D24" s="227"/>
      <c r="E24" s="227"/>
      <c r="F24" s="227"/>
      <c r="G24" s="227"/>
      <c r="H24" s="227"/>
      <c r="I24" s="227"/>
      <c r="J24" s="227"/>
      <c r="K24" s="227"/>
      <c r="L24" s="227"/>
      <c r="M24" s="228" t="s">
        <v>82</v>
      </c>
      <c r="N24" s="228"/>
      <c r="O24" s="228" t="s">
        <v>49</v>
      </c>
      <c r="P24" s="228"/>
      <c r="Q24" s="229" t="s">
        <v>50</v>
      </c>
      <c r="R24" s="229"/>
      <c r="S24" s="33" t="s">
        <v>51</v>
      </c>
      <c r="T24" s="33" t="s">
        <v>56</v>
      </c>
      <c r="U24" s="33" t="s">
        <v>56</v>
      </c>
      <c r="V24" s="33">
        <f>+IF(ISERR(U24/T24*100),"N/A",ROUND(U24/T24*100,2))</f>
        <v>100</v>
      </c>
      <c r="W24" s="34">
        <f>+IF(ISERR(U24/S24*100),"N/A",ROUND(U24/S24*100,2))</f>
        <v>50</v>
      </c>
    </row>
    <row r="25" spans="2:27" ht="56.25" customHeight="1" thickBot="1" x14ac:dyDescent="0.25">
      <c r="B25" s="226" t="s">
        <v>83</v>
      </c>
      <c r="C25" s="227"/>
      <c r="D25" s="227"/>
      <c r="E25" s="227"/>
      <c r="F25" s="227"/>
      <c r="G25" s="227"/>
      <c r="H25" s="227"/>
      <c r="I25" s="227"/>
      <c r="J25" s="227"/>
      <c r="K25" s="227"/>
      <c r="L25" s="227"/>
      <c r="M25" s="228" t="s">
        <v>82</v>
      </c>
      <c r="N25" s="228"/>
      <c r="O25" s="228" t="s">
        <v>49</v>
      </c>
      <c r="P25" s="228"/>
      <c r="Q25" s="229" t="s">
        <v>50</v>
      </c>
      <c r="R25" s="229"/>
      <c r="S25" s="33" t="s">
        <v>51</v>
      </c>
      <c r="T25" s="33" t="s">
        <v>56</v>
      </c>
      <c r="U25" s="33" t="s">
        <v>56</v>
      </c>
      <c r="V25" s="33">
        <f>+IF(ISERR(U25/T25*100),"N/A",ROUND(U25/T25*100,2))</f>
        <v>100</v>
      </c>
      <c r="W25" s="34">
        <f>+IF(ISERR(U25/S25*100),"N/A",ROUND(U25/S25*100,2))</f>
        <v>50</v>
      </c>
    </row>
    <row r="26" spans="2:27" ht="21.75" customHeight="1" thickTop="1" thickBot="1" x14ac:dyDescent="0.25">
      <c r="B26" s="9" t="s">
        <v>65</v>
      </c>
      <c r="C26" s="10"/>
      <c r="D26" s="10"/>
      <c r="E26" s="10"/>
      <c r="F26" s="10"/>
      <c r="G26" s="10"/>
      <c r="H26" s="11"/>
      <c r="I26" s="11"/>
      <c r="J26" s="11"/>
      <c r="K26" s="11"/>
      <c r="L26" s="11"/>
      <c r="M26" s="11"/>
      <c r="N26" s="11"/>
      <c r="O26" s="11"/>
      <c r="P26" s="11"/>
      <c r="Q26" s="11"/>
      <c r="R26" s="11"/>
      <c r="S26" s="11"/>
      <c r="T26" s="11"/>
      <c r="U26" s="11"/>
      <c r="V26" s="11"/>
      <c r="W26" s="12"/>
      <c r="X26" s="35"/>
    </row>
    <row r="27" spans="2:27" ht="29.25" customHeight="1" thickTop="1" thickBot="1" x14ac:dyDescent="0.25">
      <c r="B27" s="236" t="s">
        <v>2437</v>
      </c>
      <c r="C27" s="237"/>
      <c r="D27" s="237"/>
      <c r="E27" s="237"/>
      <c r="F27" s="237"/>
      <c r="G27" s="237"/>
      <c r="H27" s="237"/>
      <c r="I27" s="237"/>
      <c r="J27" s="237"/>
      <c r="K27" s="237"/>
      <c r="L27" s="237"/>
      <c r="M27" s="237"/>
      <c r="N27" s="237"/>
      <c r="O27" s="237"/>
      <c r="P27" s="237"/>
      <c r="Q27" s="238"/>
      <c r="R27" s="36" t="s">
        <v>42</v>
      </c>
      <c r="S27" s="213" t="s">
        <v>43</v>
      </c>
      <c r="T27" s="213"/>
      <c r="U27" s="37" t="s">
        <v>66</v>
      </c>
      <c r="V27" s="212" t="s">
        <v>67</v>
      </c>
      <c r="W27" s="214"/>
    </row>
    <row r="28" spans="2:27" ht="30.75" customHeight="1" thickBot="1" x14ac:dyDescent="0.25">
      <c r="B28" s="239"/>
      <c r="C28" s="240"/>
      <c r="D28" s="240"/>
      <c r="E28" s="240"/>
      <c r="F28" s="240"/>
      <c r="G28" s="240"/>
      <c r="H28" s="240"/>
      <c r="I28" s="240"/>
      <c r="J28" s="240"/>
      <c r="K28" s="240"/>
      <c r="L28" s="240"/>
      <c r="M28" s="240"/>
      <c r="N28" s="240"/>
      <c r="O28" s="240"/>
      <c r="P28" s="240"/>
      <c r="Q28" s="241"/>
      <c r="R28" s="38" t="s">
        <v>68</v>
      </c>
      <c r="S28" s="38" t="s">
        <v>68</v>
      </c>
      <c r="T28" s="38" t="s">
        <v>49</v>
      </c>
      <c r="U28" s="38" t="s">
        <v>68</v>
      </c>
      <c r="V28" s="38" t="s">
        <v>69</v>
      </c>
      <c r="W28" s="39" t="s">
        <v>70</v>
      </c>
      <c r="Y28" s="35"/>
    </row>
    <row r="29" spans="2:27" ht="23.25" customHeight="1" thickBot="1" x14ac:dyDescent="0.25">
      <c r="B29" s="242" t="s">
        <v>71</v>
      </c>
      <c r="C29" s="243"/>
      <c r="D29" s="243"/>
      <c r="E29" s="40" t="s">
        <v>80</v>
      </c>
      <c r="F29" s="40"/>
      <c r="G29" s="40"/>
      <c r="H29" s="41"/>
      <c r="I29" s="41"/>
      <c r="J29" s="41"/>
      <c r="K29" s="41"/>
      <c r="L29" s="41"/>
      <c r="M29" s="41"/>
      <c r="N29" s="41"/>
      <c r="O29" s="41"/>
      <c r="P29" s="42"/>
      <c r="Q29" s="42"/>
      <c r="R29" s="43" t="s">
        <v>81</v>
      </c>
      <c r="S29" s="44" t="s">
        <v>10</v>
      </c>
      <c r="T29" s="42"/>
      <c r="U29" s="44" t="s">
        <v>77</v>
      </c>
      <c r="V29" s="42"/>
      <c r="W29" s="45">
        <f>+IF(ISERR(U29/R29*100),"N/A",ROUND(U29/R29*100,2))</f>
        <v>49.41</v>
      </c>
    </row>
    <row r="30" spans="2:27" ht="26.25" customHeight="1" thickBot="1" x14ac:dyDescent="0.25">
      <c r="B30" s="244" t="s">
        <v>74</v>
      </c>
      <c r="C30" s="245"/>
      <c r="D30" s="245"/>
      <c r="E30" s="46" t="s">
        <v>80</v>
      </c>
      <c r="F30" s="46"/>
      <c r="G30" s="46"/>
      <c r="H30" s="47"/>
      <c r="I30" s="47"/>
      <c r="J30" s="47"/>
      <c r="K30" s="47"/>
      <c r="L30" s="47"/>
      <c r="M30" s="47"/>
      <c r="N30" s="47"/>
      <c r="O30" s="47"/>
      <c r="P30" s="48"/>
      <c r="Q30" s="48"/>
      <c r="R30" s="49" t="s">
        <v>79</v>
      </c>
      <c r="S30" s="50" t="s">
        <v>78</v>
      </c>
      <c r="T30" s="50">
        <f>+IF(ISERR(S30/R30*100),"N/A",ROUND(S30/R30*100,2))</f>
        <v>64.930000000000007</v>
      </c>
      <c r="U30" s="50" t="s">
        <v>77</v>
      </c>
      <c r="V30" s="50">
        <f>+IF(ISERR(U30/S30*100),"N/A",ROUND(U30/S30*100,2))</f>
        <v>84.58</v>
      </c>
      <c r="W30" s="51">
        <f>+IF(ISERR(U30/R30*100),"N/A",ROUND(U30/R30*100,2))</f>
        <v>54.92</v>
      </c>
    </row>
    <row r="31" spans="2:27" ht="22.5" customHeight="1" thickTop="1" thickBot="1" x14ac:dyDescent="0.25">
      <c r="B31" s="9" t="s">
        <v>76</v>
      </c>
      <c r="C31" s="10"/>
      <c r="D31" s="10"/>
      <c r="E31" s="10"/>
      <c r="F31" s="10"/>
      <c r="G31" s="10"/>
      <c r="H31" s="11"/>
      <c r="I31" s="11"/>
      <c r="J31" s="11"/>
      <c r="K31" s="11"/>
      <c r="L31" s="11"/>
      <c r="M31" s="11"/>
      <c r="N31" s="11"/>
      <c r="O31" s="11"/>
      <c r="P31" s="11"/>
      <c r="Q31" s="11"/>
      <c r="R31" s="11"/>
      <c r="S31" s="11"/>
      <c r="T31" s="11"/>
      <c r="U31" s="11"/>
      <c r="V31" s="11"/>
      <c r="W31" s="12"/>
    </row>
    <row r="32" spans="2:27" ht="37.5" customHeight="1" thickTop="1" x14ac:dyDescent="0.2">
      <c r="B32" s="230" t="s">
        <v>2433</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16.2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2434</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5"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2435</v>
      </c>
      <c r="C36" s="231"/>
      <c r="D36" s="231"/>
      <c r="E36" s="231"/>
      <c r="F36" s="231"/>
      <c r="G36" s="231"/>
      <c r="H36" s="231"/>
      <c r="I36" s="231"/>
      <c r="J36" s="231"/>
      <c r="K36" s="231"/>
      <c r="L36" s="231"/>
      <c r="M36" s="231"/>
      <c r="N36" s="231"/>
      <c r="O36" s="231"/>
      <c r="P36" s="231"/>
      <c r="Q36" s="231"/>
      <c r="R36" s="231"/>
      <c r="S36" s="231"/>
      <c r="T36" s="231"/>
      <c r="U36" s="231"/>
      <c r="V36" s="231"/>
      <c r="W36" s="232"/>
    </row>
    <row r="37" spans="2:23" ht="15.75" thickBot="1" x14ac:dyDescent="0.25">
      <c r="B37" s="233"/>
      <c r="C37" s="234"/>
      <c r="D37" s="234"/>
      <c r="E37" s="234"/>
      <c r="F37" s="234"/>
      <c r="G37" s="234"/>
      <c r="H37" s="234"/>
      <c r="I37" s="234"/>
      <c r="J37" s="234"/>
      <c r="K37" s="234"/>
      <c r="L37" s="234"/>
      <c r="M37" s="234"/>
      <c r="N37" s="234"/>
      <c r="O37" s="234"/>
      <c r="P37" s="234"/>
      <c r="Q37" s="234"/>
      <c r="R37" s="234"/>
      <c r="S37" s="234"/>
      <c r="T37" s="234"/>
      <c r="U37" s="234"/>
      <c r="V37" s="234"/>
      <c r="W37" s="23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921</v>
      </c>
      <c r="M4" s="195" t="s">
        <v>920</v>
      </c>
      <c r="N4" s="195"/>
      <c r="O4" s="195"/>
      <c r="P4" s="195"/>
      <c r="Q4" s="196"/>
      <c r="R4" s="17"/>
      <c r="S4" s="197" t="s">
        <v>2136</v>
      </c>
      <c r="T4" s="198"/>
      <c r="U4" s="198"/>
      <c r="V4" s="199" t="s">
        <v>919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55.5" customHeight="1" thickBot="1" x14ac:dyDescent="0.25">
      <c r="B6" s="18" t="s">
        <v>11</v>
      </c>
      <c r="C6" s="19" t="s">
        <v>753</v>
      </c>
      <c r="D6" s="201" t="s">
        <v>787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905</v>
      </c>
      <c r="D7" s="188" t="s">
        <v>918</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772</v>
      </c>
      <c r="D8" s="188" t="s">
        <v>786</v>
      </c>
      <c r="E8" s="188"/>
      <c r="F8" s="188"/>
      <c r="G8" s="188"/>
      <c r="H8" s="188"/>
      <c r="I8" s="20"/>
      <c r="J8" s="24" t="s">
        <v>917</v>
      </c>
      <c r="K8" s="24" t="s">
        <v>916</v>
      </c>
      <c r="L8" s="24" t="s">
        <v>915</v>
      </c>
      <c r="M8" s="24" t="s">
        <v>914</v>
      </c>
      <c r="N8" s="23"/>
      <c r="O8" s="20"/>
      <c r="P8" s="189" t="s">
        <v>10</v>
      </c>
      <c r="Q8" s="189"/>
      <c r="R8" s="189"/>
      <c r="S8" s="189"/>
      <c r="T8" s="189"/>
      <c r="U8" s="189"/>
      <c r="V8" s="189"/>
      <c r="W8" s="189"/>
    </row>
    <row r="9" spans="1:29" ht="30" customHeight="1" x14ac:dyDescent="0.2">
      <c r="B9" s="21"/>
      <c r="C9" s="19" t="s">
        <v>886</v>
      </c>
      <c r="D9" s="188" t="s">
        <v>913</v>
      </c>
      <c r="E9" s="188"/>
      <c r="F9" s="188"/>
      <c r="G9" s="188"/>
      <c r="H9" s="188"/>
      <c r="I9" s="188" t="s">
        <v>10</v>
      </c>
      <c r="J9" s="188"/>
      <c r="K9" s="188"/>
      <c r="L9" s="188"/>
      <c r="M9" s="188"/>
      <c r="N9" s="188"/>
      <c r="O9" s="188"/>
      <c r="P9" s="188"/>
      <c r="Q9" s="188"/>
      <c r="R9" s="188"/>
      <c r="S9" s="188"/>
      <c r="T9" s="188"/>
      <c r="U9" s="188"/>
      <c r="V9" s="188"/>
      <c r="W9" s="189"/>
    </row>
    <row r="10" spans="1:29" ht="30" customHeight="1" x14ac:dyDescent="0.2">
      <c r="B10" s="21"/>
      <c r="C10" s="19" t="s">
        <v>884</v>
      </c>
      <c r="D10" s="188" t="s">
        <v>912</v>
      </c>
      <c r="E10" s="188"/>
      <c r="F10" s="188"/>
      <c r="G10" s="188"/>
      <c r="H10" s="188"/>
      <c r="I10" s="189" t="s">
        <v>10</v>
      </c>
      <c r="J10" s="189"/>
      <c r="K10" s="189"/>
      <c r="L10" s="189"/>
      <c r="M10" s="189"/>
      <c r="N10" s="189"/>
      <c r="O10" s="189"/>
      <c r="P10" s="189"/>
      <c r="Q10" s="189"/>
      <c r="R10" s="189"/>
      <c r="S10" s="189"/>
      <c r="T10" s="189"/>
      <c r="U10" s="189"/>
      <c r="V10" s="189"/>
      <c r="W10" s="189"/>
    </row>
    <row r="11" spans="1:29" ht="30" customHeight="1" x14ac:dyDescent="0.2">
      <c r="B11" s="21"/>
      <c r="C11" s="19" t="s">
        <v>763</v>
      </c>
      <c r="D11" s="188" t="s">
        <v>780</v>
      </c>
      <c r="E11" s="188"/>
      <c r="F11" s="188"/>
      <c r="G11" s="188"/>
      <c r="H11" s="188"/>
      <c r="I11" s="189" t="s">
        <v>10</v>
      </c>
      <c r="J11" s="189"/>
      <c r="K11" s="189"/>
      <c r="L11" s="189"/>
      <c r="M11" s="189"/>
      <c r="N11" s="189"/>
      <c r="O11" s="189"/>
      <c r="P11" s="189"/>
      <c r="Q11" s="189"/>
      <c r="R11" s="189"/>
      <c r="S11" s="189"/>
      <c r="T11" s="189"/>
      <c r="U11" s="189"/>
      <c r="V11" s="189"/>
      <c r="W11" s="189"/>
    </row>
    <row r="12" spans="1:29" ht="25.5" customHeight="1" thickBot="1" x14ac:dyDescent="0.25">
      <c r="B12" s="21"/>
      <c r="C12" s="189" t="s">
        <v>10</v>
      </c>
      <c r="D12" s="189"/>
      <c r="E12" s="189"/>
      <c r="F12" s="189"/>
      <c r="G12" s="189"/>
      <c r="H12" s="189"/>
      <c r="I12" s="189"/>
      <c r="J12" s="189"/>
      <c r="K12" s="189"/>
      <c r="L12" s="189"/>
      <c r="M12" s="189"/>
      <c r="N12" s="189"/>
      <c r="O12" s="189"/>
      <c r="P12" s="189"/>
      <c r="Q12" s="189"/>
      <c r="R12" s="189"/>
      <c r="S12" s="189"/>
      <c r="T12" s="189"/>
      <c r="U12" s="189"/>
      <c r="V12" s="189"/>
      <c r="W12" s="189"/>
    </row>
    <row r="13" spans="1:29" ht="362.25" customHeight="1" thickTop="1" thickBot="1" x14ac:dyDescent="0.25">
      <c r="B13" s="25" t="s">
        <v>22</v>
      </c>
      <c r="C13" s="249" t="s">
        <v>911</v>
      </c>
      <c r="D13" s="249"/>
      <c r="E13" s="249"/>
      <c r="F13" s="249"/>
      <c r="G13" s="249"/>
      <c r="H13" s="249"/>
      <c r="I13" s="249"/>
      <c r="J13" s="249"/>
      <c r="K13" s="249"/>
      <c r="L13" s="249"/>
      <c r="M13" s="249"/>
      <c r="N13" s="249"/>
      <c r="O13" s="249"/>
      <c r="P13" s="249"/>
      <c r="Q13" s="249"/>
      <c r="R13" s="249"/>
      <c r="S13" s="249"/>
      <c r="T13" s="249"/>
      <c r="U13" s="249"/>
      <c r="V13" s="249"/>
      <c r="W13" s="250"/>
    </row>
    <row r="14" spans="1:29" ht="9" customHeight="1" thickTop="1" thickBot="1" x14ac:dyDescent="0.25"/>
    <row r="15" spans="1:29" ht="21.75" customHeight="1" thickTop="1" thickBot="1" x14ac:dyDescent="0.25">
      <c r="B15" s="9" t="s">
        <v>24</v>
      </c>
      <c r="C15" s="10"/>
      <c r="D15" s="10"/>
      <c r="E15" s="10"/>
      <c r="F15" s="10"/>
      <c r="G15" s="10"/>
      <c r="H15" s="11"/>
      <c r="I15" s="11"/>
      <c r="J15" s="11"/>
      <c r="K15" s="11"/>
      <c r="L15" s="11"/>
      <c r="M15" s="11"/>
      <c r="N15" s="11"/>
      <c r="O15" s="11"/>
      <c r="P15" s="11"/>
      <c r="Q15" s="11"/>
      <c r="R15" s="11"/>
      <c r="S15" s="11"/>
      <c r="T15" s="11"/>
      <c r="U15" s="11"/>
      <c r="V15" s="11"/>
      <c r="W15" s="12"/>
    </row>
    <row r="16" spans="1:29" ht="19.5" customHeight="1" thickTop="1" x14ac:dyDescent="0.2">
      <c r="B16" s="203" t="s">
        <v>25</v>
      </c>
      <c r="C16" s="204"/>
      <c r="D16" s="204"/>
      <c r="E16" s="204"/>
      <c r="F16" s="204"/>
      <c r="G16" s="204"/>
      <c r="H16" s="204"/>
      <c r="I16" s="204"/>
      <c r="J16" s="28"/>
      <c r="K16" s="204" t="s">
        <v>26</v>
      </c>
      <c r="L16" s="204"/>
      <c r="M16" s="204"/>
      <c r="N16" s="204"/>
      <c r="O16" s="204"/>
      <c r="P16" s="204"/>
      <c r="Q16" s="204"/>
      <c r="R16" s="29"/>
      <c r="S16" s="204" t="s">
        <v>27</v>
      </c>
      <c r="T16" s="204"/>
      <c r="U16" s="204"/>
      <c r="V16" s="204"/>
      <c r="W16" s="205"/>
    </row>
    <row r="17" spans="2:27" ht="138.75" customHeight="1" x14ac:dyDescent="0.2">
      <c r="B17" s="18" t="s">
        <v>28</v>
      </c>
      <c r="C17" s="201" t="s">
        <v>10</v>
      </c>
      <c r="D17" s="201"/>
      <c r="E17" s="201"/>
      <c r="F17" s="201"/>
      <c r="G17" s="201"/>
      <c r="H17" s="201"/>
      <c r="I17" s="201"/>
      <c r="J17" s="30"/>
      <c r="K17" s="30" t="s">
        <v>29</v>
      </c>
      <c r="L17" s="201" t="s">
        <v>10</v>
      </c>
      <c r="M17" s="201"/>
      <c r="N17" s="201"/>
      <c r="O17" s="201"/>
      <c r="P17" s="201"/>
      <c r="Q17" s="201"/>
      <c r="R17" s="20"/>
      <c r="S17" s="30" t="s">
        <v>30</v>
      </c>
      <c r="T17" s="206" t="s">
        <v>910</v>
      </c>
      <c r="U17" s="206"/>
      <c r="V17" s="206"/>
      <c r="W17" s="206"/>
    </row>
    <row r="18" spans="2:27" ht="86.25" customHeight="1" x14ac:dyDescent="0.2">
      <c r="B18" s="18" t="s">
        <v>32</v>
      </c>
      <c r="C18" s="201" t="s">
        <v>10</v>
      </c>
      <c r="D18" s="201"/>
      <c r="E18" s="201"/>
      <c r="F18" s="201"/>
      <c r="G18" s="201"/>
      <c r="H18" s="201"/>
      <c r="I18" s="201"/>
      <c r="J18" s="30"/>
      <c r="K18" s="30" t="s">
        <v>32</v>
      </c>
      <c r="L18" s="201" t="s">
        <v>10</v>
      </c>
      <c r="M18" s="201"/>
      <c r="N18" s="201"/>
      <c r="O18" s="201"/>
      <c r="P18" s="201"/>
      <c r="Q18" s="201"/>
      <c r="R18" s="20"/>
      <c r="S18" s="30" t="s">
        <v>33</v>
      </c>
      <c r="T18" s="206" t="s">
        <v>10</v>
      </c>
      <c r="U18" s="206"/>
      <c r="V18" s="206"/>
      <c r="W18" s="206"/>
    </row>
    <row r="19" spans="2:27" ht="25.5" customHeight="1" thickBot="1" x14ac:dyDescent="0.25">
      <c r="B19" s="31" t="s">
        <v>34</v>
      </c>
      <c r="C19" s="207" t="s">
        <v>10</v>
      </c>
      <c r="D19" s="207"/>
      <c r="E19" s="207"/>
      <c r="F19" s="207"/>
      <c r="G19" s="207"/>
      <c r="H19" s="207"/>
      <c r="I19" s="207"/>
      <c r="J19" s="207"/>
      <c r="K19" s="207"/>
      <c r="L19" s="207"/>
      <c r="M19" s="207"/>
      <c r="N19" s="207"/>
      <c r="O19" s="207"/>
      <c r="P19" s="207"/>
      <c r="Q19" s="207"/>
      <c r="R19" s="207"/>
      <c r="S19" s="207"/>
      <c r="T19" s="207"/>
      <c r="U19" s="207"/>
      <c r="V19" s="207"/>
      <c r="W19" s="208"/>
    </row>
    <row r="20" spans="2:27" ht="21.75" customHeight="1" thickTop="1" thickBot="1" x14ac:dyDescent="0.25">
      <c r="B20" s="9" t="s">
        <v>35</v>
      </c>
      <c r="C20" s="10"/>
      <c r="D20" s="10"/>
      <c r="E20" s="10"/>
      <c r="F20" s="10"/>
      <c r="G20" s="10"/>
      <c r="H20" s="11"/>
      <c r="I20" s="11"/>
      <c r="J20" s="11"/>
      <c r="K20" s="11"/>
      <c r="L20" s="11"/>
      <c r="M20" s="11"/>
      <c r="N20" s="11"/>
      <c r="O20" s="11"/>
      <c r="P20" s="11"/>
      <c r="Q20" s="11"/>
      <c r="R20" s="11"/>
      <c r="S20" s="11"/>
      <c r="T20" s="11"/>
      <c r="U20" s="11"/>
      <c r="V20" s="11"/>
      <c r="W20" s="12"/>
    </row>
    <row r="21" spans="2:27" ht="25.5" customHeight="1" thickTop="1" thickBot="1" x14ac:dyDescent="0.25">
      <c r="B21" s="209" t="s">
        <v>36</v>
      </c>
      <c r="C21" s="210"/>
      <c r="D21" s="210"/>
      <c r="E21" s="210"/>
      <c r="F21" s="210"/>
      <c r="G21" s="210"/>
      <c r="H21" s="210"/>
      <c r="I21" s="210"/>
      <c r="J21" s="210"/>
      <c r="K21" s="210"/>
      <c r="L21" s="210"/>
      <c r="M21" s="210"/>
      <c r="N21" s="210"/>
      <c r="O21" s="210"/>
      <c r="P21" s="210"/>
      <c r="Q21" s="210"/>
      <c r="R21" s="210"/>
      <c r="S21" s="210"/>
      <c r="T21" s="211"/>
      <c r="U21" s="212" t="s">
        <v>37</v>
      </c>
      <c r="V21" s="213"/>
      <c r="W21" s="214"/>
    </row>
    <row r="22" spans="2:27" ht="14.25" customHeight="1" x14ac:dyDescent="0.2">
      <c r="B22" s="215" t="s">
        <v>38</v>
      </c>
      <c r="C22" s="216"/>
      <c r="D22" s="216"/>
      <c r="E22" s="216"/>
      <c r="F22" s="216"/>
      <c r="G22" s="216"/>
      <c r="H22" s="216"/>
      <c r="I22" s="216"/>
      <c r="J22" s="216"/>
      <c r="K22" s="216"/>
      <c r="L22" s="216"/>
      <c r="M22" s="216" t="s">
        <v>39</v>
      </c>
      <c r="N22" s="216"/>
      <c r="O22" s="216" t="s">
        <v>40</v>
      </c>
      <c r="P22" s="216"/>
      <c r="Q22" s="216" t="s">
        <v>41</v>
      </c>
      <c r="R22" s="216"/>
      <c r="S22" s="216" t="s">
        <v>42</v>
      </c>
      <c r="T22" s="219" t="s">
        <v>43</v>
      </c>
      <c r="U22" s="221" t="s">
        <v>44</v>
      </c>
      <c r="V22" s="223" t="s">
        <v>45</v>
      </c>
      <c r="W22" s="224" t="s">
        <v>46</v>
      </c>
    </row>
    <row r="23" spans="2:27" ht="27" customHeight="1" thickBot="1" x14ac:dyDescent="0.25">
      <c r="B23" s="217"/>
      <c r="C23" s="218"/>
      <c r="D23" s="218"/>
      <c r="E23" s="218"/>
      <c r="F23" s="218"/>
      <c r="G23" s="218"/>
      <c r="H23" s="218"/>
      <c r="I23" s="218"/>
      <c r="J23" s="218"/>
      <c r="K23" s="218"/>
      <c r="L23" s="218"/>
      <c r="M23" s="218"/>
      <c r="N23" s="218"/>
      <c r="O23" s="218"/>
      <c r="P23" s="218"/>
      <c r="Q23" s="218"/>
      <c r="R23" s="218"/>
      <c r="S23" s="218"/>
      <c r="T23" s="220"/>
      <c r="U23" s="222"/>
      <c r="V23" s="218"/>
      <c r="W23" s="225"/>
      <c r="Z23" s="32" t="s">
        <v>10</v>
      </c>
      <c r="AA23" s="32" t="s">
        <v>47</v>
      </c>
    </row>
    <row r="24" spans="2:27" ht="56.25" customHeight="1" x14ac:dyDescent="0.2">
      <c r="B24" s="226" t="s">
        <v>909</v>
      </c>
      <c r="C24" s="227"/>
      <c r="D24" s="227"/>
      <c r="E24" s="227"/>
      <c r="F24" s="227"/>
      <c r="G24" s="227"/>
      <c r="H24" s="227"/>
      <c r="I24" s="227"/>
      <c r="J24" s="227"/>
      <c r="K24" s="227"/>
      <c r="L24" s="227"/>
      <c r="M24" s="228" t="s">
        <v>905</v>
      </c>
      <c r="N24" s="228"/>
      <c r="O24" s="228" t="s">
        <v>49</v>
      </c>
      <c r="P24" s="228"/>
      <c r="Q24" s="229" t="s">
        <v>50</v>
      </c>
      <c r="R24" s="229"/>
      <c r="S24" s="33" t="s">
        <v>904</v>
      </c>
      <c r="T24" s="33" t="s">
        <v>908</v>
      </c>
      <c r="U24" s="33" t="s">
        <v>907</v>
      </c>
      <c r="V24" s="33">
        <f t="shared" ref="V24:V39" si="0">+IF(ISERR(U24/T24*100),"N/A",ROUND(U24/T24*100,2))</f>
        <v>139.13</v>
      </c>
      <c r="W24" s="34">
        <f t="shared" ref="W24:W39" si="1">+IF(ISERR(U24/S24*100),"N/A",ROUND(U24/S24*100,2))</f>
        <v>68.569999999999993</v>
      </c>
    </row>
    <row r="25" spans="2:27" ht="56.25" customHeight="1" x14ac:dyDescent="0.2">
      <c r="B25" s="226" t="s">
        <v>906</v>
      </c>
      <c r="C25" s="227"/>
      <c r="D25" s="227"/>
      <c r="E25" s="227"/>
      <c r="F25" s="227"/>
      <c r="G25" s="227"/>
      <c r="H25" s="227"/>
      <c r="I25" s="227"/>
      <c r="J25" s="227"/>
      <c r="K25" s="227"/>
      <c r="L25" s="227"/>
      <c r="M25" s="228" t="s">
        <v>905</v>
      </c>
      <c r="N25" s="228"/>
      <c r="O25" s="228" t="s">
        <v>49</v>
      </c>
      <c r="P25" s="228"/>
      <c r="Q25" s="229" t="s">
        <v>50</v>
      </c>
      <c r="R25" s="229"/>
      <c r="S25" s="33" t="s">
        <v>904</v>
      </c>
      <c r="T25" s="33" t="s">
        <v>903</v>
      </c>
      <c r="U25" s="33" t="s">
        <v>902</v>
      </c>
      <c r="V25" s="33">
        <f t="shared" si="0"/>
        <v>97</v>
      </c>
      <c r="W25" s="34">
        <f t="shared" si="1"/>
        <v>49.02</v>
      </c>
    </row>
    <row r="26" spans="2:27" ht="56.25" customHeight="1" x14ac:dyDescent="0.2">
      <c r="B26" s="226" t="s">
        <v>901</v>
      </c>
      <c r="C26" s="227"/>
      <c r="D26" s="227"/>
      <c r="E26" s="227"/>
      <c r="F26" s="227"/>
      <c r="G26" s="227"/>
      <c r="H26" s="227"/>
      <c r="I26" s="227"/>
      <c r="J26" s="227"/>
      <c r="K26" s="227"/>
      <c r="L26" s="227"/>
      <c r="M26" s="228" t="s">
        <v>772</v>
      </c>
      <c r="N26" s="228"/>
      <c r="O26" s="228" t="s">
        <v>49</v>
      </c>
      <c r="P26" s="228"/>
      <c r="Q26" s="229" t="s">
        <v>50</v>
      </c>
      <c r="R26" s="229"/>
      <c r="S26" s="33" t="s">
        <v>900</v>
      </c>
      <c r="T26" s="33" t="s">
        <v>899</v>
      </c>
      <c r="U26" s="33" t="s">
        <v>898</v>
      </c>
      <c r="V26" s="33">
        <f t="shared" si="0"/>
        <v>100.8</v>
      </c>
      <c r="W26" s="34">
        <f t="shared" si="1"/>
        <v>100.57</v>
      </c>
    </row>
    <row r="27" spans="2:27" ht="56.25" customHeight="1" x14ac:dyDescent="0.2">
      <c r="B27" s="226" t="s">
        <v>897</v>
      </c>
      <c r="C27" s="227"/>
      <c r="D27" s="227"/>
      <c r="E27" s="227"/>
      <c r="F27" s="227"/>
      <c r="G27" s="227"/>
      <c r="H27" s="227"/>
      <c r="I27" s="227"/>
      <c r="J27" s="227"/>
      <c r="K27" s="227"/>
      <c r="L27" s="227"/>
      <c r="M27" s="228" t="s">
        <v>772</v>
      </c>
      <c r="N27" s="228"/>
      <c r="O27" s="228" t="s">
        <v>49</v>
      </c>
      <c r="P27" s="228"/>
      <c r="Q27" s="229" t="s">
        <v>50</v>
      </c>
      <c r="R27" s="229"/>
      <c r="S27" s="33" t="s">
        <v>51</v>
      </c>
      <c r="T27" s="33" t="s">
        <v>51</v>
      </c>
      <c r="U27" s="33" t="s">
        <v>51</v>
      </c>
      <c r="V27" s="33">
        <f t="shared" si="0"/>
        <v>100</v>
      </c>
      <c r="W27" s="34">
        <f t="shared" si="1"/>
        <v>100</v>
      </c>
    </row>
    <row r="28" spans="2:27" ht="56.25" customHeight="1" x14ac:dyDescent="0.2">
      <c r="B28" s="226" t="s">
        <v>896</v>
      </c>
      <c r="C28" s="227"/>
      <c r="D28" s="227"/>
      <c r="E28" s="227"/>
      <c r="F28" s="227"/>
      <c r="G28" s="227"/>
      <c r="H28" s="227"/>
      <c r="I28" s="227"/>
      <c r="J28" s="227"/>
      <c r="K28" s="227"/>
      <c r="L28" s="227"/>
      <c r="M28" s="228" t="s">
        <v>772</v>
      </c>
      <c r="N28" s="228"/>
      <c r="O28" s="228" t="s">
        <v>49</v>
      </c>
      <c r="P28" s="228"/>
      <c r="Q28" s="229" t="s">
        <v>50</v>
      </c>
      <c r="R28" s="229"/>
      <c r="S28" s="33" t="s">
        <v>895</v>
      </c>
      <c r="T28" s="33" t="s">
        <v>894</v>
      </c>
      <c r="U28" s="33" t="s">
        <v>893</v>
      </c>
      <c r="V28" s="33">
        <f t="shared" si="0"/>
        <v>107.01</v>
      </c>
      <c r="W28" s="34">
        <f t="shared" si="1"/>
        <v>107.6</v>
      </c>
    </row>
    <row r="29" spans="2:27" ht="56.25" customHeight="1" x14ac:dyDescent="0.2">
      <c r="B29" s="226" t="s">
        <v>892</v>
      </c>
      <c r="C29" s="227"/>
      <c r="D29" s="227"/>
      <c r="E29" s="227"/>
      <c r="F29" s="227"/>
      <c r="G29" s="227"/>
      <c r="H29" s="227"/>
      <c r="I29" s="227"/>
      <c r="J29" s="227"/>
      <c r="K29" s="227"/>
      <c r="L29" s="227"/>
      <c r="M29" s="228" t="s">
        <v>886</v>
      </c>
      <c r="N29" s="228"/>
      <c r="O29" s="228" t="s">
        <v>49</v>
      </c>
      <c r="P29" s="228"/>
      <c r="Q29" s="229" t="s">
        <v>50</v>
      </c>
      <c r="R29" s="229"/>
      <c r="S29" s="33" t="s">
        <v>475</v>
      </c>
      <c r="T29" s="33" t="s">
        <v>475</v>
      </c>
      <c r="U29" s="33" t="s">
        <v>891</v>
      </c>
      <c r="V29" s="33">
        <f t="shared" si="0"/>
        <v>84.55</v>
      </c>
      <c r="W29" s="34">
        <f t="shared" si="1"/>
        <v>84.55</v>
      </c>
    </row>
    <row r="30" spans="2:27" ht="56.25" customHeight="1" x14ac:dyDescent="0.2">
      <c r="B30" s="226" t="s">
        <v>890</v>
      </c>
      <c r="C30" s="227"/>
      <c r="D30" s="227"/>
      <c r="E30" s="227"/>
      <c r="F30" s="227"/>
      <c r="G30" s="227"/>
      <c r="H30" s="227"/>
      <c r="I30" s="227"/>
      <c r="J30" s="227"/>
      <c r="K30" s="227"/>
      <c r="L30" s="227"/>
      <c r="M30" s="228" t="s">
        <v>886</v>
      </c>
      <c r="N30" s="228"/>
      <c r="O30" s="228" t="s">
        <v>49</v>
      </c>
      <c r="P30" s="228"/>
      <c r="Q30" s="229" t="s">
        <v>50</v>
      </c>
      <c r="R30" s="229"/>
      <c r="S30" s="33" t="s">
        <v>889</v>
      </c>
      <c r="T30" s="33" t="s">
        <v>621</v>
      </c>
      <c r="U30" s="33" t="s">
        <v>888</v>
      </c>
      <c r="V30" s="33">
        <f t="shared" si="0"/>
        <v>13.17</v>
      </c>
      <c r="W30" s="34">
        <f t="shared" si="1"/>
        <v>11.94</v>
      </c>
    </row>
    <row r="31" spans="2:27" ht="56.25" customHeight="1" x14ac:dyDescent="0.2">
      <c r="B31" s="226" t="s">
        <v>887</v>
      </c>
      <c r="C31" s="227"/>
      <c r="D31" s="227"/>
      <c r="E31" s="227"/>
      <c r="F31" s="227"/>
      <c r="G31" s="227"/>
      <c r="H31" s="227"/>
      <c r="I31" s="227"/>
      <c r="J31" s="227"/>
      <c r="K31" s="227"/>
      <c r="L31" s="227"/>
      <c r="M31" s="228" t="s">
        <v>886</v>
      </c>
      <c r="N31" s="228"/>
      <c r="O31" s="228" t="s">
        <v>49</v>
      </c>
      <c r="P31" s="228"/>
      <c r="Q31" s="229" t="s">
        <v>158</v>
      </c>
      <c r="R31" s="229"/>
      <c r="S31" s="33" t="s">
        <v>619</v>
      </c>
      <c r="T31" s="33" t="s">
        <v>619</v>
      </c>
      <c r="U31" s="33" t="s">
        <v>51</v>
      </c>
      <c r="V31" s="33">
        <f t="shared" si="0"/>
        <v>105.04</v>
      </c>
      <c r="W31" s="34">
        <f t="shared" si="1"/>
        <v>105.04</v>
      </c>
    </row>
    <row r="32" spans="2:27" ht="56.25" customHeight="1" x14ac:dyDescent="0.2">
      <c r="B32" s="226" t="s">
        <v>885</v>
      </c>
      <c r="C32" s="227"/>
      <c r="D32" s="227"/>
      <c r="E32" s="227"/>
      <c r="F32" s="227"/>
      <c r="G32" s="227"/>
      <c r="H32" s="227"/>
      <c r="I32" s="227"/>
      <c r="J32" s="227"/>
      <c r="K32" s="227"/>
      <c r="L32" s="227"/>
      <c r="M32" s="228" t="s">
        <v>884</v>
      </c>
      <c r="N32" s="228"/>
      <c r="O32" s="228" t="s">
        <v>49</v>
      </c>
      <c r="P32" s="228"/>
      <c r="Q32" s="229" t="s">
        <v>50</v>
      </c>
      <c r="R32" s="229"/>
      <c r="S32" s="33" t="s">
        <v>315</v>
      </c>
      <c r="T32" s="33" t="s">
        <v>315</v>
      </c>
      <c r="U32" s="33" t="s">
        <v>883</v>
      </c>
      <c r="V32" s="33">
        <f t="shared" si="0"/>
        <v>93.81</v>
      </c>
      <c r="W32" s="34">
        <f t="shared" si="1"/>
        <v>93.81</v>
      </c>
    </row>
    <row r="33" spans="2:25" ht="56.25" customHeight="1" x14ac:dyDescent="0.2">
      <c r="B33" s="226" t="s">
        <v>882</v>
      </c>
      <c r="C33" s="227"/>
      <c r="D33" s="227"/>
      <c r="E33" s="227"/>
      <c r="F33" s="227"/>
      <c r="G33" s="227"/>
      <c r="H33" s="227"/>
      <c r="I33" s="227"/>
      <c r="J33" s="227"/>
      <c r="K33" s="227"/>
      <c r="L33" s="227"/>
      <c r="M33" s="228" t="s">
        <v>763</v>
      </c>
      <c r="N33" s="228"/>
      <c r="O33" s="228" t="s">
        <v>49</v>
      </c>
      <c r="P33" s="228"/>
      <c r="Q33" s="229" t="s">
        <v>50</v>
      </c>
      <c r="R33" s="229"/>
      <c r="S33" s="33" t="s">
        <v>881</v>
      </c>
      <c r="T33" s="33" t="s">
        <v>880</v>
      </c>
      <c r="U33" s="33" t="s">
        <v>879</v>
      </c>
      <c r="V33" s="33">
        <f t="shared" si="0"/>
        <v>109.19</v>
      </c>
      <c r="W33" s="34">
        <f t="shared" si="1"/>
        <v>50</v>
      </c>
    </row>
    <row r="34" spans="2:25" ht="56.25" customHeight="1" x14ac:dyDescent="0.2">
      <c r="B34" s="226" t="s">
        <v>878</v>
      </c>
      <c r="C34" s="227"/>
      <c r="D34" s="227"/>
      <c r="E34" s="227"/>
      <c r="F34" s="227"/>
      <c r="G34" s="227"/>
      <c r="H34" s="227"/>
      <c r="I34" s="227"/>
      <c r="J34" s="227"/>
      <c r="K34" s="227"/>
      <c r="L34" s="227"/>
      <c r="M34" s="228" t="s">
        <v>763</v>
      </c>
      <c r="N34" s="228"/>
      <c r="O34" s="228" t="s">
        <v>49</v>
      </c>
      <c r="P34" s="228"/>
      <c r="Q34" s="229" t="s">
        <v>50</v>
      </c>
      <c r="R34" s="229"/>
      <c r="S34" s="33" t="s">
        <v>877</v>
      </c>
      <c r="T34" s="33" t="s">
        <v>876</v>
      </c>
      <c r="U34" s="33" t="s">
        <v>875</v>
      </c>
      <c r="V34" s="33">
        <f t="shared" si="0"/>
        <v>109.92</v>
      </c>
      <c r="W34" s="34">
        <f t="shared" si="1"/>
        <v>51.25</v>
      </c>
    </row>
    <row r="35" spans="2:25" ht="56.25" customHeight="1" x14ac:dyDescent="0.2">
      <c r="B35" s="226" t="s">
        <v>874</v>
      </c>
      <c r="C35" s="227"/>
      <c r="D35" s="227"/>
      <c r="E35" s="227"/>
      <c r="F35" s="227"/>
      <c r="G35" s="227"/>
      <c r="H35" s="227"/>
      <c r="I35" s="227"/>
      <c r="J35" s="227"/>
      <c r="K35" s="227"/>
      <c r="L35" s="227"/>
      <c r="M35" s="228" t="s">
        <v>763</v>
      </c>
      <c r="N35" s="228"/>
      <c r="O35" s="228" t="s">
        <v>49</v>
      </c>
      <c r="P35" s="228"/>
      <c r="Q35" s="229" t="s">
        <v>50</v>
      </c>
      <c r="R35" s="229"/>
      <c r="S35" s="33" t="s">
        <v>873</v>
      </c>
      <c r="T35" s="33" t="s">
        <v>872</v>
      </c>
      <c r="U35" s="33" t="s">
        <v>871</v>
      </c>
      <c r="V35" s="33">
        <f t="shared" si="0"/>
        <v>120</v>
      </c>
      <c r="W35" s="34">
        <f t="shared" si="1"/>
        <v>52.8</v>
      </c>
    </row>
    <row r="36" spans="2:25" ht="56.25" customHeight="1" x14ac:dyDescent="0.2">
      <c r="B36" s="226" t="s">
        <v>870</v>
      </c>
      <c r="C36" s="227"/>
      <c r="D36" s="227"/>
      <c r="E36" s="227"/>
      <c r="F36" s="227"/>
      <c r="G36" s="227"/>
      <c r="H36" s="227"/>
      <c r="I36" s="227"/>
      <c r="J36" s="227"/>
      <c r="K36" s="227"/>
      <c r="L36" s="227"/>
      <c r="M36" s="228" t="s">
        <v>763</v>
      </c>
      <c r="N36" s="228"/>
      <c r="O36" s="228" t="s">
        <v>49</v>
      </c>
      <c r="P36" s="228"/>
      <c r="Q36" s="229" t="s">
        <v>50</v>
      </c>
      <c r="R36" s="229"/>
      <c r="S36" s="33" t="s">
        <v>869</v>
      </c>
      <c r="T36" s="33" t="s">
        <v>868</v>
      </c>
      <c r="U36" s="33" t="s">
        <v>867</v>
      </c>
      <c r="V36" s="33">
        <f t="shared" si="0"/>
        <v>112.55</v>
      </c>
      <c r="W36" s="34">
        <f t="shared" si="1"/>
        <v>61.84</v>
      </c>
    </row>
    <row r="37" spans="2:25" ht="56.25" customHeight="1" x14ac:dyDescent="0.2">
      <c r="B37" s="226" t="s">
        <v>866</v>
      </c>
      <c r="C37" s="227"/>
      <c r="D37" s="227"/>
      <c r="E37" s="227"/>
      <c r="F37" s="227"/>
      <c r="G37" s="227"/>
      <c r="H37" s="227"/>
      <c r="I37" s="227"/>
      <c r="J37" s="227"/>
      <c r="K37" s="227"/>
      <c r="L37" s="227"/>
      <c r="M37" s="228" t="s">
        <v>763</v>
      </c>
      <c r="N37" s="228"/>
      <c r="O37" s="228" t="s">
        <v>49</v>
      </c>
      <c r="P37" s="228"/>
      <c r="Q37" s="229" t="s">
        <v>50</v>
      </c>
      <c r="R37" s="229"/>
      <c r="S37" s="33" t="s">
        <v>865</v>
      </c>
      <c r="T37" s="33" t="s">
        <v>864</v>
      </c>
      <c r="U37" s="33" t="s">
        <v>863</v>
      </c>
      <c r="V37" s="33">
        <f t="shared" si="0"/>
        <v>112.5</v>
      </c>
      <c r="W37" s="34">
        <f t="shared" si="1"/>
        <v>52.61</v>
      </c>
    </row>
    <row r="38" spans="2:25" ht="56.25" customHeight="1" x14ac:dyDescent="0.2">
      <c r="B38" s="226" t="s">
        <v>862</v>
      </c>
      <c r="C38" s="227"/>
      <c r="D38" s="227"/>
      <c r="E38" s="227"/>
      <c r="F38" s="227"/>
      <c r="G38" s="227"/>
      <c r="H38" s="227"/>
      <c r="I38" s="227"/>
      <c r="J38" s="227"/>
      <c r="K38" s="227"/>
      <c r="L38" s="227"/>
      <c r="M38" s="228" t="s">
        <v>763</v>
      </c>
      <c r="N38" s="228"/>
      <c r="O38" s="228" t="s">
        <v>49</v>
      </c>
      <c r="P38" s="228"/>
      <c r="Q38" s="229" t="s">
        <v>50</v>
      </c>
      <c r="R38" s="229"/>
      <c r="S38" s="33" t="s">
        <v>861</v>
      </c>
      <c r="T38" s="33" t="s">
        <v>860</v>
      </c>
      <c r="U38" s="33" t="s">
        <v>859</v>
      </c>
      <c r="V38" s="33">
        <f t="shared" si="0"/>
        <v>118.51</v>
      </c>
      <c r="W38" s="34">
        <f t="shared" si="1"/>
        <v>59.18</v>
      </c>
    </row>
    <row r="39" spans="2:25" ht="56.25" customHeight="1" thickBot="1" x14ac:dyDescent="0.25">
      <c r="B39" s="226" t="s">
        <v>858</v>
      </c>
      <c r="C39" s="227"/>
      <c r="D39" s="227"/>
      <c r="E39" s="227"/>
      <c r="F39" s="227"/>
      <c r="G39" s="227"/>
      <c r="H39" s="227"/>
      <c r="I39" s="227"/>
      <c r="J39" s="227"/>
      <c r="K39" s="227"/>
      <c r="L39" s="227"/>
      <c r="M39" s="228" t="s">
        <v>753</v>
      </c>
      <c r="N39" s="228"/>
      <c r="O39" s="228" t="s">
        <v>49</v>
      </c>
      <c r="P39" s="228"/>
      <c r="Q39" s="229" t="s">
        <v>50</v>
      </c>
      <c r="R39" s="229"/>
      <c r="S39" s="33" t="s">
        <v>857</v>
      </c>
      <c r="T39" s="33" t="s">
        <v>857</v>
      </c>
      <c r="U39" s="33" t="s">
        <v>856</v>
      </c>
      <c r="V39" s="33">
        <f t="shared" si="0"/>
        <v>100.1</v>
      </c>
      <c r="W39" s="34">
        <f t="shared" si="1"/>
        <v>100.1</v>
      </c>
    </row>
    <row r="40" spans="2:25" ht="21.75" customHeight="1" thickTop="1" thickBot="1" x14ac:dyDescent="0.25">
      <c r="B40" s="9" t="s">
        <v>65</v>
      </c>
      <c r="C40" s="10"/>
      <c r="D40" s="10"/>
      <c r="E40" s="10"/>
      <c r="F40" s="10"/>
      <c r="G40" s="10"/>
      <c r="H40" s="11"/>
      <c r="I40" s="11"/>
      <c r="J40" s="11"/>
      <c r="K40" s="11"/>
      <c r="L40" s="11"/>
      <c r="M40" s="11"/>
      <c r="N40" s="11"/>
      <c r="O40" s="11"/>
      <c r="P40" s="11"/>
      <c r="Q40" s="11"/>
      <c r="R40" s="11"/>
      <c r="S40" s="11"/>
      <c r="T40" s="11"/>
      <c r="U40" s="11"/>
      <c r="V40" s="11"/>
      <c r="W40" s="12"/>
      <c r="X40" s="35"/>
    </row>
    <row r="41" spans="2:25" ht="29.25" customHeight="1" thickTop="1" thickBot="1" x14ac:dyDescent="0.25">
      <c r="B41" s="236" t="s">
        <v>2437</v>
      </c>
      <c r="C41" s="237"/>
      <c r="D41" s="237"/>
      <c r="E41" s="237"/>
      <c r="F41" s="237"/>
      <c r="G41" s="237"/>
      <c r="H41" s="237"/>
      <c r="I41" s="237"/>
      <c r="J41" s="237"/>
      <c r="K41" s="237"/>
      <c r="L41" s="237"/>
      <c r="M41" s="237"/>
      <c r="N41" s="237"/>
      <c r="O41" s="237"/>
      <c r="P41" s="237"/>
      <c r="Q41" s="238"/>
      <c r="R41" s="36" t="s">
        <v>42</v>
      </c>
      <c r="S41" s="213" t="s">
        <v>43</v>
      </c>
      <c r="T41" s="213"/>
      <c r="U41" s="37" t="s">
        <v>66</v>
      </c>
      <c r="V41" s="212" t="s">
        <v>67</v>
      </c>
      <c r="W41" s="214"/>
    </row>
    <row r="42" spans="2:25" ht="30.75" customHeight="1" thickBot="1" x14ac:dyDescent="0.25">
      <c r="B42" s="239"/>
      <c r="C42" s="240"/>
      <c r="D42" s="240"/>
      <c r="E42" s="240"/>
      <c r="F42" s="240"/>
      <c r="G42" s="240"/>
      <c r="H42" s="240"/>
      <c r="I42" s="240"/>
      <c r="J42" s="240"/>
      <c r="K42" s="240"/>
      <c r="L42" s="240"/>
      <c r="M42" s="240"/>
      <c r="N42" s="240"/>
      <c r="O42" s="240"/>
      <c r="P42" s="240"/>
      <c r="Q42" s="241"/>
      <c r="R42" s="38" t="s">
        <v>68</v>
      </c>
      <c r="S42" s="38" t="s">
        <v>68</v>
      </c>
      <c r="T42" s="38" t="s">
        <v>49</v>
      </c>
      <c r="U42" s="38" t="s">
        <v>68</v>
      </c>
      <c r="V42" s="38" t="s">
        <v>69</v>
      </c>
      <c r="W42" s="39" t="s">
        <v>70</v>
      </c>
      <c r="Y42" s="35"/>
    </row>
    <row r="43" spans="2:25" ht="23.25" customHeight="1" thickBot="1" x14ac:dyDescent="0.25">
      <c r="B43" s="242" t="s">
        <v>71</v>
      </c>
      <c r="C43" s="243"/>
      <c r="D43" s="243"/>
      <c r="E43" s="40" t="s">
        <v>854</v>
      </c>
      <c r="F43" s="40"/>
      <c r="G43" s="40"/>
      <c r="H43" s="41"/>
      <c r="I43" s="41"/>
      <c r="J43" s="41"/>
      <c r="K43" s="41"/>
      <c r="L43" s="41"/>
      <c r="M43" s="41"/>
      <c r="N43" s="41"/>
      <c r="O43" s="41"/>
      <c r="P43" s="42"/>
      <c r="Q43" s="42"/>
      <c r="R43" s="43" t="s">
        <v>855</v>
      </c>
      <c r="S43" s="44" t="s">
        <v>10</v>
      </c>
      <c r="T43" s="42"/>
      <c r="U43" s="44" t="s">
        <v>851</v>
      </c>
      <c r="V43" s="42"/>
      <c r="W43" s="45">
        <f t="shared" ref="W43:W54" si="2">+IF(ISERR(U43/R43*100),"N/A",ROUND(U43/R43*100,2))</f>
        <v>46.99</v>
      </c>
    </row>
    <row r="44" spans="2:25" ht="26.25" customHeight="1" x14ac:dyDescent="0.2">
      <c r="B44" s="244" t="s">
        <v>74</v>
      </c>
      <c r="C44" s="245"/>
      <c r="D44" s="245"/>
      <c r="E44" s="46" t="s">
        <v>854</v>
      </c>
      <c r="F44" s="46"/>
      <c r="G44" s="46"/>
      <c r="H44" s="47"/>
      <c r="I44" s="47"/>
      <c r="J44" s="47"/>
      <c r="K44" s="47"/>
      <c r="L44" s="47"/>
      <c r="M44" s="47"/>
      <c r="N44" s="47"/>
      <c r="O44" s="47"/>
      <c r="P44" s="48"/>
      <c r="Q44" s="48"/>
      <c r="R44" s="49" t="s">
        <v>853</v>
      </c>
      <c r="S44" s="50" t="s">
        <v>852</v>
      </c>
      <c r="T44" s="50">
        <f>+IF(ISERR(S44/R44*100),"N/A",ROUND(S44/R44*100,2))</f>
        <v>44.55</v>
      </c>
      <c r="U44" s="50" t="s">
        <v>851</v>
      </c>
      <c r="V44" s="50">
        <f>+IF(ISERR(U44/S44*100),"N/A",ROUND(U44/S44*100,2))</f>
        <v>99.95</v>
      </c>
      <c r="W44" s="51">
        <f t="shared" si="2"/>
        <v>44.53</v>
      </c>
    </row>
    <row r="45" spans="2:25" ht="23.25" customHeight="1" thickBot="1" x14ac:dyDescent="0.25">
      <c r="B45" s="242" t="s">
        <v>71</v>
      </c>
      <c r="C45" s="243"/>
      <c r="D45" s="243"/>
      <c r="E45" s="40" t="s">
        <v>751</v>
      </c>
      <c r="F45" s="40"/>
      <c r="G45" s="40"/>
      <c r="H45" s="41"/>
      <c r="I45" s="41"/>
      <c r="J45" s="41"/>
      <c r="K45" s="41"/>
      <c r="L45" s="41"/>
      <c r="M45" s="41"/>
      <c r="N45" s="41"/>
      <c r="O45" s="41"/>
      <c r="P45" s="42"/>
      <c r="Q45" s="42"/>
      <c r="R45" s="43" t="s">
        <v>850</v>
      </c>
      <c r="S45" s="44" t="s">
        <v>10</v>
      </c>
      <c r="T45" s="42"/>
      <c r="U45" s="44" t="s">
        <v>847</v>
      </c>
      <c r="V45" s="42"/>
      <c r="W45" s="45">
        <f t="shared" si="2"/>
        <v>34.659999999999997</v>
      </c>
    </row>
    <row r="46" spans="2:25" ht="26.25" customHeight="1" x14ac:dyDescent="0.2">
      <c r="B46" s="244" t="s">
        <v>74</v>
      </c>
      <c r="C46" s="245"/>
      <c r="D46" s="245"/>
      <c r="E46" s="46" t="s">
        <v>751</v>
      </c>
      <c r="F46" s="46"/>
      <c r="G46" s="46"/>
      <c r="H46" s="47"/>
      <c r="I46" s="47"/>
      <c r="J46" s="47"/>
      <c r="K46" s="47"/>
      <c r="L46" s="47"/>
      <c r="M46" s="47"/>
      <c r="N46" s="47"/>
      <c r="O46" s="47"/>
      <c r="P46" s="48"/>
      <c r="Q46" s="48"/>
      <c r="R46" s="49" t="s">
        <v>849</v>
      </c>
      <c r="S46" s="50" t="s">
        <v>848</v>
      </c>
      <c r="T46" s="50">
        <f>+IF(ISERR(S46/R46*100),"N/A",ROUND(S46/R46*100,2))</f>
        <v>72.11</v>
      </c>
      <c r="U46" s="50" t="s">
        <v>847</v>
      </c>
      <c r="V46" s="50">
        <f>+IF(ISERR(U46/S46*100),"N/A",ROUND(U46/S46*100,2))</f>
        <v>99.75</v>
      </c>
      <c r="W46" s="51">
        <f t="shared" si="2"/>
        <v>71.94</v>
      </c>
    </row>
    <row r="47" spans="2:25" ht="23.25" customHeight="1" thickBot="1" x14ac:dyDescent="0.25">
      <c r="B47" s="242" t="s">
        <v>71</v>
      </c>
      <c r="C47" s="243"/>
      <c r="D47" s="243"/>
      <c r="E47" s="40" t="s">
        <v>845</v>
      </c>
      <c r="F47" s="40"/>
      <c r="G47" s="40"/>
      <c r="H47" s="41"/>
      <c r="I47" s="41"/>
      <c r="J47" s="41"/>
      <c r="K47" s="41"/>
      <c r="L47" s="41"/>
      <c r="M47" s="41"/>
      <c r="N47" s="41"/>
      <c r="O47" s="41"/>
      <c r="P47" s="42"/>
      <c r="Q47" s="42"/>
      <c r="R47" s="43" t="s">
        <v>846</v>
      </c>
      <c r="S47" s="44" t="s">
        <v>10</v>
      </c>
      <c r="T47" s="42"/>
      <c r="U47" s="44" t="s">
        <v>843</v>
      </c>
      <c r="V47" s="42"/>
      <c r="W47" s="45">
        <f t="shared" si="2"/>
        <v>104.61</v>
      </c>
    </row>
    <row r="48" spans="2:25" ht="26.25" customHeight="1" x14ac:dyDescent="0.2">
      <c r="B48" s="244" t="s">
        <v>74</v>
      </c>
      <c r="C48" s="245"/>
      <c r="D48" s="245"/>
      <c r="E48" s="46" t="s">
        <v>845</v>
      </c>
      <c r="F48" s="46"/>
      <c r="G48" s="46"/>
      <c r="H48" s="47"/>
      <c r="I48" s="47"/>
      <c r="J48" s="47"/>
      <c r="K48" s="47"/>
      <c r="L48" s="47"/>
      <c r="M48" s="47"/>
      <c r="N48" s="47"/>
      <c r="O48" s="47"/>
      <c r="P48" s="48"/>
      <c r="Q48" s="48"/>
      <c r="R48" s="49" t="s">
        <v>844</v>
      </c>
      <c r="S48" s="50" t="s">
        <v>843</v>
      </c>
      <c r="T48" s="50">
        <f>+IF(ISERR(S48/R48*100),"N/A",ROUND(S48/R48*100,2))</f>
        <v>65.8</v>
      </c>
      <c r="U48" s="50" t="s">
        <v>843</v>
      </c>
      <c r="V48" s="50">
        <f>+IF(ISERR(U48/S48*100),"N/A",ROUND(U48/S48*100,2))</f>
        <v>100</v>
      </c>
      <c r="W48" s="51">
        <f t="shared" si="2"/>
        <v>65.8</v>
      </c>
    </row>
    <row r="49" spans="2:23" ht="23.25" customHeight="1" thickBot="1" x14ac:dyDescent="0.25">
      <c r="B49" s="242" t="s">
        <v>71</v>
      </c>
      <c r="C49" s="243"/>
      <c r="D49" s="243"/>
      <c r="E49" s="40" t="s">
        <v>841</v>
      </c>
      <c r="F49" s="40"/>
      <c r="G49" s="40"/>
      <c r="H49" s="41"/>
      <c r="I49" s="41"/>
      <c r="J49" s="41"/>
      <c r="K49" s="41"/>
      <c r="L49" s="41"/>
      <c r="M49" s="41"/>
      <c r="N49" s="41"/>
      <c r="O49" s="41"/>
      <c r="P49" s="42"/>
      <c r="Q49" s="42"/>
      <c r="R49" s="43" t="s">
        <v>842</v>
      </c>
      <c r="S49" s="44" t="s">
        <v>10</v>
      </c>
      <c r="T49" s="42"/>
      <c r="U49" s="44" t="s">
        <v>839</v>
      </c>
      <c r="V49" s="42"/>
      <c r="W49" s="45">
        <f t="shared" si="2"/>
        <v>0.47</v>
      </c>
    </row>
    <row r="50" spans="2:23" ht="26.25" customHeight="1" x14ac:dyDescent="0.2">
      <c r="B50" s="244" t="s">
        <v>74</v>
      </c>
      <c r="C50" s="245"/>
      <c r="D50" s="245"/>
      <c r="E50" s="46" t="s">
        <v>841</v>
      </c>
      <c r="F50" s="46"/>
      <c r="G50" s="46"/>
      <c r="H50" s="47"/>
      <c r="I50" s="47"/>
      <c r="J50" s="47"/>
      <c r="K50" s="47"/>
      <c r="L50" s="47"/>
      <c r="M50" s="47"/>
      <c r="N50" s="47"/>
      <c r="O50" s="47"/>
      <c r="P50" s="48"/>
      <c r="Q50" s="48"/>
      <c r="R50" s="49" t="s">
        <v>840</v>
      </c>
      <c r="S50" s="50" t="s">
        <v>214</v>
      </c>
      <c r="T50" s="50">
        <f>+IF(ISERR(S50/R50*100),"N/A",ROUND(S50/R50*100,2))</f>
        <v>1.1000000000000001</v>
      </c>
      <c r="U50" s="50" t="s">
        <v>839</v>
      </c>
      <c r="V50" s="50">
        <f>+IF(ISERR(U50/S50*100),"N/A",ROUND(U50/S50*100,2))</f>
        <v>42.86</v>
      </c>
      <c r="W50" s="51">
        <f t="shared" si="2"/>
        <v>0.47</v>
      </c>
    </row>
    <row r="51" spans="2:23" ht="23.25" customHeight="1" thickBot="1" x14ac:dyDescent="0.25">
      <c r="B51" s="242" t="s">
        <v>71</v>
      </c>
      <c r="C51" s="243"/>
      <c r="D51" s="243"/>
      <c r="E51" s="40" t="s">
        <v>746</v>
      </c>
      <c r="F51" s="40"/>
      <c r="G51" s="40"/>
      <c r="H51" s="41"/>
      <c r="I51" s="41"/>
      <c r="J51" s="41"/>
      <c r="K51" s="41"/>
      <c r="L51" s="41"/>
      <c r="M51" s="41"/>
      <c r="N51" s="41"/>
      <c r="O51" s="41"/>
      <c r="P51" s="42"/>
      <c r="Q51" s="42"/>
      <c r="R51" s="43" t="s">
        <v>838</v>
      </c>
      <c r="S51" s="44" t="s">
        <v>10</v>
      </c>
      <c r="T51" s="42"/>
      <c r="U51" s="44" t="s">
        <v>835</v>
      </c>
      <c r="V51" s="42"/>
      <c r="W51" s="45">
        <f t="shared" si="2"/>
        <v>28.81</v>
      </c>
    </row>
    <row r="52" spans="2:23" ht="26.25" customHeight="1" x14ac:dyDescent="0.2">
      <c r="B52" s="244" t="s">
        <v>74</v>
      </c>
      <c r="C52" s="245"/>
      <c r="D52" s="245"/>
      <c r="E52" s="46" t="s">
        <v>746</v>
      </c>
      <c r="F52" s="46"/>
      <c r="G52" s="46"/>
      <c r="H52" s="47"/>
      <c r="I52" s="47"/>
      <c r="J52" s="47"/>
      <c r="K52" s="47"/>
      <c r="L52" s="47"/>
      <c r="M52" s="47"/>
      <c r="N52" s="47"/>
      <c r="O52" s="47"/>
      <c r="P52" s="48"/>
      <c r="Q52" s="48"/>
      <c r="R52" s="49" t="s">
        <v>837</v>
      </c>
      <c r="S52" s="50" t="s">
        <v>836</v>
      </c>
      <c r="T52" s="50">
        <f>+IF(ISERR(S52/R52*100),"N/A",ROUND(S52/R52*100,2))</f>
        <v>29.23</v>
      </c>
      <c r="U52" s="50" t="s">
        <v>835</v>
      </c>
      <c r="V52" s="50">
        <f>+IF(ISERR(U52/S52*100),"N/A",ROUND(U52/S52*100,2))</f>
        <v>99.57</v>
      </c>
      <c r="W52" s="51">
        <f t="shared" si="2"/>
        <v>29.11</v>
      </c>
    </row>
    <row r="53" spans="2:23" ht="23.25" customHeight="1" thickBot="1" x14ac:dyDescent="0.25">
      <c r="B53" s="242" t="s">
        <v>71</v>
      </c>
      <c r="C53" s="243"/>
      <c r="D53" s="243"/>
      <c r="E53" s="40" t="s">
        <v>742</v>
      </c>
      <c r="F53" s="40"/>
      <c r="G53" s="40"/>
      <c r="H53" s="41"/>
      <c r="I53" s="41"/>
      <c r="J53" s="41"/>
      <c r="K53" s="41"/>
      <c r="L53" s="41"/>
      <c r="M53" s="41"/>
      <c r="N53" s="41"/>
      <c r="O53" s="41"/>
      <c r="P53" s="42"/>
      <c r="Q53" s="42"/>
      <c r="R53" s="43" t="s">
        <v>834</v>
      </c>
      <c r="S53" s="44" t="s">
        <v>10</v>
      </c>
      <c r="T53" s="42"/>
      <c r="U53" s="44" t="s">
        <v>831</v>
      </c>
      <c r="V53" s="42"/>
      <c r="W53" s="45">
        <f t="shared" si="2"/>
        <v>30.58</v>
      </c>
    </row>
    <row r="54" spans="2:23" ht="26.25" customHeight="1" x14ac:dyDescent="0.2">
      <c r="B54" s="244" t="s">
        <v>74</v>
      </c>
      <c r="C54" s="245"/>
      <c r="D54" s="245"/>
      <c r="E54" s="46" t="s">
        <v>742</v>
      </c>
      <c r="F54" s="46"/>
      <c r="G54" s="46"/>
      <c r="H54" s="47"/>
      <c r="I54" s="47"/>
      <c r="J54" s="47"/>
      <c r="K54" s="47"/>
      <c r="L54" s="47"/>
      <c r="M54" s="47"/>
      <c r="N54" s="47"/>
      <c r="O54" s="47"/>
      <c r="P54" s="48"/>
      <c r="Q54" s="48"/>
      <c r="R54" s="49" t="s">
        <v>833</v>
      </c>
      <c r="S54" s="50" t="s">
        <v>832</v>
      </c>
      <c r="T54" s="50">
        <f>+IF(ISERR(S54/R54*100),"N/A",ROUND(S54/R54*100,2))</f>
        <v>31.48</v>
      </c>
      <c r="U54" s="50" t="s">
        <v>831</v>
      </c>
      <c r="V54" s="50">
        <f>+IF(ISERR(U54/S54*100),"N/A",ROUND(U54/S54*100,2))</f>
        <v>98.31</v>
      </c>
      <c r="W54" s="51">
        <f t="shared" si="2"/>
        <v>30.95</v>
      </c>
    </row>
    <row r="55" spans="2:23" ht="23.25" customHeight="1" thickBot="1" x14ac:dyDescent="0.25">
      <c r="B55" s="242" t="s">
        <v>71</v>
      </c>
      <c r="C55" s="243"/>
      <c r="D55" s="243"/>
      <c r="E55" s="170" t="s">
        <v>2528</v>
      </c>
      <c r="F55" s="170"/>
      <c r="G55" s="170"/>
      <c r="H55" s="41"/>
      <c r="I55" s="41"/>
      <c r="J55" s="41"/>
      <c r="K55" s="41"/>
      <c r="L55" s="41"/>
      <c r="M55" s="41"/>
      <c r="N55" s="41"/>
      <c r="O55" s="41"/>
      <c r="P55" s="42"/>
      <c r="Q55" s="42"/>
      <c r="R55" s="43">
        <v>0</v>
      </c>
      <c r="S55" s="44"/>
      <c r="T55" s="42"/>
      <c r="U55" s="44">
        <v>19.637870679999999</v>
      </c>
      <c r="V55" s="42"/>
      <c r="W55" s="45" t="str">
        <f t="shared" ref="W55:W58" si="3">+IF(ISERR(U55/R55*100),"N/A",ROUND(U55/R55*100,2))</f>
        <v>N/A</v>
      </c>
    </row>
    <row r="56" spans="2:23" ht="26.25" customHeight="1" x14ac:dyDescent="0.2">
      <c r="B56" s="244" t="s">
        <v>74</v>
      </c>
      <c r="C56" s="245"/>
      <c r="D56" s="245"/>
      <c r="E56" s="171" t="s">
        <v>2528</v>
      </c>
      <c r="F56" s="171"/>
      <c r="G56" s="171"/>
      <c r="H56" s="47"/>
      <c r="I56" s="47"/>
      <c r="J56" s="47"/>
      <c r="K56" s="47"/>
      <c r="L56" s="47"/>
      <c r="M56" s="47"/>
      <c r="N56" s="47"/>
      <c r="O56" s="47"/>
      <c r="P56" s="48"/>
      <c r="Q56" s="48"/>
      <c r="R56" s="49">
        <v>19.637870679999999</v>
      </c>
      <c r="S56" s="50">
        <v>19.637870679999999</v>
      </c>
      <c r="T56" s="50">
        <f>+IF(ISERR(S56/R56*100),"N/A",ROUND(S56/R56*100,2))</f>
        <v>100</v>
      </c>
      <c r="U56" s="50">
        <v>19.637870679999999</v>
      </c>
      <c r="V56" s="50">
        <f>+IF(ISERR(U56/S56*100),"N/A",ROUND(U56/S56*100,2))</f>
        <v>100</v>
      </c>
      <c r="W56" s="51">
        <f t="shared" si="3"/>
        <v>100</v>
      </c>
    </row>
    <row r="57" spans="2:23" ht="23.25" customHeight="1" thickBot="1" x14ac:dyDescent="0.25">
      <c r="B57" s="242" t="s">
        <v>71</v>
      </c>
      <c r="C57" s="243"/>
      <c r="D57" s="243"/>
      <c r="E57" s="170" t="s">
        <v>967</v>
      </c>
      <c r="F57" s="170"/>
      <c r="G57" s="170"/>
      <c r="H57" s="41"/>
      <c r="I57" s="41"/>
      <c r="J57" s="41"/>
      <c r="K57" s="41"/>
      <c r="L57" s="41"/>
      <c r="M57" s="41"/>
      <c r="N57" s="41"/>
      <c r="O57" s="41"/>
      <c r="P57" s="42"/>
      <c r="Q57" s="42"/>
      <c r="R57" s="43">
        <v>0</v>
      </c>
      <c r="S57" s="44"/>
      <c r="T57" s="42"/>
      <c r="U57" s="44">
        <v>77.226125269999997</v>
      </c>
      <c r="V57" s="42"/>
      <c r="W57" s="45" t="str">
        <f t="shared" si="3"/>
        <v>N/A</v>
      </c>
    </row>
    <row r="58" spans="2:23" ht="26.25" customHeight="1" thickBot="1" x14ac:dyDescent="0.25">
      <c r="B58" s="244" t="s">
        <v>74</v>
      </c>
      <c r="C58" s="245"/>
      <c r="D58" s="245"/>
      <c r="E58" s="171" t="s">
        <v>967</v>
      </c>
      <c r="F58" s="171"/>
      <c r="G58" s="171"/>
      <c r="H58" s="47"/>
      <c r="I58" s="47"/>
      <c r="J58" s="47"/>
      <c r="K58" s="47"/>
      <c r="L58" s="47"/>
      <c r="M58" s="47"/>
      <c r="N58" s="47"/>
      <c r="O58" s="47"/>
      <c r="P58" s="48"/>
      <c r="Q58" s="48"/>
      <c r="R58" s="49">
        <v>97.572171150000003</v>
      </c>
      <c r="S58" s="50">
        <v>77.226125269999997</v>
      </c>
      <c r="T58" s="50">
        <f>+IF(ISERR(S58/R58*100),"N/A",ROUND(S58/R58*100,2))</f>
        <v>79.150000000000006</v>
      </c>
      <c r="U58" s="50">
        <v>77.226125269999997</v>
      </c>
      <c r="V58" s="50">
        <f>+IF(ISERR(U58/S58*100),"N/A",ROUND(U58/S58*100,2))</f>
        <v>100</v>
      </c>
      <c r="W58" s="51">
        <f t="shared" si="3"/>
        <v>79.150000000000006</v>
      </c>
    </row>
    <row r="59" spans="2:23" ht="22.5" customHeight="1" thickTop="1" thickBot="1" x14ac:dyDescent="0.25">
      <c r="B59" s="9" t="s">
        <v>76</v>
      </c>
      <c r="C59" s="10"/>
      <c r="D59" s="10"/>
      <c r="E59" s="10"/>
      <c r="F59" s="10"/>
      <c r="G59" s="10"/>
      <c r="H59" s="11"/>
      <c r="I59" s="11"/>
      <c r="J59" s="11"/>
      <c r="K59" s="11"/>
      <c r="L59" s="11"/>
      <c r="M59" s="11"/>
      <c r="N59" s="11"/>
      <c r="O59" s="11"/>
      <c r="P59" s="11"/>
      <c r="Q59" s="11"/>
      <c r="R59" s="11"/>
      <c r="S59" s="11"/>
      <c r="T59" s="11"/>
      <c r="U59" s="11"/>
      <c r="V59" s="11"/>
      <c r="W59" s="12"/>
    </row>
    <row r="60" spans="2:23" ht="37.5" customHeight="1" thickTop="1" x14ac:dyDescent="0.2">
      <c r="B60" s="230" t="s">
        <v>2328</v>
      </c>
      <c r="C60" s="231"/>
      <c r="D60" s="231"/>
      <c r="E60" s="231"/>
      <c r="F60" s="231"/>
      <c r="G60" s="231"/>
      <c r="H60" s="231"/>
      <c r="I60" s="231"/>
      <c r="J60" s="231"/>
      <c r="K60" s="231"/>
      <c r="L60" s="231"/>
      <c r="M60" s="231"/>
      <c r="N60" s="231"/>
      <c r="O60" s="231"/>
      <c r="P60" s="231"/>
      <c r="Q60" s="231"/>
      <c r="R60" s="231"/>
      <c r="S60" s="231"/>
      <c r="T60" s="231"/>
      <c r="U60" s="231"/>
      <c r="V60" s="231"/>
      <c r="W60" s="232"/>
    </row>
    <row r="61" spans="2:23" ht="336.75" customHeight="1" thickBot="1" x14ac:dyDescent="0.25">
      <c r="B61" s="246"/>
      <c r="C61" s="247"/>
      <c r="D61" s="247"/>
      <c r="E61" s="247"/>
      <c r="F61" s="247"/>
      <c r="G61" s="247"/>
      <c r="H61" s="247"/>
      <c r="I61" s="247"/>
      <c r="J61" s="247"/>
      <c r="K61" s="247"/>
      <c r="L61" s="247"/>
      <c r="M61" s="247"/>
      <c r="N61" s="247"/>
      <c r="O61" s="247"/>
      <c r="P61" s="247"/>
      <c r="Q61" s="247"/>
      <c r="R61" s="247"/>
      <c r="S61" s="247"/>
      <c r="T61" s="247"/>
      <c r="U61" s="247"/>
      <c r="V61" s="247"/>
      <c r="W61" s="248"/>
    </row>
    <row r="62" spans="2:23" ht="37.5" customHeight="1" thickTop="1" x14ac:dyDescent="0.2">
      <c r="B62" s="230" t="s">
        <v>2329</v>
      </c>
      <c r="C62" s="231"/>
      <c r="D62" s="231"/>
      <c r="E62" s="231"/>
      <c r="F62" s="231"/>
      <c r="G62" s="231"/>
      <c r="H62" s="231"/>
      <c r="I62" s="231"/>
      <c r="J62" s="231"/>
      <c r="K62" s="231"/>
      <c r="L62" s="231"/>
      <c r="M62" s="231"/>
      <c r="N62" s="231"/>
      <c r="O62" s="231"/>
      <c r="P62" s="231"/>
      <c r="Q62" s="231"/>
      <c r="R62" s="231"/>
      <c r="S62" s="231"/>
      <c r="T62" s="231"/>
      <c r="U62" s="231"/>
      <c r="V62" s="231"/>
      <c r="W62" s="232"/>
    </row>
    <row r="63" spans="2:23" ht="362.25" customHeight="1" thickBot="1" x14ac:dyDescent="0.25">
      <c r="B63" s="246"/>
      <c r="C63" s="247"/>
      <c r="D63" s="247"/>
      <c r="E63" s="247"/>
      <c r="F63" s="247"/>
      <c r="G63" s="247"/>
      <c r="H63" s="247"/>
      <c r="I63" s="247"/>
      <c r="J63" s="247"/>
      <c r="K63" s="247"/>
      <c r="L63" s="247"/>
      <c r="M63" s="247"/>
      <c r="N63" s="247"/>
      <c r="O63" s="247"/>
      <c r="P63" s="247"/>
      <c r="Q63" s="247"/>
      <c r="R63" s="247"/>
      <c r="S63" s="247"/>
      <c r="T63" s="247"/>
      <c r="U63" s="247"/>
      <c r="V63" s="247"/>
      <c r="W63" s="248"/>
    </row>
    <row r="64" spans="2:23" ht="37.5" customHeight="1" thickTop="1" x14ac:dyDescent="0.2">
      <c r="B64" s="230" t="s">
        <v>2330</v>
      </c>
      <c r="C64" s="231"/>
      <c r="D64" s="231"/>
      <c r="E64" s="231"/>
      <c r="F64" s="231"/>
      <c r="G64" s="231"/>
      <c r="H64" s="231"/>
      <c r="I64" s="231"/>
      <c r="J64" s="231"/>
      <c r="K64" s="231"/>
      <c r="L64" s="231"/>
      <c r="M64" s="231"/>
      <c r="N64" s="231"/>
      <c r="O64" s="231"/>
      <c r="P64" s="231"/>
      <c r="Q64" s="231"/>
      <c r="R64" s="231"/>
      <c r="S64" s="231"/>
      <c r="T64" s="231"/>
      <c r="U64" s="231"/>
      <c r="V64" s="231"/>
      <c r="W64" s="232"/>
    </row>
    <row r="65" spans="2:23" ht="267" customHeight="1" thickBot="1" x14ac:dyDescent="0.25">
      <c r="B65" s="233"/>
      <c r="C65" s="234"/>
      <c r="D65" s="234"/>
      <c r="E65" s="234"/>
      <c r="F65" s="234"/>
      <c r="G65" s="234"/>
      <c r="H65" s="234"/>
      <c r="I65" s="234"/>
      <c r="J65" s="234"/>
      <c r="K65" s="234"/>
      <c r="L65" s="234"/>
      <c r="M65" s="234"/>
      <c r="N65" s="234"/>
      <c r="O65" s="234"/>
      <c r="P65" s="234"/>
      <c r="Q65" s="234"/>
      <c r="R65" s="234"/>
      <c r="S65" s="234"/>
      <c r="T65" s="234"/>
      <c r="U65" s="234"/>
      <c r="V65" s="234"/>
      <c r="W65" s="235"/>
    </row>
  </sheetData>
  <mergeCells count="13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D9:H9"/>
    <mergeCell ref="I9:W9"/>
    <mergeCell ref="D10:H10"/>
    <mergeCell ref="I10:W10"/>
    <mergeCell ref="D11:H11"/>
    <mergeCell ref="I11:W11"/>
    <mergeCell ref="C12:W12"/>
    <mergeCell ref="C13:W13"/>
    <mergeCell ref="B16:I16"/>
    <mergeCell ref="K16:Q16"/>
    <mergeCell ref="S16:W16"/>
    <mergeCell ref="C17:I17"/>
    <mergeCell ref="L17:Q17"/>
    <mergeCell ref="T17:W17"/>
    <mergeCell ref="C18:I18"/>
    <mergeCell ref="L18:Q18"/>
    <mergeCell ref="T18:W18"/>
    <mergeCell ref="C19:W19"/>
    <mergeCell ref="B21:T21"/>
    <mergeCell ref="U21:W21"/>
    <mergeCell ref="B22:L23"/>
    <mergeCell ref="M22:N23"/>
    <mergeCell ref="O22:P23"/>
    <mergeCell ref="Q22:R23"/>
    <mergeCell ref="S22:S23"/>
    <mergeCell ref="T22:T23"/>
    <mergeCell ref="U22:U23"/>
    <mergeCell ref="V22:V23"/>
    <mergeCell ref="W22:W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1:Q42"/>
    <mergeCell ref="S41:T41"/>
    <mergeCell ref="V41:W41"/>
    <mergeCell ref="B43:D43"/>
    <mergeCell ref="B44:D44"/>
    <mergeCell ref="B45:D45"/>
    <mergeCell ref="B46:D46"/>
    <mergeCell ref="B47:D47"/>
    <mergeCell ref="B54:D54"/>
    <mergeCell ref="B60:W61"/>
    <mergeCell ref="B62:W63"/>
    <mergeCell ref="B64:W65"/>
    <mergeCell ref="B48:D48"/>
    <mergeCell ref="B49:D49"/>
    <mergeCell ref="B50:D50"/>
    <mergeCell ref="B51:D51"/>
    <mergeCell ref="B52:D52"/>
    <mergeCell ref="B53:D53"/>
    <mergeCell ref="B55:D55"/>
    <mergeCell ref="B56:D56"/>
    <mergeCell ref="B57:D57"/>
    <mergeCell ref="B58:D5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0" man="1"/>
    <brk id="58" min="1" max="22" man="1"/>
    <brk id="61" min="1" max="22" man="1"/>
    <brk id="63"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943</v>
      </c>
      <c r="M4" s="195" t="s">
        <v>942</v>
      </c>
      <c r="N4" s="195"/>
      <c r="O4" s="195"/>
      <c r="P4" s="195"/>
      <c r="Q4" s="196"/>
      <c r="R4" s="17"/>
      <c r="S4" s="197" t="s">
        <v>2136</v>
      </c>
      <c r="T4" s="198"/>
      <c r="U4" s="198"/>
      <c r="V4" s="199" t="s">
        <v>923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927</v>
      </c>
      <c r="D6" s="201" t="s">
        <v>941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940</v>
      </c>
      <c r="K8" s="24" t="s">
        <v>939</v>
      </c>
      <c r="L8" s="24" t="s">
        <v>938</v>
      </c>
      <c r="M8" s="24" t="s">
        <v>937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71.75" customHeight="1" thickTop="1" thickBot="1" x14ac:dyDescent="0.25">
      <c r="B10" s="25" t="s">
        <v>22</v>
      </c>
      <c r="C10" s="199" t="s">
        <v>936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935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934</v>
      </c>
      <c r="C21" s="227"/>
      <c r="D21" s="227"/>
      <c r="E21" s="227"/>
      <c r="F21" s="227"/>
      <c r="G21" s="227"/>
      <c r="H21" s="227"/>
      <c r="I21" s="227"/>
      <c r="J21" s="227"/>
      <c r="K21" s="227"/>
      <c r="L21" s="227"/>
      <c r="M21" s="228" t="s">
        <v>927</v>
      </c>
      <c r="N21" s="228"/>
      <c r="O21" s="228" t="s">
        <v>49</v>
      </c>
      <c r="P21" s="228"/>
      <c r="Q21" s="229" t="s">
        <v>158</v>
      </c>
      <c r="R21" s="229"/>
      <c r="S21" s="33" t="s">
        <v>51</v>
      </c>
      <c r="T21" s="33" t="s">
        <v>933</v>
      </c>
      <c r="U21" s="33" t="s">
        <v>932</v>
      </c>
      <c r="V21" s="33">
        <f>+IF(ISERR(U21/T21*100),"N/A",ROUND(U21/T21*100,2))</f>
        <v>115.31</v>
      </c>
      <c r="W21" s="34">
        <f>+IF(ISERR(U21/S21*100),"N/A",ROUND(U21/S21*100,2))</f>
        <v>51.82</v>
      </c>
    </row>
    <row r="22" spans="2:27" ht="56.25" customHeight="1" x14ac:dyDescent="0.2">
      <c r="B22" s="226" t="s">
        <v>931</v>
      </c>
      <c r="C22" s="227"/>
      <c r="D22" s="227"/>
      <c r="E22" s="227"/>
      <c r="F22" s="227"/>
      <c r="G22" s="227"/>
      <c r="H22" s="227"/>
      <c r="I22" s="227"/>
      <c r="J22" s="227"/>
      <c r="K22" s="227"/>
      <c r="L22" s="227"/>
      <c r="M22" s="228" t="s">
        <v>927</v>
      </c>
      <c r="N22" s="228"/>
      <c r="O22" s="228" t="s">
        <v>49</v>
      </c>
      <c r="P22" s="228"/>
      <c r="Q22" s="229" t="s">
        <v>158</v>
      </c>
      <c r="R22" s="229"/>
      <c r="S22" s="33" t="s">
        <v>51</v>
      </c>
      <c r="T22" s="33" t="s">
        <v>930</v>
      </c>
      <c r="U22" s="33" t="s">
        <v>929</v>
      </c>
      <c r="V22" s="33">
        <f>+IF(ISERR(U22/T22*100),"N/A",ROUND(U22/T22*100,2))</f>
        <v>106.23</v>
      </c>
      <c r="W22" s="34">
        <f>+IF(ISERR(U22/S22*100),"N/A",ROUND(U22/S22*100,2))</f>
        <v>45.69</v>
      </c>
    </row>
    <row r="23" spans="2:27" ht="56.25" customHeight="1" thickBot="1" x14ac:dyDescent="0.25">
      <c r="B23" s="226" t="s">
        <v>928</v>
      </c>
      <c r="C23" s="227"/>
      <c r="D23" s="227"/>
      <c r="E23" s="227"/>
      <c r="F23" s="227"/>
      <c r="G23" s="227"/>
      <c r="H23" s="227"/>
      <c r="I23" s="227"/>
      <c r="J23" s="227"/>
      <c r="K23" s="227"/>
      <c r="L23" s="227"/>
      <c r="M23" s="228" t="s">
        <v>927</v>
      </c>
      <c r="N23" s="228"/>
      <c r="O23" s="228" t="s">
        <v>49</v>
      </c>
      <c r="P23" s="228"/>
      <c r="Q23" s="229" t="s">
        <v>158</v>
      </c>
      <c r="R23" s="229"/>
      <c r="S23" s="33" t="s">
        <v>51</v>
      </c>
      <c r="T23" s="33" t="s">
        <v>926</v>
      </c>
      <c r="U23" s="33" t="s">
        <v>925</v>
      </c>
      <c r="V23" s="33">
        <f>+IF(ISERR(U23/T23*100),"N/A",ROUND(U23/T23*100,2))</f>
        <v>135.65</v>
      </c>
      <c r="W23" s="34">
        <f>+IF(ISERR(U23/S23*100),"N/A",ROUND(U23/S23*100,2))</f>
        <v>58.14</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924</v>
      </c>
      <c r="F27" s="40"/>
      <c r="G27" s="40"/>
      <c r="H27" s="41"/>
      <c r="I27" s="41"/>
      <c r="J27" s="41"/>
      <c r="K27" s="41"/>
      <c r="L27" s="41"/>
      <c r="M27" s="41"/>
      <c r="N27" s="41"/>
      <c r="O27" s="41"/>
      <c r="P27" s="42"/>
      <c r="Q27" s="42"/>
      <c r="R27" s="43" t="s">
        <v>923</v>
      </c>
      <c r="S27" s="44" t="s">
        <v>10</v>
      </c>
      <c r="T27" s="42"/>
      <c r="U27" s="44" t="s">
        <v>922</v>
      </c>
      <c r="V27" s="42"/>
      <c r="W27" s="45">
        <f>+IF(ISERR(U27/R27*100),"N/A",ROUND(U27/R27*100,2))</f>
        <v>100</v>
      </c>
    </row>
    <row r="28" spans="2:27" ht="26.25" customHeight="1" thickBot="1" x14ac:dyDescent="0.25">
      <c r="B28" s="244" t="s">
        <v>74</v>
      </c>
      <c r="C28" s="245"/>
      <c r="D28" s="245"/>
      <c r="E28" s="46" t="s">
        <v>924</v>
      </c>
      <c r="F28" s="46"/>
      <c r="G28" s="46"/>
      <c r="H28" s="47"/>
      <c r="I28" s="47"/>
      <c r="J28" s="47"/>
      <c r="K28" s="47"/>
      <c r="L28" s="47"/>
      <c r="M28" s="47"/>
      <c r="N28" s="47"/>
      <c r="O28" s="47"/>
      <c r="P28" s="48"/>
      <c r="Q28" s="48"/>
      <c r="R28" s="49" t="s">
        <v>923</v>
      </c>
      <c r="S28" s="50" t="s">
        <v>922</v>
      </c>
      <c r="T28" s="50">
        <f>+IF(ISERR(S28/R28*100),"N/A",ROUND(S28/R28*100,2))</f>
        <v>100</v>
      </c>
      <c r="U28" s="50" t="s">
        <v>922</v>
      </c>
      <c r="V28" s="50">
        <f>+IF(ISERR(U28/S28*100),"N/A",ROUND(U28/S28*100,2))</f>
        <v>100</v>
      </c>
      <c r="W28" s="51">
        <f>+IF(ISERR(U28/R28*100),"N/A",ROUND(U28/R28*100,2))</f>
        <v>100</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2325</v>
      </c>
      <c r="C30" s="231"/>
      <c r="D30" s="231"/>
      <c r="E30" s="231"/>
      <c r="F30" s="231"/>
      <c r="G30" s="231"/>
      <c r="H30" s="231"/>
      <c r="I30" s="231"/>
      <c r="J30" s="231"/>
      <c r="K30" s="231"/>
      <c r="L30" s="231"/>
      <c r="M30" s="231"/>
      <c r="N30" s="231"/>
      <c r="O30" s="231"/>
      <c r="P30" s="231"/>
      <c r="Q30" s="231"/>
      <c r="R30" s="231"/>
      <c r="S30" s="231"/>
      <c r="T30" s="231"/>
      <c r="U30" s="231"/>
      <c r="V30" s="231"/>
      <c r="W30" s="232"/>
    </row>
    <row r="31" spans="2:27" ht="36.7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2326</v>
      </c>
      <c r="C32" s="231"/>
      <c r="D32" s="231"/>
      <c r="E32" s="231"/>
      <c r="F32" s="231"/>
      <c r="G32" s="231"/>
      <c r="H32" s="231"/>
      <c r="I32" s="231"/>
      <c r="J32" s="231"/>
      <c r="K32" s="231"/>
      <c r="L32" s="231"/>
      <c r="M32" s="231"/>
      <c r="N32" s="231"/>
      <c r="O32" s="231"/>
      <c r="P32" s="231"/>
      <c r="Q32" s="231"/>
      <c r="R32" s="231"/>
      <c r="S32" s="231"/>
      <c r="T32" s="231"/>
      <c r="U32" s="231"/>
      <c r="V32" s="231"/>
      <c r="W32" s="232"/>
    </row>
    <row r="33" spans="2:23" ht="95.2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2327</v>
      </c>
      <c r="C34" s="231"/>
      <c r="D34" s="231"/>
      <c r="E34" s="231"/>
      <c r="F34" s="231"/>
      <c r="G34" s="231"/>
      <c r="H34" s="231"/>
      <c r="I34" s="231"/>
      <c r="J34" s="231"/>
      <c r="K34" s="231"/>
      <c r="L34" s="231"/>
      <c r="M34" s="231"/>
      <c r="N34" s="231"/>
      <c r="O34" s="231"/>
      <c r="P34" s="231"/>
      <c r="Q34" s="231"/>
      <c r="R34" s="231"/>
      <c r="S34" s="231"/>
      <c r="T34" s="231"/>
      <c r="U34" s="231"/>
      <c r="V34" s="231"/>
      <c r="W34" s="232"/>
    </row>
    <row r="35" spans="2:23" ht="72" customHeight="1"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956</v>
      </c>
      <c r="M4" s="195" t="s">
        <v>955</v>
      </c>
      <c r="N4" s="195"/>
      <c r="O4" s="195"/>
      <c r="P4" s="195"/>
      <c r="Q4" s="196"/>
      <c r="R4" s="17"/>
      <c r="S4" s="197" t="s">
        <v>2136</v>
      </c>
      <c r="T4" s="198"/>
      <c r="U4" s="198"/>
      <c r="V4" s="199" t="s">
        <v>945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949</v>
      </c>
      <c r="D6" s="201" t="s">
        <v>954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953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06.5" customHeight="1" thickTop="1" thickBot="1" x14ac:dyDescent="0.25">
      <c r="B10" s="25" t="s">
        <v>22</v>
      </c>
      <c r="C10" s="199" t="s">
        <v>952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951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950</v>
      </c>
      <c r="C21" s="227"/>
      <c r="D21" s="227"/>
      <c r="E21" s="227"/>
      <c r="F21" s="227"/>
      <c r="G21" s="227"/>
      <c r="H21" s="227"/>
      <c r="I21" s="227"/>
      <c r="J21" s="227"/>
      <c r="K21" s="227"/>
      <c r="L21" s="227"/>
      <c r="M21" s="228" t="s">
        <v>949</v>
      </c>
      <c r="N21" s="228"/>
      <c r="O21" s="228" t="s">
        <v>49</v>
      </c>
      <c r="P21" s="228"/>
      <c r="Q21" s="229" t="s">
        <v>158</v>
      </c>
      <c r="R21" s="229"/>
      <c r="S21" s="33" t="s">
        <v>395</v>
      </c>
      <c r="T21" s="33" t="s">
        <v>948</v>
      </c>
      <c r="U21" s="33" t="s">
        <v>947</v>
      </c>
      <c r="V21" s="33">
        <f>+IF(ISERR(U21/T21*100),"N/A",ROUND(U21/T21*100,2))</f>
        <v>56.89</v>
      </c>
      <c r="W21" s="34">
        <f>+IF(ISERR(U21/S21*100),"N/A",ROUND(U21/S21*100,2))</f>
        <v>17.07</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946</v>
      </c>
      <c r="F25" s="40"/>
      <c r="G25" s="40"/>
      <c r="H25" s="41"/>
      <c r="I25" s="41"/>
      <c r="J25" s="41"/>
      <c r="K25" s="41"/>
      <c r="L25" s="41"/>
      <c r="M25" s="41"/>
      <c r="N25" s="41"/>
      <c r="O25" s="41"/>
      <c r="P25" s="42"/>
      <c r="Q25" s="42"/>
      <c r="R25" s="43" t="s">
        <v>945</v>
      </c>
      <c r="S25" s="44" t="s">
        <v>10</v>
      </c>
      <c r="T25" s="42"/>
      <c r="U25" s="44" t="s">
        <v>944</v>
      </c>
      <c r="V25" s="42"/>
      <c r="W25" s="45">
        <f>+IF(ISERR(U25/R25*100),"N/A",ROUND(U25/R25*100,2))</f>
        <v>3.24</v>
      </c>
    </row>
    <row r="26" spans="2:27" ht="26.25" customHeight="1" thickBot="1" x14ac:dyDescent="0.25">
      <c r="B26" s="244" t="s">
        <v>74</v>
      </c>
      <c r="C26" s="245"/>
      <c r="D26" s="245"/>
      <c r="E26" s="46" t="s">
        <v>946</v>
      </c>
      <c r="F26" s="46"/>
      <c r="G26" s="46"/>
      <c r="H26" s="47"/>
      <c r="I26" s="47"/>
      <c r="J26" s="47"/>
      <c r="K26" s="47"/>
      <c r="L26" s="47"/>
      <c r="M26" s="47"/>
      <c r="N26" s="47"/>
      <c r="O26" s="47"/>
      <c r="P26" s="48"/>
      <c r="Q26" s="48"/>
      <c r="R26" s="49" t="s">
        <v>945</v>
      </c>
      <c r="S26" s="50" t="s">
        <v>944</v>
      </c>
      <c r="T26" s="50">
        <f>+IF(ISERR(S26/R26*100),"N/A",ROUND(S26/R26*100,2))</f>
        <v>3.24</v>
      </c>
      <c r="U26" s="50" t="s">
        <v>944</v>
      </c>
      <c r="V26" s="50">
        <f>+IF(ISERR(U26/S26*100),"N/A",ROUND(U26/S26*100,2))</f>
        <v>100</v>
      </c>
      <c r="W26" s="51">
        <f>+IF(ISERR(U26/R26*100),"N/A",ROUND(U26/R26*100,2))</f>
        <v>3.24</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2322</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5.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2323</v>
      </c>
      <c r="C30" s="231"/>
      <c r="D30" s="231"/>
      <c r="E30" s="231"/>
      <c r="F30" s="231"/>
      <c r="G30" s="231"/>
      <c r="H30" s="231"/>
      <c r="I30" s="231"/>
      <c r="J30" s="231"/>
      <c r="K30" s="231"/>
      <c r="L30" s="231"/>
      <c r="M30" s="231"/>
      <c r="N30" s="231"/>
      <c r="O30" s="231"/>
      <c r="P30" s="231"/>
      <c r="Q30" s="231"/>
      <c r="R30" s="231"/>
      <c r="S30" s="231"/>
      <c r="T30" s="231"/>
      <c r="U30" s="231"/>
      <c r="V30" s="231"/>
      <c r="W30" s="232"/>
    </row>
    <row r="31" spans="2:27" ht="50.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2324</v>
      </c>
      <c r="C32" s="231"/>
      <c r="D32" s="231"/>
      <c r="E32" s="231"/>
      <c r="F32" s="231"/>
      <c r="G32" s="231"/>
      <c r="H32" s="231"/>
      <c r="I32" s="231"/>
      <c r="J32" s="231"/>
      <c r="K32" s="231"/>
      <c r="L32" s="231"/>
      <c r="M32" s="231"/>
      <c r="N32" s="231"/>
      <c r="O32" s="231"/>
      <c r="P32" s="231"/>
      <c r="Q32" s="231"/>
      <c r="R32" s="231"/>
      <c r="S32" s="231"/>
      <c r="T32" s="231"/>
      <c r="U32" s="231"/>
      <c r="V32" s="231"/>
      <c r="W32" s="232"/>
    </row>
    <row r="33" spans="2:23" ht="61.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1028</v>
      </c>
      <c r="M4" s="195" t="s">
        <v>1027</v>
      </c>
      <c r="N4" s="195"/>
      <c r="O4" s="195"/>
      <c r="P4" s="195"/>
      <c r="Q4" s="196"/>
      <c r="R4" s="17"/>
      <c r="S4" s="197" t="s">
        <v>2136</v>
      </c>
      <c r="T4" s="198"/>
      <c r="U4" s="198"/>
      <c r="V4" s="199" t="s">
        <v>1026</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465</v>
      </c>
      <c r="D6" s="201" t="s">
        <v>1025</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1004</v>
      </c>
      <c r="D7" s="188" t="s">
        <v>1024</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772</v>
      </c>
      <c r="D8" s="188" t="s">
        <v>786</v>
      </c>
      <c r="E8" s="188"/>
      <c r="F8" s="188"/>
      <c r="G8" s="188"/>
      <c r="H8" s="188"/>
      <c r="I8" s="20"/>
      <c r="J8" s="24" t="s">
        <v>1023</v>
      </c>
      <c r="K8" s="24" t="s">
        <v>1022</v>
      </c>
      <c r="L8" s="24" t="s">
        <v>1021</v>
      </c>
      <c r="M8" s="24" t="s">
        <v>1020</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311.25" customHeight="1" thickTop="1" thickBot="1" x14ac:dyDescent="0.25">
      <c r="B10" s="25" t="s">
        <v>22</v>
      </c>
      <c r="C10" s="249" t="s">
        <v>1019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123.75"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1018</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1017</v>
      </c>
      <c r="C21" s="227"/>
      <c r="D21" s="227"/>
      <c r="E21" s="227"/>
      <c r="F21" s="227"/>
      <c r="G21" s="227"/>
      <c r="H21" s="227"/>
      <c r="I21" s="227"/>
      <c r="J21" s="227"/>
      <c r="K21" s="227"/>
      <c r="L21" s="227"/>
      <c r="M21" s="228" t="s">
        <v>465</v>
      </c>
      <c r="N21" s="228"/>
      <c r="O21" s="228" t="s">
        <v>49</v>
      </c>
      <c r="P21" s="228"/>
      <c r="Q21" s="229" t="s">
        <v>50</v>
      </c>
      <c r="R21" s="229"/>
      <c r="S21" s="33" t="s">
        <v>1016</v>
      </c>
      <c r="T21" s="33" t="s">
        <v>1015</v>
      </c>
      <c r="U21" s="33" t="s">
        <v>881</v>
      </c>
      <c r="V21" s="33">
        <f t="shared" ref="V21:V33" si="0">+IF(ISERR(U21/T21*100),"N/A",ROUND(U21/T21*100,2))</f>
        <v>100.5</v>
      </c>
      <c r="W21" s="34">
        <f t="shared" ref="W21:W33" si="1">+IF(ISERR(U21/S21*100),"N/A",ROUND(U21/S21*100,2))</f>
        <v>94.39</v>
      </c>
    </row>
    <row r="22" spans="2:27" ht="56.25" customHeight="1" x14ac:dyDescent="0.2">
      <c r="B22" s="226" t="s">
        <v>1014</v>
      </c>
      <c r="C22" s="227"/>
      <c r="D22" s="227"/>
      <c r="E22" s="227"/>
      <c r="F22" s="227"/>
      <c r="G22" s="227"/>
      <c r="H22" s="227"/>
      <c r="I22" s="227"/>
      <c r="J22" s="227"/>
      <c r="K22" s="227"/>
      <c r="L22" s="227"/>
      <c r="M22" s="228" t="s">
        <v>465</v>
      </c>
      <c r="N22" s="228"/>
      <c r="O22" s="228" t="s">
        <v>1013</v>
      </c>
      <c r="P22" s="228"/>
      <c r="Q22" s="229" t="s">
        <v>158</v>
      </c>
      <c r="R22" s="229"/>
      <c r="S22" s="33" t="s">
        <v>1012</v>
      </c>
      <c r="T22" s="33" t="s">
        <v>1011</v>
      </c>
      <c r="U22" s="33" t="s">
        <v>1010</v>
      </c>
      <c r="V22" s="33">
        <f t="shared" si="0"/>
        <v>101.01</v>
      </c>
      <c r="W22" s="34">
        <f t="shared" si="1"/>
        <v>111.11</v>
      </c>
    </row>
    <row r="23" spans="2:27" ht="56.25" customHeight="1" x14ac:dyDescent="0.2">
      <c r="B23" s="226" t="s">
        <v>1009</v>
      </c>
      <c r="C23" s="227"/>
      <c r="D23" s="227"/>
      <c r="E23" s="227"/>
      <c r="F23" s="227"/>
      <c r="G23" s="227"/>
      <c r="H23" s="227"/>
      <c r="I23" s="227"/>
      <c r="J23" s="227"/>
      <c r="K23" s="227"/>
      <c r="L23" s="227"/>
      <c r="M23" s="228" t="s">
        <v>1004</v>
      </c>
      <c r="N23" s="228"/>
      <c r="O23" s="228" t="s">
        <v>49</v>
      </c>
      <c r="P23" s="228"/>
      <c r="Q23" s="229" t="s">
        <v>158</v>
      </c>
      <c r="R23" s="229"/>
      <c r="S23" s="33" t="s">
        <v>1008</v>
      </c>
      <c r="T23" s="33" t="s">
        <v>1007</v>
      </c>
      <c r="U23" s="33" t="s">
        <v>1006</v>
      </c>
      <c r="V23" s="33">
        <f t="shared" si="0"/>
        <v>104.35</v>
      </c>
      <c r="W23" s="34">
        <f t="shared" si="1"/>
        <v>106.39</v>
      </c>
    </row>
    <row r="24" spans="2:27" ht="56.25" customHeight="1" x14ac:dyDescent="0.2">
      <c r="B24" s="226" t="s">
        <v>1005</v>
      </c>
      <c r="C24" s="227"/>
      <c r="D24" s="227"/>
      <c r="E24" s="227"/>
      <c r="F24" s="227"/>
      <c r="G24" s="227"/>
      <c r="H24" s="227"/>
      <c r="I24" s="227"/>
      <c r="J24" s="227"/>
      <c r="K24" s="227"/>
      <c r="L24" s="227"/>
      <c r="M24" s="228" t="s">
        <v>1004</v>
      </c>
      <c r="N24" s="228"/>
      <c r="O24" s="228" t="s">
        <v>49</v>
      </c>
      <c r="P24" s="228"/>
      <c r="Q24" s="229" t="s">
        <v>50</v>
      </c>
      <c r="R24" s="229"/>
      <c r="S24" s="33" t="s">
        <v>1003</v>
      </c>
      <c r="T24" s="33" t="s">
        <v>1002</v>
      </c>
      <c r="U24" s="33" t="s">
        <v>1002</v>
      </c>
      <c r="V24" s="33">
        <f t="shared" si="0"/>
        <v>100</v>
      </c>
      <c r="W24" s="34">
        <f t="shared" si="1"/>
        <v>120</v>
      </c>
    </row>
    <row r="25" spans="2:27" ht="56.25" customHeight="1" x14ac:dyDescent="0.2">
      <c r="B25" s="226" t="s">
        <v>1001</v>
      </c>
      <c r="C25" s="227"/>
      <c r="D25" s="227"/>
      <c r="E25" s="227"/>
      <c r="F25" s="227"/>
      <c r="G25" s="227"/>
      <c r="H25" s="227"/>
      <c r="I25" s="227"/>
      <c r="J25" s="227"/>
      <c r="K25" s="227"/>
      <c r="L25" s="227"/>
      <c r="M25" s="228" t="s">
        <v>772</v>
      </c>
      <c r="N25" s="228"/>
      <c r="O25" s="228" t="s">
        <v>49</v>
      </c>
      <c r="P25" s="228"/>
      <c r="Q25" s="229" t="s">
        <v>50</v>
      </c>
      <c r="R25" s="229"/>
      <c r="S25" s="33" t="s">
        <v>861</v>
      </c>
      <c r="T25" s="33" t="s">
        <v>1000</v>
      </c>
      <c r="U25" s="33" t="s">
        <v>999</v>
      </c>
      <c r="V25" s="33">
        <f t="shared" si="0"/>
        <v>99.5</v>
      </c>
      <c r="W25" s="34">
        <f t="shared" si="1"/>
        <v>99.25</v>
      </c>
    </row>
    <row r="26" spans="2:27" ht="56.25" customHeight="1" x14ac:dyDescent="0.2">
      <c r="B26" s="226" t="s">
        <v>998</v>
      </c>
      <c r="C26" s="227"/>
      <c r="D26" s="227"/>
      <c r="E26" s="227"/>
      <c r="F26" s="227"/>
      <c r="G26" s="227"/>
      <c r="H26" s="227"/>
      <c r="I26" s="227"/>
      <c r="J26" s="227"/>
      <c r="K26" s="227"/>
      <c r="L26" s="227"/>
      <c r="M26" s="228" t="s">
        <v>886</v>
      </c>
      <c r="N26" s="228"/>
      <c r="O26" s="228" t="s">
        <v>49</v>
      </c>
      <c r="P26" s="228"/>
      <c r="Q26" s="229" t="s">
        <v>50</v>
      </c>
      <c r="R26" s="229"/>
      <c r="S26" s="33" t="s">
        <v>645</v>
      </c>
      <c r="T26" s="33" t="s">
        <v>997</v>
      </c>
      <c r="U26" s="33" t="s">
        <v>997</v>
      </c>
      <c r="V26" s="33">
        <f t="shared" si="0"/>
        <v>100</v>
      </c>
      <c r="W26" s="34">
        <f t="shared" si="1"/>
        <v>101.5</v>
      </c>
    </row>
    <row r="27" spans="2:27" ht="56.25" customHeight="1" x14ac:dyDescent="0.2">
      <c r="B27" s="226" t="s">
        <v>996</v>
      </c>
      <c r="C27" s="227"/>
      <c r="D27" s="227"/>
      <c r="E27" s="227"/>
      <c r="F27" s="227"/>
      <c r="G27" s="227"/>
      <c r="H27" s="227"/>
      <c r="I27" s="227"/>
      <c r="J27" s="227"/>
      <c r="K27" s="227"/>
      <c r="L27" s="227"/>
      <c r="M27" s="228" t="s">
        <v>886</v>
      </c>
      <c r="N27" s="228"/>
      <c r="O27" s="228" t="s">
        <v>49</v>
      </c>
      <c r="P27" s="228"/>
      <c r="Q27" s="229" t="s">
        <v>50</v>
      </c>
      <c r="R27" s="229"/>
      <c r="S27" s="33" t="s">
        <v>995</v>
      </c>
      <c r="T27" s="33" t="s">
        <v>995</v>
      </c>
      <c r="U27" s="33" t="s">
        <v>994</v>
      </c>
      <c r="V27" s="33">
        <f t="shared" si="0"/>
        <v>97.7</v>
      </c>
      <c r="W27" s="34">
        <f t="shared" si="1"/>
        <v>97.7</v>
      </c>
    </row>
    <row r="28" spans="2:27" ht="56.25" customHeight="1" x14ac:dyDescent="0.2">
      <c r="B28" s="226" t="s">
        <v>993</v>
      </c>
      <c r="C28" s="227"/>
      <c r="D28" s="227"/>
      <c r="E28" s="227"/>
      <c r="F28" s="227"/>
      <c r="G28" s="227"/>
      <c r="H28" s="227"/>
      <c r="I28" s="227"/>
      <c r="J28" s="227"/>
      <c r="K28" s="227"/>
      <c r="L28" s="227"/>
      <c r="M28" s="228" t="s">
        <v>886</v>
      </c>
      <c r="N28" s="228"/>
      <c r="O28" s="228" t="s">
        <v>49</v>
      </c>
      <c r="P28" s="228"/>
      <c r="Q28" s="229" t="s">
        <v>50</v>
      </c>
      <c r="R28" s="229"/>
      <c r="S28" s="33" t="s">
        <v>992</v>
      </c>
      <c r="T28" s="33" t="s">
        <v>991</v>
      </c>
      <c r="U28" s="33" t="s">
        <v>990</v>
      </c>
      <c r="V28" s="33">
        <f t="shared" si="0"/>
        <v>77.72</v>
      </c>
      <c r="W28" s="34">
        <f t="shared" si="1"/>
        <v>72.31</v>
      </c>
    </row>
    <row r="29" spans="2:27" ht="56.25" customHeight="1" x14ac:dyDescent="0.2">
      <c r="B29" s="226" t="s">
        <v>989</v>
      </c>
      <c r="C29" s="227"/>
      <c r="D29" s="227"/>
      <c r="E29" s="227"/>
      <c r="F29" s="227"/>
      <c r="G29" s="227"/>
      <c r="H29" s="227"/>
      <c r="I29" s="227"/>
      <c r="J29" s="227"/>
      <c r="K29" s="227"/>
      <c r="L29" s="227"/>
      <c r="M29" s="228" t="s">
        <v>886</v>
      </c>
      <c r="N29" s="228"/>
      <c r="O29" s="228" t="s">
        <v>49</v>
      </c>
      <c r="P29" s="228"/>
      <c r="Q29" s="229" t="s">
        <v>50</v>
      </c>
      <c r="R29" s="229"/>
      <c r="S29" s="33" t="s">
        <v>988</v>
      </c>
      <c r="T29" s="33" t="s">
        <v>987</v>
      </c>
      <c r="U29" s="33" t="s">
        <v>986</v>
      </c>
      <c r="V29" s="33">
        <f t="shared" si="0"/>
        <v>94.09</v>
      </c>
      <c r="W29" s="34">
        <f t="shared" si="1"/>
        <v>99.17</v>
      </c>
    </row>
    <row r="30" spans="2:27" ht="56.25" customHeight="1" x14ac:dyDescent="0.2">
      <c r="B30" s="226" t="s">
        <v>985</v>
      </c>
      <c r="C30" s="227"/>
      <c r="D30" s="227"/>
      <c r="E30" s="227"/>
      <c r="F30" s="227"/>
      <c r="G30" s="227"/>
      <c r="H30" s="227"/>
      <c r="I30" s="227"/>
      <c r="J30" s="227"/>
      <c r="K30" s="227"/>
      <c r="L30" s="227"/>
      <c r="M30" s="228" t="s">
        <v>886</v>
      </c>
      <c r="N30" s="228"/>
      <c r="O30" s="228" t="s">
        <v>49</v>
      </c>
      <c r="P30" s="228"/>
      <c r="Q30" s="229" t="s">
        <v>50</v>
      </c>
      <c r="R30" s="229"/>
      <c r="S30" s="33" t="s">
        <v>984</v>
      </c>
      <c r="T30" s="33" t="s">
        <v>983</v>
      </c>
      <c r="U30" s="33" t="s">
        <v>982</v>
      </c>
      <c r="V30" s="33">
        <f t="shared" si="0"/>
        <v>28.95</v>
      </c>
      <c r="W30" s="34">
        <f t="shared" si="1"/>
        <v>30.64</v>
      </c>
    </row>
    <row r="31" spans="2:27" ht="56.25" customHeight="1" x14ac:dyDescent="0.2">
      <c r="B31" s="226" t="s">
        <v>981</v>
      </c>
      <c r="C31" s="227"/>
      <c r="D31" s="227"/>
      <c r="E31" s="227"/>
      <c r="F31" s="227"/>
      <c r="G31" s="227"/>
      <c r="H31" s="227"/>
      <c r="I31" s="227"/>
      <c r="J31" s="227"/>
      <c r="K31" s="227"/>
      <c r="L31" s="227"/>
      <c r="M31" s="228" t="s">
        <v>886</v>
      </c>
      <c r="N31" s="228"/>
      <c r="O31" s="228" t="s">
        <v>49</v>
      </c>
      <c r="P31" s="228"/>
      <c r="Q31" s="229" t="s">
        <v>50</v>
      </c>
      <c r="R31" s="229"/>
      <c r="S31" s="33" t="s">
        <v>980</v>
      </c>
      <c r="T31" s="33" t="s">
        <v>979</v>
      </c>
      <c r="U31" s="33" t="s">
        <v>978</v>
      </c>
      <c r="V31" s="33">
        <f t="shared" si="0"/>
        <v>117.78</v>
      </c>
      <c r="W31" s="34">
        <f t="shared" si="1"/>
        <v>110.42</v>
      </c>
    </row>
    <row r="32" spans="2:27" ht="56.25" customHeight="1" x14ac:dyDescent="0.2">
      <c r="B32" s="226" t="s">
        <v>977</v>
      </c>
      <c r="C32" s="227"/>
      <c r="D32" s="227"/>
      <c r="E32" s="227"/>
      <c r="F32" s="227"/>
      <c r="G32" s="227"/>
      <c r="H32" s="227"/>
      <c r="I32" s="227"/>
      <c r="J32" s="227"/>
      <c r="K32" s="227"/>
      <c r="L32" s="227"/>
      <c r="M32" s="228" t="s">
        <v>886</v>
      </c>
      <c r="N32" s="228"/>
      <c r="O32" s="228" t="s">
        <v>49</v>
      </c>
      <c r="P32" s="228"/>
      <c r="Q32" s="229" t="s">
        <v>50</v>
      </c>
      <c r="R32" s="229"/>
      <c r="S32" s="33" t="s">
        <v>976</v>
      </c>
      <c r="T32" s="33" t="s">
        <v>975</v>
      </c>
      <c r="U32" s="33" t="s">
        <v>974</v>
      </c>
      <c r="V32" s="33">
        <f t="shared" si="0"/>
        <v>50</v>
      </c>
      <c r="W32" s="34">
        <f t="shared" si="1"/>
        <v>44.74</v>
      </c>
    </row>
    <row r="33" spans="2:25" ht="56.25" customHeight="1" thickBot="1" x14ac:dyDescent="0.25">
      <c r="B33" s="226" t="s">
        <v>973</v>
      </c>
      <c r="C33" s="227"/>
      <c r="D33" s="227"/>
      <c r="E33" s="227"/>
      <c r="F33" s="227"/>
      <c r="G33" s="227"/>
      <c r="H33" s="227"/>
      <c r="I33" s="227"/>
      <c r="J33" s="227"/>
      <c r="K33" s="227"/>
      <c r="L33" s="227"/>
      <c r="M33" s="228" t="s">
        <v>763</v>
      </c>
      <c r="N33" s="228"/>
      <c r="O33" s="228" t="s">
        <v>49</v>
      </c>
      <c r="P33" s="228"/>
      <c r="Q33" s="229" t="s">
        <v>50</v>
      </c>
      <c r="R33" s="229"/>
      <c r="S33" s="33" t="s">
        <v>972</v>
      </c>
      <c r="T33" s="33" t="s">
        <v>971</v>
      </c>
      <c r="U33" s="33" t="s">
        <v>971</v>
      </c>
      <c r="V33" s="33">
        <f t="shared" si="0"/>
        <v>100</v>
      </c>
      <c r="W33" s="34">
        <f t="shared" si="1"/>
        <v>36.36</v>
      </c>
    </row>
    <row r="34" spans="2:25" ht="21.75" customHeight="1" thickTop="1" thickBot="1" x14ac:dyDescent="0.25">
      <c r="B34" s="9" t="s">
        <v>65</v>
      </c>
      <c r="C34" s="10"/>
      <c r="D34" s="10"/>
      <c r="E34" s="10"/>
      <c r="F34" s="10"/>
      <c r="G34" s="10"/>
      <c r="H34" s="11"/>
      <c r="I34" s="11"/>
      <c r="J34" s="11"/>
      <c r="K34" s="11"/>
      <c r="L34" s="11"/>
      <c r="M34" s="11"/>
      <c r="N34" s="11"/>
      <c r="O34" s="11"/>
      <c r="P34" s="11"/>
      <c r="Q34" s="11"/>
      <c r="R34" s="11"/>
      <c r="S34" s="11"/>
      <c r="T34" s="11"/>
      <c r="U34" s="11"/>
      <c r="V34" s="11"/>
      <c r="W34" s="12"/>
      <c r="X34" s="35"/>
    </row>
    <row r="35" spans="2:25" ht="29.25" customHeight="1" thickTop="1" thickBot="1" x14ac:dyDescent="0.25">
      <c r="B35" s="236" t="s">
        <v>2437</v>
      </c>
      <c r="C35" s="237"/>
      <c r="D35" s="237"/>
      <c r="E35" s="237"/>
      <c r="F35" s="237"/>
      <c r="G35" s="237"/>
      <c r="H35" s="237"/>
      <c r="I35" s="237"/>
      <c r="J35" s="237"/>
      <c r="K35" s="237"/>
      <c r="L35" s="237"/>
      <c r="M35" s="237"/>
      <c r="N35" s="237"/>
      <c r="O35" s="237"/>
      <c r="P35" s="237"/>
      <c r="Q35" s="238"/>
      <c r="R35" s="36" t="s">
        <v>42</v>
      </c>
      <c r="S35" s="213" t="s">
        <v>43</v>
      </c>
      <c r="T35" s="213"/>
      <c r="U35" s="37" t="s">
        <v>66</v>
      </c>
      <c r="V35" s="212" t="s">
        <v>67</v>
      </c>
      <c r="W35" s="214"/>
    </row>
    <row r="36" spans="2:25" ht="30.75" customHeight="1" thickBot="1" x14ac:dyDescent="0.25">
      <c r="B36" s="239"/>
      <c r="C36" s="240"/>
      <c r="D36" s="240"/>
      <c r="E36" s="240"/>
      <c r="F36" s="240"/>
      <c r="G36" s="240"/>
      <c r="H36" s="240"/>
      <c r="I36" s="240"/>
      <c r="J36" s="240"/>
      <c r="K36" s="240"/>
      <c r="L36" s="240"/>
      <c r="M36" s="240"/>
      <c r="N36" s="240"/>
      <c r="O36" s="240"/>
      <c r="P36" s="240"/>
      <c r="Q36" s="241"/>
      <c r="R36" s="38" t="s">
        <v>68</v>
      </c>
      <c r="S36" s="38" t="s">
        <v>68</v>
      </c>
      <c r="T36" s="38" t="s">
        <v>49</v>
      </c>
      <c r="U36" s="38" t="s">
        <v>68</v>
      </c>
      <c r="V36" s="38" t="s">
        <v>69</v>
      </c>
      <c r="W36" s="39" t="s">
        <v>70</v>
      </c>
      <c r="Y36" s="35"/>
    </row>
    <row r="37" spans="2:25" ht="23.25" customHeight="1" thickBot="1" x14ac:dyDescent="0.25">
      <c r="B37" s="242" t="s">
        <v>71</v>
      </c>
      <c r="C37" s="243"/>
      <c r="D37" s="243"/>
      <c r="E37" s="40" t="s">
        <v>447</v>
      </c>
      <c r="F37" s="40"/>
      <c r="G37" s="40"/>
      <c r="H37" s="41"/>
      <c r="I37" s="41"/>
      <c r="J37" s="41"/>
      <c r="K37" s="41"/>
      <c r="L37" s="41"/>
      <c r="M37" s="41"/>
      <c r="N37" s="41"/>
      <c r="O37" s="41"/>
      <c r="P37" s="42"/>
      <c r="Q37" s="42"/>
      <c r="R37" s="43" t="s">
        <v>970</v>
      </c>
      <c r="S37" s="44" t="s">
        <v>10</v>
      </c>
      <c r="T37" s="42"/>
      <c r="U37" s="44" t="s">
        <v>968</v>
      </c>
      <c r="V37" s="42"/>
      <c r="W37" s="45">
        <f t="shared" ref="W37:W46" si="2">+IF(ISERR(U37/R37*100),"N/A",ROUND(U37/R37*100,2))</f>
        <v>33.19</v>
      </c>
    </row>
    <row r="38" spans="2:25" ht="26.25" customHeight="1" x14ac:dyDescent="0.2">
      <c r="B38" s="244" t="s">
        <v>74</v>
      </c>
      <c r="C38" s="245"/>
      <c r="D38" s="245"/>
      <c r="E38" s="46" t="s">
        <v>447</v>
      </c>
      <c r="F38" s="46"/>
      <c r="G38" s="46"/>
      <c r="H38" s="47"/>
      <c r="I38" s="47"/>
      <c r="J38" s="47"/>
      <c r="K38" s="47"/>
      <c r="L38" s="47"/>
      <c r="M38" s="47"/>
      <c r="N38" s="47"/>
      <c r="O38" s="47"/>
      <c r="P38" s="48"/>
      <c r="Q38" s="48"/>
      <c r="R38" s="49" t="s">
        <v>970</v>
      </c>
      <c r="S38" s="50" t="s">
        <v>969</v>
      </c>
      <c r="T38" s="50">
        <f>+IF(ISERR(S38/R38*100),"N/A",ROUND(S38/R38*100,2))</f>
        <v>33.200000000000003</v>
      </c>
      <c r="U38" s="50" t="s">
        <v>968</v>
      </c>
      <c r="V38" s="50">
        <f>+IF(ISERR(U38/S38*100),"N/A",ROUND(U38/S38*100,2))</f>
        <v>99.95</v>
      </c>
      <c r="W38" s="51">
        <f t="shared" si="2"/>
        <v>33.19</v>
      </c>
    </row>
    <row r="39" spans="2:25" ht="23.25" customHeight="1" thickBot="1" x14ac:dyDescent="0.25">
      <c r="B39" s="242" t="s">
        <v>71</v>
      </c>
      <c r="C39" s="243"/>
      <c r="D39" s="243"/>
      <c r="E39" s="40" t="s">
        <v>967</v>
      </c>
      <c r="F39" s="40"/>
      <c r="G39" s="40"/>
      <c r="H39" s="41"/>
      <c r="I39" s="41"/>
      <c r="J39" s="41"/>
      <c r="K39" s="41"/>
      <c r="L39" s="41"/>
      <c r="M39" s="41"/>
      <c r="N39" s="41"/>
      <c r="O39" s="41"/>
      <c r="P39" s="42"/>
      <c r="Q39" s="42"/>
      <c r="R39" s="43" t="s">
        <v>966</v>
      </c>
      <c r="S39" s="44" t="s">
        <v>10</v>
      </c>
      <c r="T39" s="42"/>
      <c r="U39" s="44" t="s">
        <v>965</v>
      </c>
      <c r="V39" s="42"/>
      <c r="W39" s="45">
        <f t="shared" si="2"/>
        <v>40.909999999999997</v>
      </c>
    </row>
    <row r="40" spans="2:25" ht="26.25" customHeight="1" x14ac:dyDescent="0.2">
      <c r="B40" s="244" t="s">
        <v>74</v>
      </c>
      <c r="C40" s="245"/>
      <c r="D40" s="245"/>
      <c r="E40" s="46" t="s">
        <v>967</v>
      </c>
      <c r="F40" s="46"/>
      <c r="G40" s="46"/>
      <c r="H40" s="47"/>
      <c r="I40" s="47"/>
      <c r="J40" s="47"/>
      <c r="K40" s="47"/>
      <c r="L40" s="47"/>
      <c r="M40" s="47"/>
      <c r="N40" s="47"/>
      <c r="O40" s="47"/>
      <c r="P40" s="48"/>
      <c r="Q40" s="48"/>
      <c r="R40" s="49" t="s">
        <v>966</v>
      </c>
      <c r="S40" s="50" t="s">
        <v>965</v>
      </c>
      <c r="T40" s="50">
        <f>+IF(ISERR(S40/R40*100),"N/A",ROUND(S40/R40*100,2))</f>
        <v>40.909999999999997</v>
      </c>
      <c r="U40" s="50" t="s">
        <v>965</v>
      </c>
      <c r="V40" s="50">
        <f>+IF(ISERR(U40/S40*100),"N/A",ROUND(U40/S40*100,2))</f>
        <v>100</v>
      </c>
      <c r="W40" s="51">
        <f t="shared" si="2"/>
        <v>40.909999999999997</v>
      </c>
    </row>
    <row r="41" spans="2:25" ht="23.25" customHeight="1" thickBot="1" x14ac:dyDescent="0.25">
      <c r="B41" s="242" t="s">
        <v>71</v>
      </c>
      <c r="C41" s="243"/>
      <c r="D41" s="243"/>
      <c r="E41" s="40" t="s">
        <v>751</v>
      </c>
      <c r="F41" s="40"/>
      <c r="G41" s="40"/>
      <c r="H41" s="41"/>
      <c r="I41" s="41"/>
      <c r="J41" s="41"/>
      <c r="K41" s="41"/>
      <c r="L41" s="41"/>
      <c r="M41" s="41"/>
      <c r="N41" s="41"/>
      <c r="O41" s="41"/>
      <c r="P41" s="42"/>
      <c r="Q41" s="42"/>
      <c r="R41" s="43" t="s">
        <v>964</v>
      </c>
      <c r="S41" s="44" t="s">
        <v>10</v>
      </c>
      <c r="T41" s="42"/>
      <c r="U41" s="44" t="s">
        <v>962</v>
      </c>
      <c r="V41" s="42"/>
      <c r="W41" s="45">
        <f t="shared" si="2"/>
        <v>1.37</v>
      </c>
    </row>
    <row r="42" spans="2:25" ht="26.25" customHeight="1" x14ac:dyDescent="0.2">
      <c r="B42" s="244" t="s">
        <v>74</v>
      </c>
      <c r="C42" s="245"/>
      <c r="D42" s="245"/>
      <c r="E42" s="46" t="s">
        <v>751</v>
      </c>
      <c r="F42" s="46"/>
      <c r="G42" s="46"/>
      <c r="H42" s="47"/>
      <c r="I42" s="47"/>
      <c r="J42" s="47"/>
      <c r="K42" s="47"/>
      <c r="L42" s="47"/>
      <c r="M42" s="47"/>
      <c r="N42" s="47"/>
      <c r="O42" s="47"/>
      <c r="P42" s="48"/>
      <c r="Q42" s="48"/>
      <c r="R42" s="49" t="s">
        <v>963</v>
      </c>
      <c r="S42" s="50" t="s">
        <v>962</v>
      </c>
      <c r="T42" s="50">
        <f>+IF(ISERR(S42/R42*100),"N/A",ROUND(S42/R42*100,2))</f>
        <v>1.42</v>
      </c>
      <c r="U42" s="50" t="s">
        <v>962</v>
      </c>
      <c r="V42" s="50">
        <f>+IF(ISERR(U42/S42*100),"N/A",ROUND(U42/S42*100,2))</f>
        <v>100</v>
      </c>
      <c r="W42" s="51">
        <f t="shared" si="2"/>
        <v>1.42</v>
      </c>
    </row>
    <row r="43" spans="2:25" ht="23.25" customHeight="1" thickBot="1" x14ac:dyDescent="0.25">
      <c r="B43" s="242" t="s">
        <v>71</v>
      </c>
      <c r="C43" s="243"/>
      <c r="D43" s="243"/>
      <c r="E43" s="40" t="s">
        <v>845</v>
      </c>
      <c r="F43" s="40"/>
      <c r="G43" s="40"/>
      <c r="H43" s="41"/>
      <c r="I43" s="41"/>
      <c r="J43" s="41"/>
      <c r="K43" s="41"/>
      <c r="L43" s="41"/>
      <c r="M43" s="41"/>
      <c r="N43" s="41"/>
      <c r="O43" s="41"/>
      <c r="P43" s="42"/>
      <c r="Q43" s="42"/>
      <c r="R43" s="43" t="s">
        <v>961</v>
      </c>
      <c r="S43" s="44" t="s">
        <v>10</v>
      </c>
      <c r="T43" s="42"/>
      <c r="U43" s="44" t="s">
        <v>959</v>
      </c>
      <c r="V43" s="42"/>
      <c r="W43" s="45">
        <f t="shared" si="2"/>
        <v>9.9700000000000006</v>
      </c>
    </row>
    <row r="44" spans="2:25" ht="26.25" customHeight="1" x14ac:dyDescent="0.2">
      <c r="B44" s="244" t="s">
        <v>74</v>
      </c>
      <c r="C44" s="245"/>
      <c r="D44" s="245"/>
      <c r="E44" s="46" t="s">
        <v>845</v>
      </c>
      <c r="F44" s="46"/>
      <c r="G44" s="46"/>
      <c r="H44" s="47"/>
      <c r="I44" s="47"/>
      <c r="J44" s="47"/>
      <c r="K44" s="47"/>
      <c r="L44" s="47"/>
      <c r="M44" s="47"/>
      <c r="N44" s="47"/>
      <c r="O44" s="47"/>
      <c r="P44" s="48"/>
      <c r="Q44" s="48"/>
      <c r="R44" s="49" t="s">
        <v>960</v>
      </c>
      <c r="S44" s="50" t="s">
        <v>959</v>
      </c>
      <c r="T44" s="50">
        <f>+IF(ISERR(S44/R44*100),"N/A",ROUND(S44/R44*100,2))</f>
        <v>9.9600000000000009</v>
      </c>
      <c r="U44" s="50" t="s">
        <v>959</v>
      </c>
      <c r="V44" s="50">
        <f>+IF(ISERR(U44/S44*100),"N/A",ROUND(U44/S44*100,2))</f>
        <v>100</v>
      </c>
      <c r="W44" s="51">
        <f t="shared" si="2"/>
        <v>9.9600000000000009</v>
      </c>
    </row>
    <row r="45" spans="2:25" ht="23.25" customHeight="1" thickBot="1" x14ac:dyDescent="0.25">
      <c r="B45" s="242" t="s">
        <v>71</v>
      </c>
      <c r="C45" s="243"/>
      <c r="D45" s="243"/>
      <c r="E45" s="40" t="s">
        <v>746</v>
      </c>
      <c r="F45" s="40"/>
      <c r="G45" s="40"/>
      <c r="H45" s="41"/>
      <c r="I45" s="41"/>
      <c r="J45" s="41"/>
      <c r="K45" s="41"/>
      <c r="L45" s="41"/>
      <c r="M45" s="41"/>
      <c r="N45" s="41"/>
      <c r="O45" s="41"/>
      <c r="P45" s="42"/>
      <c r="Q45" s="42"/>
      <c r="R45" s="43" t="s">
        <v>75</v>
      </c>
      <c r="S45" s="44" t="s">
        <v>10</v>
      </c>
      <c r="T45" s="42"/>
      <c r="U45" s="44" t="s">
        <v>957</v>
      </c>
      <c r="V45" s="42"/>
      <c r="W45" s="45">
        <f t="shared" si="2"/>
        <v>12.24</v>
      </c>
    </row>
    <row r="46" spans="2:25" ht="26.25" customHeight="1" thickBot="1" x14ac:dyDescent="0.25">
      <c r="B46" s="244" t="s">
        <v>74</v>
      </c>
      <c r="C46" s="245"/>
      <c r="D46" s="245"/>
      <c r="E46" s="46" t="s">
        <v>746</v>
      </c>
      <c r="F46" s="46"/>
      <c r="G46" s="46"/>
      <c r="H46" s="47"/>
      <c r="I46" s="47"/>
      <c r="J46" s="47"/>
      <c r="K46" s="47"/>
      <c r="L46" s="47"/>
      <c r="M46" s="47"/>
      <c r="N46" s="47"/>
      <c r="O46" s="47"/>
      <c r="P46" s="48"/>
      <c r="Q46" s="48"/>
      <c r="R46" s="49" t="s">
        <v>958</v>
      </c>
      <c r="S46" s="50" t="s">
        <v>741</v>
      </c>
      <c r="T46" s="50">
        <f>+IF(ISERR(S46/R46*100),"N/A",ROUND(S46/R46*100,2))</f>
        <v>11.97</v>
      </c>
      <c r="U46" s="50" t="s">
        <v>957</v>
      </c>
      <c r="V46" s="50">
        <f>+IF(ISERR(U46/S46*100),"N/A",ROUND(U46/S46*100,2))</f>
        <v>96.77</v>
      </c>
      <c r="W46" s="51">
        <f t="shared" si="2"/>
        <v>11.58</v>
      </c>
    </row>
    <row r="47" spans="2:25" ht="22.5" customHeight="1" thickTop="1" thickBot="1" x14ac:dyDescent="0.25">
      <c r="B47" s="9" t="s">
        <v>76</v>
      </c>
      <c r="C47" s="10"/>
      <c r="D47" s="10"/>
      <c r="E47" s="10"/>
      <c r="F47" s="10"/>
      <c r="G47" s="10"/>
      <c r="H47" s="11"/>
      <c r="I47" s="11"/>
      <c r="J47" s="11"/>
      <c r="K47" s="11"/>
      <c r="L47" s="11"/>
      <c r="M47" s="11"/>
      <c r="N47" s="11"/>
      <c r="O47" s="11"/>
      <c r="P47" s="11"/>
      <c r="Q47" s="11"/>
      <c r="R47" s="11"/>
      <c r="S47" s="11"/>
      <c r="T47" s="11"/>
      <c r="U47" s="11"/>
      <c r="V47" s="11"/>
      <c r="W47" s="12"/>
    </row>
    <row r="48" spans="2:25" ht="37.5" customHeight="1" thickTop="1" x14ac:dyDescent="0.2">
      <c r="B48" s="230" t="s">
        <v>2319</v>
      </c>
      <c r="C48" s="231"/>
      <c r="D48" s="231"/>
      <c r="E48" s="231"/>
      <c r="F48" s="231"/>
      <c r="G48" s="231"/>
      <c r="H48" s="231"/>
      <c r="I48" s="231"/>
      <c r="J48" s="231"/>
      <c r="K48" s="231"/>
      <c r="L48" s="231"/>
      <c r="M48" s="231"/>
      <c r="N48" s="231"/>
      <c r="O48" s="231"/>
      <c r="P48" s="231"/>
      <c r="Q48" s="231"/>
      <c r="R48" s="231"/>
      <c r="S48" s="231"/>
      <c r="T48" s="231"/>
      <c r="U48" s="231"/>
      <c r="V48" s="231"/>
      <c r="W48" s="232"/>
    </row>
    <row r="49" spans="2:23" ht="321.75" customHeight="1" thickBot="1" x14ac:dyDescent="0.25">
      <c r="B49" s="246"/>
      <c r="C49" s="247"/>
      <c r="D49" s="247"/>
      <c r="E49" s="247"/>
      <c r="F49" s="247"/>
      <c r="G49" s="247"/>
      <c r="H49" s="247"/>
      <c r="I49" s="247"/>
      <c r="J49" s="247"/>
      <c r="K49" s="247"/>
      <c r="L49" s="247"/>
      <c r="M49" s="247"/>
      <c r="N49" s="247"/>
      <c r="O49" s="247"/>
      <c r="P49" s="247"/>
      <c r="Q49" s="247"/>
      <c r="R49" s="247"/>
      <c r="S49" s="247"/>
      <c r="T49" s="247"/>
      <c r="U49" s="247"/>
      <c r="V49" s="247"/>
      <c r="W49" s="248"/>
    </row>
    <row r="50" spans="2:23" ht="37.5" customHeight="1" thickTop="1" x14ac:dyDescent="0.2">
      <c r="B50" s="230" t="s">
        <v>2320</v>
      </c>
      <c r="C50" s="231"/>
      <c r="D50" s="231"/>
      <c r="E50" s="231"/>
      <c r="F50" s="231"/>
      <c r="G50" s="231"/>
      <c r="H50" s="231"/>
      <c r="I50" s="231"/>
      <c r="J50" s="231"/>
      <c r="K50" s="231"/>
      <c r="L50" s="231"/>
      <c r="M50" s="231"/>
      <c r="N50" s="231"/>
      <c r="O50" s="231"/>
      <c r="P50" s="231"/>
      <c r="Q50" s="231"/>
      <c r="R50" s="231"/>
      <c r="S50" s="231"/>
      <c r="T50" s="231"/>
      <c r="U50" s="231"/>
      <c r="V50" s="231"/>
      <c r="W50" s="232"/>
    </row>
    <row r="51" spans="2:23" ht="351" customHeight="1" thickBot="1" x14ac:dyDescent="0.25">
      <c r="B51" s="246"/>
      <c r="C51" s="247"/>
      <c r="D51" s="247"/>
      <c r="E51" s="247"/>
      <c r="F51" s="247"/>
      <c r="G51" s="247"/>
      <c r="H51" s="247"/>
      <c r="I51" s="247"/>
      <c r="J51" s="247"/>
      <c r="K51" s="247"/>
      <c r="L51" s="247"/>
      <c r="M51" s="247"/>
      <c r="N51" s="247"/>
      <c r="O51" s="247"/>
      <c r="P51" s="247"/>
      <c r="Q51" s="247"/>
      <c r="R51" s="247"/>
      <c r="S51" s="247"/>
      <c r="T51" s="247"/>
      <c r="U51" s="247"/>
      <c r="V51" s="247"/>
      <c r="W51" s="248"/>
    </row>
    <row r="52" spans="2:23" ht="37.5" customHeight="1" thickTop="1" x14ac:dyDescent="0.2">
      <c r="B52" s="230" t="s">
        <v>2321</v>
      </c>
      <c r="C52" s="231"/>
      <c r="D52" s="231"/>
      <c r="E52" s="231"/>
      <c r="F52" s="231"/>
      <c r="G52" s="231"/>
      <c r="H52" s="231"/>
      <c r="I52" s="231"/>
      <c r="J52" s="231"/>
      <c r="K52" s="231"/>
      <c r="L52" s="231"/>
      <c r="M52" s="231"/>
      <c r="N52" s="231"/>
      <c r="O52" s="231"/>
      <c r="P52" s="231"/>
      <c r="Q52" s="231"/>
      <c r="R52" s="231"/>
      <c r="S52" s="231"/>
      <c r="T52" s="231"/>
      <c r="U52" s="231"/>
      <c r="V52" s="231"/>
      <c r="W52" s="232"/>
    </row>
    <row r="53" spans="2:23" ht="221.25" customHeight="1" thickBot="1" x14ac:dyDescent="0.25">
      <c r="B53" s="233"/>
      <c r="C53" s="234"/>
      <c r="D53" s="234"/>
      <c r="E53" s="234"/>
      <c r="F53" s="234"/>
      <c r="G53" s="234"/>
      <c r="H53" s="234"/>
      <c r="I53" s="234"/>
      <c r="J53" s="234"/>
      <c r="K53" s="234"/>
      <c r="L53" s="234"/>
      <c r="M53" s="234"/>
      <c r="N53" s="234"/>
      <c r="O53" s="234"/>
      <c r="P53" s="234"/>
      <c r="Q53" s="234"/>
      <c r="R53" s="234"/>
      <c r="S53" s="234"/>
      <c r="T53" s="234"/>
      <c r="U53" s="234"/>
      <c r="V53" s="234"/>
      <c r="W53" s="235"/>
    </row>
  </sheetData>
  <mergeCells count="10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5:Q36"/>
    <mergeCell ref="S35:T35"/>
    <mergeCell ref="V35:W35"/>
    <mergeCell ref="B37:D37"/>
    <mergeCell ref="B38:D38"/>
    <mergeCell ref="B39:D39"/>
    <mergeCell ref="B46:D46"/>
    <mergeCell ref="B48:W49"/>
    <mergeCell ref="B50:W51"/>
    <mergeCell ref="B52:W53"/>
    <mergeCell ref="B40:D40"/>
    <mergeCell ref="B41:D41"/>
    <mergeCell ref="B42:D42"/>
    <mergeCell ref="B43:D43"/>
    <mergeCell ref="B44:D44"/>
    <mergeCell ref="B45:D4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46" min="1" max="22" man="1"/>
    <brk id="49"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9"/>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1134</v>
      </c>
      <c r="M4" s="195" t="s">
        <v>1133</v>
      </c>
      <c r="N4" s="195"/>
      <c r="O4" s="195"/>
      <c r="P4" s="195"/>
      <c r="Q4" s="196"/>
      <c r="R4" s="17"/>
      <c r="S4" s="197" t="s">
        <v>2136</v>
      </c>
      <c r="T4" s="198"/>
      <c r="U4" s="198"/>
      <c r="V4" s="199" t="s">
        <v>1132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1080</v>
      </c>
      <c r="D6" s="201" t="s">
        <v>1131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1076</v>
      </c>
      <c r="D7" s="188" t="s">
        <v>1130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886</v>
      </c>
      <c r="D8" s="188" t="s">
        <v>913</v>
      </c>
      <c r="E8" s="188"/>
      <c r="F8" s="188"/>
      <c r="G8" s="188"/>
      <c r="H8" s="188"/>
      <c r="I8" s="20"/>
      <c r="J8" s="24" t="s">
        <v>1129</v>
      </c>
      <c r="K8" s="24" t="s">
        <v>1128</v>
      </c>
      <c r="L8" s="24" t="s">
        <v>1127</v>
      </c>
      <c r="M8" s="24" t="s">
        <v>1126</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409.5" customHeight="1" thickTop="1" thickBot="1" x14ac:dyDescent="0.25">
      <c r="B10" s="25" t="s">
        <v>22</v>
      </c>
      <c r="C10" s="249" t="s">
        <v>1125</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138"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1124</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1123</v>
      </c>
      <c r="C21" s="227"/>
      <c r="D21" s="227"/>
      <c r="E21" s="227"/>
      <c r="F21" s="227"/>
      <c r="G21" s="227"/>
      <c r="H21" s="227"/>
      <c r="I21" s="227"/>
      <c r="J21" s="227"/>
      <c r="K21" s="227"/>
      <c r="L21" s="227"/>
      <c r="M21" s="228" t="s">
        <v>1080</v>
      </c>
      <c r="N21" s="228"/>
      <c r="O21" s="228" t="s">
        <v>49</v>
      </c>
      <c r="P21" s="228"/>
      <c r="Q21" s="229" t="s">
        <v>50</v>
      </c>
      <c r="R21" s="229"/>
      <c r="S21" s="33" t="s">
        <v>1122</v>
      </c>
      <c r="T21" s="33" t="s">
        <v>880</v>
      </c>
      <c r="U21" s="33" t="s">
        <v>1121</v>
      </c>
      <c r="V21" s="33">
        <f t="shared" ref="V21:V47" si="0">+IF(ISERR(U21/T21*100),"N/A",ROUND(U21/T21*100,2))</f>
        <v>108.05</v>
      </c>
      <c r="W21" s="34">
        <f t="shared" ref="W21:W47" si="1">+IF(ISERR(U21/S21*100),"N/A",ROUND(U21/S21*100,2))</f>
        <v>103.84</v>
      </c>
    </row>
    <row r="22" spans="2:27" ht="56.25" customHeight="1" x14ac:dyDescent="0.2">
      <c r="B22" s="226" t="s">
        <v>1120</v>
      </c>
      <c r="C22" s="227"/>
      <c r="D22" s="227"/>
      <c r="E22" s="227"/>
      <c r="F22" s="227"/>
      <c r="G22" s="227"/>
      <c r="H22" s="227"/>
      <c r="I22" s="227"/>
      <c r="J22" s="227"/>
      <c r="K22" s="227"/>
      <c r="L22" s="227"/>
      <c r="M22" s="228" t="s">
        <v>1080</v>
      </c>
      <c r="N22" s="228"/>
      <c r="O22" s="228" t="s">
        <v>49</v>
      </c>
      <c r="P22" s="228"/>
      <c r="Q22" s="229" t="s">
        <v>50</v>
      </c>
      <c r="R22" s="229"/>
      <c r="S22" s="33" t="s">
        <v>395</v>
      </c>
      <c r="T22" s="33" t="s">
        <v>395</v>
      </c>
      <c r="U22" s="33" t="s">
        <v>1119</v>
      </c>
      <c r="V22" s="33">
        <f t="shared" si="0"/>
        <v>79.06</v>
      </c>
      <c r="W22" s="34">
        <f t="shared" si="1"/>
        <v>79.06</v>
      </c>
    </row>
    <row r="23" spans="2:27" ht="56.25" customHeight="1" x14ac:dyDescent="0.2">
      <c r="B23" s="226" t="s">
        <v>1118</v>
      </c>
      <c r="C23" s="227"/>
      <c r="D23" s="227"/>
      <c r="E23" s="227"/>
      <c r="F23" s="227"/>
      <c r="G23" s="227"/>
      <c r="H23" s="227"/>
      <c r="I23" s="227"/>
      <c r="J23" s="227"/>
      <c r="K23" s="227"/>
      <c r="L23" s="227"/>
      <c r="M23" s="228" t="s">
        <v>1080</v>
      </c>
      <c r="N23" s="228"/>
      <c r="O23" s="228" t="s">
        <v>49</v>
      </c>
      <c r="P23" s="228"/>
      <c r="Q23" s="229" t="s">
        <v>50</v>
      </c>
      <c r="R23" s="229"/>
      <c r="S23" s="33" t="s">
        <v>1117</v>
      </c>
      <c r="T23" s="33" t="s">
        <v>1117</v>
      </c>
      <c r="U23" s="33" t="s">
        <v>1116</v>
      </c>
      <c r="V23" s="33">
        <f t="shared" si="0"/>
        <v>53.91</v>
      </c>
      <c r="W23" s="34">
        <f t="shared" si="1"/>
        <v>53.91</v>
      </c>
    </row>
    <row r="24" spans="2:27" ht="56.25" customHeight="1" x14ac:dyDescent="0.2">
      <c r="B24" s="226" t="s">
        <v>1115</v>
      </c>
      <c r="C24" s="227"/>
      <c r="D24" s="227"/>
      <c r="E24" s="227"/>
      <c r="F24" s="227"/>
      <c r="G24" s="227"/>
      <c r="H24" s="227"/>
      <c r="I24" s="227"/>
      <c r="J24" s="227"/>
      <c r="K24" s="227"/>
      <c r="L24" s="227"/>
      <c r="M24" s="228" t="s">
        <v>1080</v>
      </c>
      <c r="N24" s="228"/>
      <c r="O24" s="228" t="s">
        <v>49</v>
      </c>
      <c r="P24" s="228"/>
      <c r="Q24" s="229" t="s">
        <v>50</v>
      </c>
      <c r="R24" s="229"/>
      <c r="S24" s="33" t="s">
        <v>51</v>
      </c>
      <c r="T24" s="33" t="s">
        <v>1114</v>
      </c>
      <c r="U24" s="33" t="s">
        <v>1113</v>
      </c>
      <c r="V24" s="33">
        <f t="shared" si="0"/>
        <v>118.89</v>
      </c>
      <c r="W24" s="34">
        <f t="shared" si="1"/>
        <v>36.5</v>
      </c>
    </row>
    <row r="25" spans="2:27" ht="56.25" customHeight="1" x14ac:dyDescent="0.2">
      <c r="B25" s="226" t="s">
        <v>1112</v>
      </c>
      <c r="C25" s="227"/>
      <c r="D25" s="227"/>
      <c r="E25" s="227"/>
      <c r="F25" s="227"/>
      <c r="G25" s="227"/>
      <c r="H25" s="227"/>
      <c r="I25" s="227"/>
      <c r="J25" s="227"/>
      <c r="K25" s="227"/>
      <c r="L25" s="227"/>
      <c r="M25" s="228" t="s">
        <v>1080</v>
      </c>
      <c r="N25" s="228"/>
      <c r="O25" s="228" t="s">
        <v>49</v>
      </c>
      <c r="P25" s="228"/>
      <c r="Q25" s="229" t="s">
        <v>50</v>
      </c>
      <c r="R25" s="229"/>
      <c r="S25" s="33" t="s">
        <v>242</v>
      </c>
      <c r="T25" s="33" t="s">
        <v>1111</v>
      </c>
      <c r="U25" s="33" t="s">
        <v>1110</v>
      </c>
      <c r="V25" s="33">
        <f t="shared" si="0"/>
        <v>85.6</v>
      </c>
      <c r="W25" s="34">
        <f t="shared" si="1"/>
        <v>42.8</v>
      </c>
    </row>
    <row r="26" spans="2:27" ht="56.25" customHeight="1" x14ac:dyDescent="0.2">
      <c r="B26" s="226" t="s">
        <v>1109</v>
      </c>
      <c r="C26" s="227"/>
      <c r="D26" s="227"/>
      <c r="E26" s="227"/>
      <c r="F26" s="227"/>
      <c r="G26" s="227"/>
      <c r="H26" s="227"/>
      <c r="I26" s="227"/>
      <c r="J26" s="227"/>
      <c r="K26" s="227"/>
      <c r="L26" s="227"/>
      <c r="M26" s="228" t="s">
        <v>1080</v>
      </c>
      <c r="N26" s="228"/>
      <c r="O26" s="228" t="s">
        <v>49</v>
      </c>
      <c r="P26" s="228"/>
      <c r="Q26" s="229" t="s">
        <v>50</v>
      </c>
      <c r="R26" s="229"/>
      <c r="S26" s="33" t="s">
        <v>1108</v>
      </c>
      <c r="T26" s="33" t="s">
        <v>1107</v>
      </c>
      <c r="U26" s="33" t="s">
        <v>1106</v>
      </c>
      <c r="V26" s="33">
        <f t="shared" si="0"/>
        <v>130.77000000000001</v>
      </c>
      <c r="W26" s="34">
        <f t="shared" si="1"/>
        <v>65.38</v>
      </c>
    </row>
    <row r="27" spans="2:27" ht="56.25" customHeight="1" x14ac:dyDescent="0.2">
      <c r="B27" s="226" t="s">
        <v>1105</v>
      </c>
      <c r="C27" s="227"/>
      <c r="D27" s="227"/>
      <c r="E27" s="227"/>
      <c r="F27" s="227"/>
      <c r="G27" s="227"/>
      <c r="H27" s="227"/>
      <c r="I27" s="227"/>
      <c r="J27" s="227"/>
      <c r="K27" s="227"/>
      <c r="L27" s="227"/>
      <c r="M27" s="228" t="s">
        <v>1080</v>
      </c>
      <c r="N27" s="228"/>
      <c r="O27" s="228" t="s">
        <v>49</v>
      </c>
      <c r="P27" s="228"/>
      <c r="Q27" s="229" t="s">
        <v>50</v>
      </c>
      <c r="R27" s="229"/>
      <c r="S27" s="33" t="s">
        <v>533</v>
      </c>
      <c r="T27" s="33" t="s">
        <v>1104</v>
      </c>
      <c r="U27" s="33" t="s">
        <v>1103</v>
      </c>
      <c r="V27" s="33">
        <f t="shared" si="0"/>
        <v>96.32</v>
      </c>
      <c r="W27" s="34">
        <f t="shared" si="1"/>
        <v>83.18</v>
      </c>
    </row>
    <row r="28" spans="2:27" ht="56.25" customHeight="1" x14ac:dyDescent="0.2">
      <c r="B28" s="226" t="s">
        <v>1102</v>
      </c>
      <c r="C28" s="227"/>
      <c r="D28" s="227"/>
      <c r="E28" s="227"/>
      <c r="F28" s="227"/>
      <c r="G28" s="227"/>
      <c r="H28" s="227"/>
      <c r="I28" s="227"/>
      <c r="J28" s="227"/>
      <c r="K28" s="227"/>
      <c r="L28" s="227"/>
      <c r="M28" s="228" t="s">
        <v>1080</v>
      </c>
      <c r="N28" s="228"/>
      <c r="O28" s="228" t="s">
        <v>49</v>
      </c>
      <c r="P28" s="228"/>
      <c r="Q28" s="229" t="s">
        <v>50</v>
      </c>
      <c r="R28" s="229"/>
      <c r="S28" s="33" t="s">
        <v>398</v>
      </c>
      <c r="T28" s="33" t="s">
        <v>1101</v>
      </c>
      <c r="U28" s="33" t="s">
        <v>1100</v>
      </c>
      <c r="V28" s="33">
        <f t="shared" si="0"/>
        <v>102.35</v>
      </c>
      <c r="W28" s="34">
        <f t="shared" si="1"/>
        <v>92.5</v>
      </c>
    </row>
    <row r="29" spans="2:27" ht="56.25" customHeight="1" x14ac:dyDescent="0.2">
      <c r="B29" s="226" t="s">
        <v>1099</v>
      </c>
      <c r="C29" s="227"/>
      <c r="D29" s="227"/>
      <c r="E29" s="227"/>
      <c r="F29" s="227"/>
      <c r="G29" s="227"/>
      <c r="H29" s="227"/>
      <c r="I29" s="227"/>
      <c r="J29" s="227"/>
      <c r="K29" s="227"/>
      <c r="L29" s="227"/>
      <c r="M29" s="228" t="s">
        <v>1080</v>
      </c>
      <c r="N29" s="228"/>
      <c r="O29" s="228" t="s">
        <v>49</v>
      </c>
      <c r="P29" s="228"/>
      <c r="Q29" s="229" t="s">
        <v>50</v>
      </c>
      <c r="R29" s="229"/>
      <c r="S29" s="33" t="s">
        <v>1098</v>
      </c>
      <c r="T29" s="33" t="s">
        <v>1097</v>
      </c>
      <c r="U29" s="33" t="s">
        <v>991</v>
      </c>
      <c r="V29" s="33">
        <f t="shared" si="0"/>
        <v>90.78</v>
      </c>
      <c r="W29" s="34">
        <f t="shared" si="1"/>
        <v>82.26</v>
      </c>
    </row>
    <row r="30" spans="2:27" ht="56.25" customHeight="1" x14ac:dyDescent="0.2">
      <c r="B30" s="226" t="s">
        <v>1096</v>
      </c>
      <c r="C30" s="227"/>
      <c r="D30" s="227"/>
      <c r="E30" s="227"/>
      <c r="F30" s="227"/>
      <c r="G30" s="227"/>
      <c r="H30" s="227"/>
      <c r="I30" s="227"/>
      <c r="J30" s="227"/>
      <c r="K30" s="227"/>
      <c r="L30" s="227"/>
      <c r="M30" s="228" t="s">
        <v>1080</v>
      </c>
      <c r="N30" s="228"/>
      <c r="O30" s="228" t="s">
        <v>49</v>
      </c>
      <c r="P30" s="228"/>
      <c r="Q30" s="229" t="s">
        <v>158</v>
      </c>
      <c r="R30" s="229"/>
      <c r="S30" s="33" t="s">
        <v>51</v>
      </c>
      <c r="T30" s="33" t="s">
        <v>1095</v>
      </c>
      <c r="U30" s="33" t="s">
        <v>1094</v>
      </c>
      <c r="V30" s="33">
        <f t="shared" si="0"/>
        <v>101.22</v>
      </c>
      <c r="W30" s="34">
        <f t="shared" si="1"/>
        <v>99.2</v>
      </c>
    </row>
    <row r="31" spans="2:27" ht="56.25" customHeight="1" x14ac:dyDescent="0.2">
      <c r="B31" s="226" t="s">
        <v>1093</v>
      </c>
      <c r="C31" s="227"/>
      <c r="D31" s="227"/>
      <c r="E31" s="227"/>
      <c r="F31" s="227"/>
      <c r="G31" s="227"/>
      <c r="H31" s="227"/>
      <c r="I31" s="227"/>
      <c r="J31" s="227"/>
      <c r="K31" s="227"/>
      <c r="L31" s="227"/>
      <c r="M31" s="228" t="s">
        <v>1080</v>
      </c>
      <c r="N31" s="228"/>
      <c r="O31" s="228" t="s">
        <v>49</v>
      </c>
      <c r="P31" s="228"/>
      <c r="Q31" s="229" t="s">
        <v>50</v>
      </c>
      <c r="R31" s="229"/>
      <c r="S31" s="33" t="s">
        <v>51</v>
      </c>
      <c r="T31" s="33" t="s">
        <v>1092</v>
      </c>
      <c r="U31" s="33" t="s">
        <v>1091</v>
      </c>
      <c r="V31" s="33">
        <f t="shared" si="0"/>
        <v>540.76</v>
      </c>
      <c r="W31" s="34">
        <f t="shared" si="1"/>
        <v>54.13</v>
      </c>
    </row>
    <row r="32" spans="2:27" ht="56.25" customHeight="1" x14ac:dyDescent="0.2">
      <c r="B32" s="226" t="s">
        <v>1090</v>
      </c>
      <c r="C32" s="227"/>
      <c r="D32" s="227"/>
      <c r="E32" s="227"/>
      <c r="F32" s="227"/>
      <c r="G32" s="227"/>
      <c r="H32" s="227"/>
      <c r="I32" s="227"/>
      <c r="J32" s="227"/>
      <c r="K32" s="227"/>
      <c r="L32" s="227"/>
      <c r="M32" s="228" t="s">
        <v>1080</v>
      </c>
      <c r="N32" s="228"/>
      <c r="O32" s="228" t="s">
        <v>49</v>
      </c>
      <c r="P32" s="228"/>
      <c r="Q32" s="229" t="s">
        <v>70</v>
      </c>
      <c r="R32" s="229"/>
      <c r="S32" s="33" t="s">
        <v>51</v>
      </c>
      <c r="T32" s="33" t="s">
        <v>87</v>
      </c>
      <c r="U32" s="33" t="s">
        <v>87</v>
      </c>
      <c r="V32" s="33" t="str">
        <f t="shared" si="0"/>
        <v>N/A</v>
      </c>
      <c r="W32" s="34" t="str">
        <f t="shared" si="1"/>
        <v>N/A</v>
      </c>
    </row>
    <row r="33" spans="2:24" ht="56.25" customHeight="1" x14ac:dyDescent="0.2">
      <c r="B33" s="226" t="s">
        <v>1089</v>
      </c>
      <c r="C33" s="227"/>
      <c r="D33" s="227"/>
      <c r="E33" s="227"/>
      <c r="F33" s="227"/>
      <c r="G33" s="227"/>
      <c r="H33" s="227"/>
      <c r="I33" s="227"/>
      <c r="J33" s="227"/>
      <c r="K33" s="227"/>
      <c r="L33" s="227"/>
      <c r="M33" s="228" t="s">
        <v>1080</v>
      </c>
      <c r="N33" s="228"/>
      <c r="O33" s="228" t="s">
        <v>49</v>
      </c>
      <c r="P33" s="228"/>
      <c r="Q33" s="229" t="s">
        <v>70</v>
      </c>
      <c r="R33" s="229"/>
      <c r="S33" s="33" t="s">
        <v>51</v>
      </c>
      <c r="T33" s="33" t="s">
        <v>87</v>
      </c>
      <c r="U33" s="33" t="s">
        <v>87</v>
      </c>
      <c r="V33" s="33" t="str">
        <f t="shared" si="0"/>
        <v>N/A</v>
      </c>
      <c r="W33" s="34" t="str">
        <f t="shared" si="1"/>
        <v>N/A</v>
      </c>
    </row>
    <row r="34" spans="2:24" ht="56.25" customHeight="1" x14ac:dyDescent="0.2">
      <c r="B34" s="226" t="s">
        <v>1088</v>
      </c>
      <c r="C34" s="227"/>
      <c r="D34" s="227"/>
      <c r="E34" s="227"/>
      <c r="F34" s="227"/>
      <c r="G34" s="227"/>
      <c r="H34" s="227"/>
      <c r="I34" s="227"/>
      <c r="J34" s="227"/>
      <c r="K34" s="227"/>
      <c r="L34" s="227"/>
      <c r="M34" s="228" t="s">
        <v>1080</v>
      </c>
      <c r="N34" s="228"/>
      <c r="O34" s="228" t="s">
        <v>49</v>
      </c>
      <c r="P34" s="228"/>
      <c r="Q34" s="229" t="s">
        <v>50</v>
      </c>
      <c r="R34" s="229"/>
      <c r="S34" s="33" t="s">
        <v>1087</v>
      </c>
      <c r="T34" s="33" t="s">
        <v>1086</v>
      </c>
      <c r="U34" s="33" t="s">
        <v>1063</v>
      </c>
      <c r="V34" s="33">
        <f t="shared" si="0"/>
        <v>102.11</v>
      </c>
      <c r="W34" s="34">
        <f t="shared" si="1"/>
        <v>95.39</v>
      </c>
    </row>
    <row r="35" spans="2:24" ht="56.25" customHeight="1" x14ac:dyDescent="0.2">
      <c r="B35" s="226" t="s">
        <v>1085</v>
      </c>
      <c r="C35" s="227"/>
      <c r="D35" s="227"/>
      <c r="E35" s="227"/>
      <c r="F35" s="227"/>
      <c r="G35" s="227"/>
      <c r="H35" s="227"/>
      <c r="I35" s="227"/>
      <c r="J35" s="227"/>
      <c r="K35" s="227"/>
      <c r="L35" s="227"/>
      <c r="M35" s="228" t="s">
        <v>1080</v>
      </c>
      <c r="N35" s="228"/>
      <c r="O35" s="228" t="s">
        <v>49</v>
      </c>
      <c r="P35" s="228"/>
      <c r="Q35" s="229" t="s">
        <v>50</v>
      </c>
      <c r="R35" s="229"/>
      <c r="S35" s="33" t="s">
        <v>1084</v>
      </c>
      <c r="T35" s="33" t="s">
        <v>1083</v>
      </c>
      <c r="U35" s="33" t="s">
        <v>1082</v>
      </c>
      <c r="V35" s="33">
        <f t="shared" si="0"/>
        <v>95.54</v>
      </c>
      <c r="W35" s="34">
        <f t="shared" si="1"/>
        <v>88.7</v>
      </c>
    </row>
    <row r="36" spans="2:24" ht="56.25" customHeight="1" x14ac:dyDescent="0.2">
      <c r="B36" s="226" t="s">
        <v>1081</v>
      </c>
      <c r="C36" s="227"/>
      <c r="D36" s="227"/>
      <c r="E36" s="227"/>
      <c r="F36" s="227"/>
      <c r="G36" s="227"/>
      <c r="H36" s="227"/>
      <c r="I36" s="227"/>
      <c r="J36" s="227"/>
      <c r="K36" s="227"/>
      <c r="L36" s="227"/>
      <c r="M36" s="228" t="s">
        <v>1080</v>
      </c>
      <c r="N36" s="228"/>
      <c r="O36" s="228" t="s">
        <v>1079</v>
      </c>
      <c r="P36" s="228"/>
      <c r="Q36" s="229" t="s">
        <v>50</v>
      </c>
      <c r="R36" s="229"/>
      <c r="S36" s="33" t="s">
        <v>236</v>
      </c>
      <c r="T36" s="33" t="s">
        <v>1078</v>
      </c>
      <c r="U36" s="33" t="s">
        <v>816</v>
      </c>
      <c r="V36" s="33">
        <f t="shared" si="0"/>
        <v>104.31</v>
      </c>
      <c r="W36" s="34">
        <f t="shared" si="1"/>
        <v>41.72</v>
      </c>
    </row>
    <row r="37" spans="2:24" ht="56.25" customHeight="1" x14ac:dyDescent="0.2">
      <c r="B37" s="226" t="s">
        <v>1077</v>
      </c>
      <c r="C37" s="227"/>
      <c r="D37" s="227"/>
      <c r="E37" s="227"/>
      <c r="F37" s="227"/>
      <c r="G37" s="227"/>
      <c r="H37" s="227"/>
      <c r="I37" s="227"/>
      <c r="J37" s="227"/>
      <c r="K37" s="227"/>
      <c r="L37" s="227"/>
      <c r="M37" s="228" t="s">
        <v>1076</v>
      </c>
      <c r="N37" s="228"/>
      <c r="O37" s="228" t="s">
        <v>49</v>
      </c>
      <c r="P37" s="228"/>
      <c r="Q37" s="229" t="s">
        <v>50</v>
      </c>
      <c r="R37" s="229"/>
      <c r="S37" s="33" t="s">
        <v>51</v>
      </c>
      <c r="T37" s="33" t="s">
        <v>56</v>
      </c>
      <c r="U37" s="33" t="s">
        <v>56</v>
      </c>
      <c r="V37" s="33">
        <f t="shared" si="0"/>
        <v>100</v>
      </c>
      <c r="W37" s="34">
        <f t="shared" si="1"/>
        <v>50</v>
      </c>
    </row>
    <row r="38" spans="2:24" ht="56.25" customHeight="1" x14ac:dyDescent="0.2">
      <c r="B38" s="226" t="s">
        <v>1075</v>
      </c>
      <c r="C38" s="227"/>
      <c r="D38" s="227"/>
      <c r="E38" s="227"/>
      <c r="F38" s="227"/>
      <c r="G38" s="227"/>
      <c r="H38" s="227"/>
      <c r="I38" s="227"/>
      <c r="J38" s="227"/>
      <c r="K38" s="227"/>
      <c r="L38" s="227"/>
      <c r="M38" s="228" t="s">
        <v>886</v>
      </c>
      <c r="N38" s="228"/>
      <c r="O38" s="228" t="s">
        <v>49</v>
      </c>
      <c r="P38" s="228"/>
      <c r="Q38" s="229" t="s">
        <v>50</v>
      </c>
      <c r="R38" s="229"/>
      <c r="S38" s="33" t="s">
        <v>1074</v>
      </c>
      <c r="T38" s="33" t="s">
        <v>1073</v>
      </c>
      <c r="U38" s="33" t="s">
        <v>1072</v>
      </c>
      <c r="V38" s="33">
        <f t="shared" si="0"/>
        <v>144.06</v>
      </c>
      <c r="W38" s="34">
        <f t="shared" si="1"/>
        <v>134.97999999999999</v>
      </c>
    </row>
    <row r="39" spans="2:24" ht="56.25" customHeight="1" x14ac:dyDescent="0.2">
      <c r="B39" s="226" t="s">
        <v>1071</v>
      </c>
      <c r="C39" s="227"/>
      <c r="D39" s="227"/>
      <c r="E39" s="227"/>
      <c r="F39" s="227"/>
      <c r="G39" s="227"/>
      <c r="H39" s="227"/>
      <c r="I39" s="227"/>
      <c r="J39" s="227"/>
      <c r="K39" s="227"/>
      <c r="L39" s="227"/>
      <c r="M39" s="228" t="s">
        <v>886</v>
      </c>
      <c r="N39" s="228"/>
      <c r="O39" s="228" t="s">
        <v>49</v>
      </c>
      <c r="P39" s="228"/>
      <c r="Q39" s="229" t="s">
        <v>50</v>
      </c>
      <c r="R39" s="229"/>
      <c r="S39" s="33" t="s">
        <v>1070</v>
      </c>
      <c r="T39" s="33" t="s">
        <v>1069</v>
      </c>
      <c r="U39" s="33" t="s">
        <v>1068</v>
      </c>
      <c r="V39" s="33">
        <f t="shared" si="0"/>
        <v>305.19</v>
      </c>
      <c r="W39" s="34">
        <f t="shared" si="1"/>
        <v>211.71</v>
      </c>
    </row>
    <row r="40" spans="2:24" ht="56.25" customHeight="1" x14ac:dyDescent="0.2">
      <c r="B40" s="226" t="s">
        <v>1067</v>
      </c>
      <c r="C40" s="227"/>
      <c r="D40" s="227"/>
      <c r="E40" s="227"/>
      <c r="F40" s="227"/>
      <c r="G40" s="227"/>
      <c r="H40" s="227"/>
      <c r="I40" s="227"/>
      <c r="J40" s="227"/>
      <c r="K40" s="227"/>
      <c r="L40" s="227"/>
      <c r="M40" s="228" t="s">
        <v>886</v>
      </c>
      <c r="N40" s="228"/>
      <c r="O40" s="228" t="s">
        <v>49</v>
      </c>
      <c r="P40" s="228"/>
      <c r="Q40" s="229" t="s">
        <v>50</v>
      </c>
      <c r="R40" s="229"/>
      <c r="S40" s="33" t="s">
        <v>1066</v>
      </c>
      <c r="T40" s="33" t="s">
        <v>864</v>
      </c>
      <c r="U40" s="33" t="s">
        <v>1065</v>
      </c>
      <c r="V40" s="33">
        <f t="shared" si="0"/>
        <v>47.69</v>
      </c>
      <c r="W40" s="34">
        <f t="shared" si="1"/>
        <v>48.63</v>
      </c>
    </row>
    <row r="41" spans="2:24" ht="56.25" customHeight="1" x14ac:dyDescent="0.2">
      <c r="B41" s="226" t="s">
        <v>1064</v>
      </c>
      <c r="C41" s="227"/>
      <c r="D41" s="227"/>
      <c r="E41" s="227"/>
      <c r="F41" s="227"/>
      <c r="G41" s="227"/>
      <c r="H41" s="227"/>
      <c r="I41" s="227"/>
      <c r="J41" s="227"/>
      <c r="K41" s="227"/>
      <c r="L41" s="227"/>
      <c r="M41" s="228" t="s">
        <v>886</v>
      </c>
      <c r="N41" s="228"/>
      <c r="O41" s="228" t="s">
        <v>49</v>
      </c>
      <c r="P41" s="228"/>
      <c r="Q41" s="229" t="s">
        <v>50</v>
      </c>
      <c r="R41" s="229"/>
      <c r="S41" s="33" t="s">
        <v>1063</v>
      </c>
      <c r="T41" s="33" t="s">
        <v>1062</v>
      </c>
      <c r="U41" s="33" t="s">
        <v>760</v>
      </c>
      <c r="V41" s="33">
        <f t="shared" si="0"/>
        <v>48.2</v>
      </c>
      <c r="W41" s="34">
        <f t="shared" si="1"/>
        <v>48.14</v>
      </c>
    </row>
    <row r="42" spans="2:24" ht="56.25" customHeight="1" x14ac:dyDescent="0.2">
      <c r="B42" s="226" t="s">
        <v>1061</v>
      </c>
      <c r="C42" s="227"/>
      <c r="D42" s="227"/>
      <c r="E42" s="227"/>
      <c r="F42" s="227"/>
      <c r="G42" s="227"/>
      <c r="H42" s="227"/>
      <c r="I42" s="227"/>
      <c r="J42" s="227"/>
      <c r="K42" s="227"/>
      <c r="L42" s="227"/>
      <c r="M42" s="228" t="s">
        <v>886</v>
      </c>
      <c r="N42" s="228"/>
      <c r="O42" s="228" t="s">
        <v>49</v>
      </c>
      <c r="P42" s="228"/>
      <c r="Q42" s="229" t="s">
        <v>50</v>
      </c>
      <c r="R42" s="229"/>
      <c r="S42" s="33" t="s">
        <v>1060</v>
      </c>
      <c r="T42" s="33" t="s">
        <v>567</v>
      </c>
      <c r="U42" s="33" t="s">
        <v>1059</v>
      </c>
      <c r="V42" s="33">
        <f t="shared" si="0"/>
        <v>213.92</v>
      </c>
      <c r="W42" s="34">
        <f t="shared" si="1"/>
        <v>160.94999999999999</v>
      </c>
    </row>
    <row r="43" spans="2:24" ht="56.25" customHeight="1" x14ac:dyDescent="0.2">
      <c r="B43" s="226" t="s">
        <v>1058</v>
      </c>
      <c r="C43" s="227"/>
      <c r="D43" s="227"/>
      <c r="E43" s="227"/>
      <c r="F43" s="227"/>
      <c r="G43" s="227"/>
      <c r="H43" s="227"/>
      <c r="I43" s="227"/>
      <c r="J43" s="227"/>
      <c r="K43" s="227"/>
      <c r="L43" s="227"/>
      <c r="M43" s="228" t="s">
        <v>886</v>
      </c>
      <c r="N43" s="228"/>
      <c r="O43" s="228" t="s">
        <v>49</v>
      </c>
      <c r="P43" s="228"/>
      <c r="Q43" s="229" t="s">
        <v>50</v>
      </c>
      <c r="R43" s="229"/>
      <c r="S43" s="33" t="s">
        <v>1057</v>
      </c>
      <c r="T43" s="33" t="s">
        <v>1056</v>
      </c>
      <c r="U43" s="33" t="s">
        <v>1055</v>
      </c>
      <c r="V43" s="33">
        <f t="shared" si="0"/>
        <v>33.42</v>
      </c>
      <c r="W43" s="34">
        <f t="shared" si="1"/>
        <v>36.68</v>
      </c>
    </row>
    <row r="44" spans="2:24" ht="56.25" customHeight="1" x14ac:dyDescent="0.2">
      <c r="B44" s="226" t="s">
        <v>1054</v>
      </c>
      <c r="C44" s="227"/>
      <c r="D44" s="227"/>
      <c r="E44" s="227"/>
      <c r="F44" s="227"/>
      <c r="G44" s="227"/>
      <c r="H44" s="227"/>
      <c r="I44" s="227"/>
      <c r="J44" s="227"/>
      <c r="K44" s="227"/>
      <c r="L44" s="227"/>
      <c r="M44" s="228" t="s">
        <v>1049</v>
      </c>
      <c r="N44" s="228"/>
      <c r="O44" s="228" t="s">
        <v>49</v>
      </c>
      <c r="P44" s="228"/>
      <c r="Q44" s="229" t="s">
        <v>50</v>
      </c>
      <c r="R44" s="229"/>
      <c r="S44" s="33" t="s">
        <v>51</v>
      </c>
      <c r="T44" s="33" t="s">
        <v>56</v>
      </c>
      <c r="U44" s="33" t="s">
        <v>1053</v>
      </c>
      <c r="V44" s="33">
        <f t="shared" si="0"/>
        <v>125.66</v>
      </c>
      <c r="W44" s="34">
        <f t="shared" si="1"/>
        <v>62.83</v>
      </c>
    </row>
    <row r="45" spans="2:24" ht="56.25" customHeight="1" x14ac:dyDescent="0.2">
      <c r="B45" s="226" t="s">
        <v>1052</v>
      </c>
      <c r="C45" s="227"/>
      <c r="D45" s="227"/>
      <c r="E45" s="227"/>
      <c r="F45" s="227"/>
      <c r="G45" s="227"/>
      <c r="H45" s="227"/>
      <c r="I45" s="227"/>
      <c r="J45" s="227"/>
      <c r="K45" s="227"/>
      <c r="L45" s="227"/>
      <c r="M45" s="228" t="s">
        <v>1049</v>
      </c>
      <c r="N45" s="228"/>
      <c r="O45" s="228" t="s">
        <v>49</v>
      </c>
      <c r="P45" s="228"/>
      <c r="Q45" s="229" t="s">
        <v>50</v>
      </c>
      <c r="R45" s="229"/>
      <c r="S45" s="33" t="s">
        <v>51</v>
      </c>
      <c r="T45" s="33" t="s">
        <v>56</v>
      </c>
      <c r="U45" s="33" t="s">
        <v>1051</v>
      </c>
      <c r="V45" s="33">
        <f t="shared" si="0"/>
        <v>120.94</v>
      </c>
      <c r="W45" s="34">
        <f t="shared" si="1"/>
        <v>60.47</v>
      </c>
    </row>
    <row r="46" spans="2:24" ht="56.25" customHeight="1" x14ac:dyDescent="0.2">
      <c r="B46" s="226" t="s">
        <v>1050</v>
      </c>
      <c r="C46" s="227"/>
      <c r="D46" s="227"/>
      <c r="E46" s="227"/>
      <c r="F46" s="227"/>
      <c r="G46" s="227"/>
      <c r="H46" s="227"/>
      <c r="I46" s="227"/>
      <c r="J46" s="227"/>
      <c r="K46" s="227"/>
      <c r="L46" s="227"/>
      <c r="M46" s="228" t="s">
        <v>1049</v>
      </c>
      <c r="N46" s="228"/>
      <c r="O46" s="228" t="s">
        <v>49</v>
      </c>
      <c r="P46" s="228"/>
      <c r="Q46" s="229" t="s">
        <v>50</v>
      </c>
      <c r="R46" s="229"/>
      <c r="S46" s="33" t="s">
        <v>51</v>
      </c>
      <c r="T46" s="33" t="s">
        <v>1048</v>
      </c>
      <c r="U46" s="33" t="s">
        <v>1047</v>
      </c>
      <c r="V46" s="33">
        <f t="shared" si="0"/>
        <v>1001.18</v>
      </c>
      <c r="W46" s="34">
        <f t="shared" si="1"/>
        <v>42.55</v>
      </c>
    </row>
    <row r="47" spans="2:24" ht="56.25" customHeight="1" thickBot="1" x14ac:dyDescent="0.25">
      <c r="B47" s="226" t="s">
        <v>1046</v>
      </c>
      <c r="C47" s="227"/>
      <c r="D47" s="227"/>
      <c r="E47" s="227"/>
      <c r="F47" s="227"/>
      <c r="G47" s="227"/>
      <c r="H47" s="227"/>
      <c r="I47" s="227"/>
      <c r="J47" s="227"/>
      <c r="K47" s="227"/>
      <c r="L47" s="227"/>
      <c r="M47" s="228" t="s">
        <v>763</v>
      </c>
      <c r="N47" s="228"/>
      <c r="O47" s="228" t="s">
        <v>49</v>
      </c>
      <c r="P47" s="228"/>
      <c r="Q47" s="229" t="s">
        <v>50</v>
      </c>
      <c r="R47" s="229"/>
      <c r="S47" s="33" t="s">
        <v>1045</v>
      </c>
      <c r="T47" s="33" t="s">
        <v>1044</v>
      </c>
      <c r="U47" s="33" t="s">
        <v>1043</v>
      </c>
      <c r="V47" s="33">
        <f t="shared" si="0"/>
        <v>113.83</v>
      </c>
      <c r="W47" s="34">
        <f t="shared" si="1"/>
        <v>54.92</v>
      </c>
    </row>
    <row r="48" spans="2:24" ht="21.75" customHeight="1" thickTop="1" thickBot="1" x14ac:dyDescent="0.25">
      <c r="B48" s="9" t="s">
        <v>65</v>
      </c>
      <c r="C48" s="10"/>
      <c r="D48" s="10"/>
      <c r="E48" s="10"/>
      <c r="F48" s="10"/>
      <c r="G48" s="10"/>
      <c r="H48" s="11"/>
      <c r="I48" s="11"/>
      <c r="J48" s="11"/>
      <c r="K48" s="11"/>
      <c r="L48" s="11"/>
      <c r="M48" s="11"/>
      <c r="N48" s="11"/>
      <c r="O48" s="11"/>
      <c r="P48" s="11"/>
      <c r="Q48" s="11"/>
      <c r="R48" s="11"/>
      <c r="S48" s="11"/>
      <c r="T48" s="11"/>
      <c r="U48" s="11"/>
      <c r="V48" s="11"/>
      <c r="W48" s="12"/>
      <c r="X48" s="35"/>
    </row>
    <row r="49" spans="2:25" ht="29.25" customHeight="1" thickTop="1" thickBot="1" x14ac:dyDescent="0.25">
      <c r="B49" s="236" t="s">
        <v>2437</v>
      </c>
      <c r="C49" s="237"/>
      <c r="D49" s="237"/>
      <c r="E49" s="237"/>
      <c r="F49" s="237"/>
      <c r="G49" s="237"/>
      <c r="H49" s="237"/>
      <c r="I49" s="237"/>
      <c r="J49" s="237"/>
      <c r="K49" s="237"/>
      <c r="L49" s="237"/>
      <c r="M49" s="237"/>
      <c r="N49" s="237"/>
      <c r="O49" s="237"/>
      <c r="P49" s="237"/>
      <c r="Q49" s="238"/>
      <c r="R49" s="36" t="s">
        <v>42</v>
      </c>
      <c r="S49" s="213" t="s">
        <v>43</v>
      </c>
      <c r="T49" s="213"/>
      <c r="U49" s="37" t="s">
        <v>66</v>
      </c>
      <c r="V49" s="212" t="s">
        <v>67</v>
      </c>
      <c r="W49" s="214"/>
    </row>
    <row r="50" spans="2:25" ht="30.75" customHeight="1" thickBot="1" x14ac:dyDescent="0.25">
      <c r="B50" s="239"/>
      <c r="C50" s="240"/>
      <c r="D50" s="240"/>
      <c r="E50" s="240"/>
      <c r="F50" s="240"/>
      <c r="G50" s="240"/>
      <c r="H50" s="240"/>
      <c r="I50" s="240"/>
      <c r="J50" s="240"/>
      <c r="K50" s="240"/>
      <c r="L50" s="240"/>
      <c r="M50" s="240"/>
      <c r="N50" s="240"/>
      <c r="O50" s="240"/>
      <c r="P50" s="240"/>
      <c r="Q50" s="241"/>
      <c r="R50" s="38" t="s">
        <v>68</v>
      </c>
      <c r="S50" s="38" t="s">
        <v>68</v>
      </c>
      <c r="T50" s="38" t="s">
        <v>49</v>
      </c>
      <c r="U50" s="38" t="s">
        <v>68</v>
      </c>
      <c r="V50" s="38" t="s">
        <v>69</v>
      </c>
      <c r="W50" s="39" t="s">
        <v>70</v>
      </c>
      <c r="Y50" s="35"/>
    </row>
    <row r="51" spans="2:25" ht="23.25" customHeight="1" thickBot="1" x14ac:dyDescent="0.25">
      <c r="B51" s="242" t="s">
        <v>71</v>
      </c>
      <c r="C51" s="243"/>
      <c r="D51" s="243"/>
      <c r="E51" s="40" t="s">
        <v>1041</v>
      </c>
      <c r="F51" s="40"/>
      <c r="G51" s="40"/>
      <c r="H51" s="41"/>
      <c r="I51" s="41"/>
      <c r="J51" s="41"/>
      <c r="K51" s="41"/>
      <c r="L51" s="41"/>
      <c r="M51" s="41"/>
      <c r="N51" s="41"/>
      <c r="O51" s="41"/>
      <c r="P51" s="42"/>
      <c r="Q51" s="42"/>
      <c r="R51" s="43" t="s">
        <v>1042</v>
      </c>
      <c r="S51" s="44" t="s">
        <v>10</v>
      </c>
      <c r="T51" s="42"/>
      <c r="U51" s="44" t="s">
        <v>1038</v>
      </c>
      <c r="V51" s="42"/>
      <c r="W51" s="45">
        <f t="shared" ref="W51:W60" si="2">+IF(ISERR(U51/R51*100),"N/A",ROUND(U51/R51*100,2))</f>
        <v>3.88</v>
      </c>
    </row>
    <row r="52" spans="2:25" ht="26.25" customHeight="1" x14ac:dyDescent="0.2">
      <c r="B52" s="244" t="s">
        <v>74</v>
      </c>
      <c r="C52" s="245"/>
      <c r="D52" s="245"/>
      <c r="E52" s="46" t="s">
        <v>1041</v>
      </c>
      <c r="F52" s="46"/>
      <c r="G52" s="46"/>
      <c r="H52" s="47"/>
      <c r="I52" s="47"/>
      <c r="J52" s="47"/>
      <c r="K52" s="47"/>
      <c r="L52" s="47"/>
      <c r="M52" s="47"/>
      <c r="N52" s="47"/>
      <c r="O52" s="47"/>
      <c r="P52" s="48"/>
      <c r="Q52" s="48"/>
      <c r="R52" s="49" t="s">
        <v>1040</v>
      </c>
      <c r="S52" s="50" t="s">
        <v>1039</v>
      </c>
      <c r="T52" s="50">
        <f>+IF(ISERR(S52/R52*100),"N/A",ROUND(S52/R52*100,2))</f>
        <v>4.45</v>
      </c>
      <c r="U52" s="50" t="s">
        <v>1038</v>
      </c>
      <c r="V52" s="50">
        <f>+IF(ISERR(U52/S52*100),"N/A",ROUND(U52/S52*100,2))</f>
        <v>98.71</v>
      </c>
      <c r="W52" s="51">
        <f t="shared" si="2"/>
        <v>4.3899999999999997</v>
      </c>
    </row>
    <row r="53" spans="2:25" ht="23.25" customHeight="1" thickBot="1" x14ac:dyDescent="0.25">
      <c r="B53" s="242" t="s">
        <v>71</v>
      </c>
      <c r="C53" s="243"/>
      <c r="D53" s="243"/>
      <c r="E53" s="40" t="s">
        <v>1037</v>
      </c>
      <c r="F53" s="40"/>
      <c r="G53" s="40"/>
      <c r="H53" s="41"/>
      <c r="I53" s="41"/>
      <c r="J53" s="41"/>
      <c r="K53" s="41"/>
      <c r="L53" s="41"/>
      <c r="M53" s="41"/>
      <c r="N53" s="41"/>
      <c r="O53" s="41"/>
      <c r="P53" s="42"/>
      <c r="Q53" s="42"/>
      <c r="R53" s="43" t="s">
        <v>569</v>
      </c>
      <c r="S53" s="44" t="s">
        <v>10</v>
      </c>
      <c r="T53" s="42"/>
      <c r="U53" s="44" t="s">
        <v>102</v>
      </c>
      <c r="V53" s="42"/>
      <c r="W53" s="45">
        <f t="shared" si="2"/>
        <v>0</v>
      </c>
    </row>
    <row r="54" spans="2:25" ht="26.25" customHeight="1" x14ac:dyDescent="0.2">
      <c r="B54" s="244" t="s">
        <v>74</v>
      </c>
      <c r="C54" s="245"/>
      <c r="D54" s="245"/>
      <c r="E54" s="46" t="s">
        <v>1037</v>
      </c>
      <c r="F54" s="46"/>
      <c r="G54" s="46"/>
      <c r="H54" s="47"/>
      <c r="I54" s="47"/>
      <c r="J54" s="47"/>
      <c r="K54" s="47"/>
      <c r="L54" s="47"/>
      <c r="M54" s="47"/>
      <c r="N54" s="47"/>
      <c r="O54" s="47"/>
      <c r="P54" s="48"/>
      <c r="Q54" s="48"/>
      <c r="R54" s="49" t="s">
        <v>569</v>
      </c>
      <c r="S54" s="50" t="s">
        <v>102</v>
      </c>
      <c r="T54" s="50">
        <f>+IF(ISERR(S54/R54*100),"N/A",ROUND(S54/R54*100,2))</f>
        <v>0</v>
      </c>
      <c r="U54" s="50" t="s">
        <v>102</v>
      </c>
      <c r="V54" s="50" t="str">
        <f>+IF(ISERR(U54/S54*100),"N/A",ROUND(U54/S54*100,2))</f>
        <v>N/A</v>
      </c>
      <c r="W54" s="51">
        <f t="shared" si="2"/>
        <v>0</v>
      </c>
    </row>
    <row r="55" spans="2:25" ht="23.25" customHeight="1" thickBot="1" x14ac:dyDescent="0.25">
      <c r="B55" s="242" t="s">
        <v>71</v>
      </c>
      <c r="C55" s="243"/>
      <c r="D55" s="243"/>
      <c r="E55" s="40" t="s">
        <v>845</v>
      </c>
      <c r="F55" s="40"/>
      <c r="G55" s="40"/>
      <c r="H55" s="41"/>
      <c r="I55" s="41"/>
      <c r="J55" s="41"/>
      <c r="K55" s="41"/>
      <c r="L55" s="41"/>
      <c r="M55" s="41"/>
      <c r="N55" s="41"/>
      <c r="O55" s="41"/>
      <c r="P55" s="42"/>
      <c r="Q55" s="42"/>
      <c r="R55" s="43" t="s">
        <v>1036</v>
      </c>
      <c r="S55" s="44" t="s">
        <v>10</v>
      </c>
      <c r="T55" s="42"/>
      <c r="U55" s="44" t="s">
        <v>962</v>
      </c>
      <c r="V55" s="42"/>
      <c r="W55" s="45">
        <f t="shared" si="2"/>
        <v>0.32</v>
      </c>
    </row>
    <row r="56" spans="2:25" ht="26.25" customHeight="1" x14ac:dyDescent="0.2">
      <c r="B56" s="244" t="s">
        <v>74</v>
      </c>
      <c r="C56" s="245"/>
      <c r="D56" s="245"/>
      <c r="E56" s="46" t="s">
        <v>845</v>
      </c>
      <c r="F56" s="46"/>
      <c r="G56" s="46"/>
      <c r="H56" s="47"/>
      <c r="I56" s="47"/>
      <c r="J56" s="47"/>
      <c r="K56" s="47"/>
      <c r="L56" s="47"/>
      <c r="M56" s="47"/>
      <c r="N56" s="47"/>
      <c r="O56" s="47"/>
      <c r="P56" s="48"/>
      <c r="Q56" s="48"/>
      <c r="R56" s="49" t="s">
        <v>1035</v>
      </c>
      <c r="S56" s="50" t="s">
        <v>962</v>
      </c>
      <c r="T56" s="50">
        <f>+IF(ISERR(S56/R56*100),"N/A",ROUND(S56/R56*100,2))</f>
        <v>0.31</v>
      </c>
      <c r="U56" s="50" t="s">
        <v>962</v>
      </c>
      <c r="V56" s="50">
        <f>+IF(ISERR(U56/S56*100),"N/A",ROUND(U56/S56*100,2))</f>
        <v>100</v>
      </c>
      <c r="W56" s="51">
        <f t="shared" si="2"/>
        <v>0.31</v>
      </c>
    </row>
    <row r="57" spans="2:25" ht="23.25" customHeight="1" thickBot="1" x14ac:dyDescent="0.25">
      <c r="B57" s="242" t="s">
        <v>71</v>
      </c>
      <c r="C57" s="243"/>
      <c r="D57" s="243"/>
      <c r="E57" s="40" t="s">
        <v>1033</v>
      </c>
      <c r="F57" s="40"/>
      <c r="G57" s="40"/>
      <c r="H57" s="41"/>
      <c r="I57" s="41"/>
      <c r="J57" s="41"/>
      <c r="K57" s="41"/>
      <c r="L57" s="41"/>
      <c r="M57" s="41"/>
      <c r="N57" s="41"/>
      <c r="O57" s="41"/>
      <c r="P57" s="42"/>
      <c r="Q57" s="42"/>
      <c r="R57" s="43" t="s">
        <v>1034</v>
      </c>
      <c r="S57" s="44" t="s">
        <v>10</v>
      </c>
      <c r="T57" s="42"/>
      <c r="U57" s="44" t="s">
        <v>1031</v>
      </c>
      <c r="V57" s="42"/>
      <c r="W57" s="45">
        <f t="shared" si="2"/>
        <v>6.97</v>
      </c>
    </row>
    <row r="58" spans="2:25" ht="26.25" customHeight="1" x14ac:dyDescent="0.2">
      <c r="B58" s="244" t="s">
        <v>74</v>
      </c>
      <c r="C58" s="245"/>
      <c r="D58" s="245"/>
      <c r="E58" s="46" t="s">
        <v>1033</v>
      </c>
      <c r="F58" s="46"/>
      <c r="G58" s="46"/>
      <c r="H58" s="47"/>
      <c r="I58" s="47"/>
      <c r="J58" s="47"/>
      <c r="K58" s="47"/>
      <c r="L58" s="47"/>
      <c r="M58" s="47"/>
      <c r="N58" s="47"/>
      <c r="O58" s="47"/>
      <c r="P58" s="48"/>
      <c r="Q58" s="48"/>
      <c r="R58" s="49" t="s">
        <v>1032</v>
      </c>
      <c r="S58" s="50" t="s">
        <v>1031</v>
      </c>
      <c r="T58" s="50">
        <f>+IF(ISERR(S58/R58*100),"N/A",ROUND(S58/R58*100,2))</f>
        <v>12.89</v>
      </c>
      <c r="U58" s="50" t="s">
        <v>1031</v>
      </c>
      <c r="V58" s="50">
        <f>+IF(ISERR(U58/S58*100),"N/A",ROUND(U58/S58*100,2))</f>
        <v>100</v>
      </c>
      <c r="W58" s="51">
        <f t="shared" si="2"/>
        <v>12.89</v>
      </c>
    </row>
    <row r="59" spans="2:25" ht="23.25" customHeight="1" thickBot="1" x14ac:dyDescent="0.25">
      <c r="B59" s="242" t="s">
        <v>71</v>
      </c>
      <c r="C59" s="243"/>
      <c r="D59" s="243"/>
      <c r="E59" s="40" t="s">
        <v>746</v>
      </c>
      <c r="F59" s="40"/>
      <c r="G59" s="40"/>
      <c r="H59" s="41"/>
      <c r="I59" s="41"/>
      <c r="J59" s="41"/>
      <c r="K59" s="41"/>
      <c r="L59" s="41"/>
      <c r="M59" s="41"/>
      <c r="N59" s="41"/>
      <c r="O59" s="41"/>
      <c r="P59" s="42"/>
      <c r="Q59" s="42"/>
      <c r="R59" s="43" t="s">
        <v>1030</v>
      </c>
      <c r="S59" s="44" t="s">
        <v>10</v>
      </c>
      <c r="T59" s="42"/>
      <c r="U59" s="44" t="s">
        <v>1029</v>
      </c>
      <c r="V59" s="42"/>
      <c r="W59" s="45">
        <f t="shared" si="2"/>
        <v>28.53</v>
      </c>
    </row>
    <row r="60" spans="2:25" ht="26.25" customHeight="1" x14ac:dyDescent="0.2">
      <c r="B60" s="244" t="s">
        <v>74</v>
      </c>
      <c r="C60" s="245"/>
      <c r="D60" s="245"/>
      <c r="E60" s="46" t="s">
        <v>746</v>
      </c>
      <c r="F60" s="46"/>
      <c r="G60" s="46"/>
      <c r="H60" s="47"/>
      <c r="I60" s="47"/>
      <c r="J60" s="47"/>
      <c r="K60" s="47"/>
      <c r="L60" s="47"/>
      <c r="M60" s="47"/>
      <c r="N60" s="47"/>
      <c r="O60" s="47"/>
      <c r="P60" s="48"/>
      <c r="Q60" s="48"/>
      <c r="R60" s="49" t="s">
        <v>1030</v>
      </c>
      <c r="S60" s="50" t="s">
        <v>1029</v>
      </c>
      <c r="T60" s="50">
        <f>+IF(ISERR(S60/R60*100),"N/A",ROUND(S60/R60*100,2))</f>
        <v>28.53</v>
      </c>
      <c r="U60" s="50" t="s">
        <v>1029</v>
      </c>
      <c r="V60" s="50">
        <f>+IF(ISERR(U60/S60*100),"N/A",ROUND(U60/S60*100,2))</f>
        <v>100</v>
      </c>
      <c r="W60" s="51">
        <f t="shared" si="2"/>
        <v>28.53</v>
      </c>
    </row>
    <row r="61" spans="2:25" ht="23.25" customHeight="1" thickBot="1" x14ac:dyDescent="0.25">
      <c r="B61" s="242" t="s">
        <v>71</v>
      </c>
      <c r="C61" s="243"/>
      <c r="D61" s="243"/>
      <c r="E61" s="170" t="s">
        <v>2529</v>
      </c>
      <c r="F61" s="170"/>
      <c r="G61" s="170"/>
      <c r="H61" s="41"/>
      <c r="I61" s="41"/>
      <c r="J61" s="41"/>
      <c r="K61" s="41"/>
      <c r="L61" s="41"/>
      <c r="M61" s="41"/>
      <c r="N61" s="41"/>
      <c r="O61" s="41"/>
      <c r="P61" s="42"/>
      <c r="Q61" s="42"/>
      <c r="R61" s="43">
        <v>0</v>
      </c>
      <c r="S61" s="44" t="s">
        <v>10</v>
      </c>
      <c r="T61" s="42"/>
      <c r="U61" s="44">
        <v>0</v>
      </c>
      <c r="V61" s="42"/>
      <c r="W61" s="45" t="str">
        <f t="shared" ref="W61:W62" si="3">+IF(ISERR(U61/R61*100),"N/A",ROUND(U61/R61*100,2))</f>
        <v>N/A</v>
      </c>
    </row>
    <row r="62" spans="2:25" ht="26.25" customHeight="1" thickBot="1" x14ac:dyDescent="0.25">
      <c r="B62" s="244" t="s">
        <v>74</v>
      </c>
      <c r="C62" s="245"/>
      <c r="D62" s="245"/>
      <c r="E62" s="171" t="s">
        <v>2529</v>
      </c>
      <c r="F62" s="171"/>
      <c r="G62" s="171"/>
      <c r="H62" s="47"/>
      <c r="I62" s="47"/>
      <c r="J62" s="47"/>
      <c r="K62" s="47"/>
      <c r="L62" s="47"/>
      <c r="M62" s="47"/>
      <c r="N62" s="47"/>
      <c r="O62" s="47"/>
      <c r="P62" s="48"/>
      <c r="Q62" s="48"/>
      <c r="R62" s="49">
        <v>254.99287483000001</v>
      </c>
      <c r="S62" s="50">
        <v>0</v>
      </c>
      <c r="T62" s="50">
        <f>+IF(ISERR(S62/R62*100),"N/A",ROUND(S62/R62*100,2))</f>
        <v>0</v>
      </c>
      <c r="U62" s="50">
        <v>0</v>
      </c>
      <c r="V62" s="50" t="str">
        <f>+IF(ISERR(U62/S62*100),"N/A",ROUND(U62/S62*100,2))</f>
        <v>N/A</v>
      </c>
      <c r="W62" s="51">
        <f t="shared" si="3"/>
        <v>0</v>
      </c>
    </row>
    <row r="63" spans="2:25" ht="22.5" customHeight="1" thickTop="1" thickBot="1" x14ac:dyDescent="0.25">
      <c r="B63" s="9" t="s">
        <v>76</v>
      </c>
      <c r="C63" s="10"/>
      <c r="D63" s="10"/>
      <c r="E63" s="10"/>
      <c r="F63" s="10"/>
      <c r="G63" s="10"/>
      <c r="H63" s="11"/>
      <c r="I63" s="11"/>
      <c r="J63" s="11"/>
      <c r="K63" s="11"/>
      <c r="L63" s="11"/>
      <c r="M63" s="11"/>
      <c r="N63" s="11"/>
      <c r="O63" s="11"/>
      <c r="P63" s="11"/>
      <c r="Q63" s="11"/>
      <c r="R63" s="11"/>
      <c r="S63" s="11"/>
      <c r="T63" s="11"/>
      <c r="U63" s="11"/>
      <c r="V63" s="11"/>
      <c r="W63" s="12"/>
    </row>
    <row r="64" spans="2:25" ht="37.5" customHeight="1" thickTop="1" x14ac:dyDescent="0.2">
      <c r="B64" s="230" t="s">
        <v>2316</v>
      </c>
      <c r="C64" s="231"/>
      <c r="D64" s="231"/>
      <c r="E64" s="231"/>
      <c r="F64" s="231"/>
      <c r="G64" s="231"/>
      <c r="H64" s="231"/>
      <c r="I64" s="231"/>
      <c r="J64" s="231"/>
      <c r="K64" s="231"/>
      <c r="L64" s="231"/>
      <c r="M64" s="231"/>
      <c r="N64" s="231"/>
      <c r="O64" s="231"/>
      <c r="P64" s="231"/>
      <c r="Q64" s="231"/>
      <c r="R64" s="231"/>
      <c r="S64" s="231"/>
      <c r="T64" s="231"/>
      <c r="U64" s="231"/>
      <c r="V64" s="231"/>
      <c r="W64" s="232"/>
    </row>
    <row r="65" spans="2:23" ht="357.75" customHeight="1" thickBot="1" x14ac:dyDescent="0.25">
      <c r="B65" s="246"/>
      <c r="C65" s="247"/>
      <c r="D65" s="247"/>
      <c r="E65" s="247"/>
      <c r="F65" s="247"/>
      <c r="G65" s="247"/>
      <c r="H65" s="247"/>
      <c r="I65" s="247"/>
      <c r="J65" s="247"/>
      <c r="K65" s="247"/>
      <c r="L65" s="247"/>
      <c r="M65" s="247"/>
      <c r="N65" s="247"/>
      <c r="O65" s="247"/>
      <c r="P65" s="247"/>
      <c r="Q65" s="247"/>
      <c r="R65" s="247"/>
      <c r="S65" s="247"/>
      <c r="T65" s="247"/>
      <c r="U65" s="247"/>
      <c r="V65" s="247"/>
      <c r="W65" s="248"/>
    </row>
    <row r="66" spans="2:23" ht="37.5" customHeight="1" thickTop="1" x14ac:dyDescent="0.2">
      <c r="B66" s="230" t="s">
        <v>2317</v>
      </c>
      <c r="C66" s="231"/>
      <c r="D66" s="231"/>
      <c r="E66" s="231"/>
      <c r="F66" s="231"/>
      <c r="G66" s="231"/>
      <c r="H66" s="231"/>
      <c r="I66" s="231"/>
      <c r="J66" s="231"/>
      <c r="K66" s="231"/>
      <c r="L66" s="231"/>
      <c r="M66" s="231"/>
      <c r="N66" s="231"/>
      <c r="O66" s="231"/>
      <c r="P66" s="231"/>
      <c r="Q66" s="231"/>
      <c r="R66" s="231"/>
      <c r="S66" s="231"/>
      <c r="T66" s="231"/>
      <c r="U66" s="231"/>
      <c r="V66" s="231"/>
      <c r="W66" s="232"/>
    </row>
    <row r="67" spans="2:23" ht="375.75" customHeight="1" thickBot="1" x14ac:dyDescent="0.25">
      <c r="B67" s="246"/>
      <c r="C67" s="247"/>
      <c r="D67" s="247"/>
      <c r="E67" s="247"/>
      <c r="F67" s="247"/>
      <c r="G67" s="247"/>
      <c r="H67" s="247"/>
      <c r="I67" s="247"/>
      <c r="J67" s="247"/>
      <c r="K67" s="247"/>
      <c r="L67" s="247"/>
      <c r="M67" s="247"/>
      <c r="N67" s="247"/>
      <c r="O67" s="247"/>
      <c r="P67" s="247"/>
      <c r="Q67" s="247"/>
      <c r="R67" s="247"/>
      <c r="S67" s="247"/>
      <c r="T67" s="247"/>
      <c r="U67" s="247"/>
      <c r="V67" s="247"/>
      <c r="W67" s="248"/>
    </row>
    <row r="68" spans="2:23" ht="37.5" customHeight="1" thickTop="1" x14ac:dyDescent="0.2">
      <c r="B68" s="230" t="s">
        <v>2318</v>
      </c>
      <c r="C68" s="231"/>
      <c r="D68" s="231"/>
      <c r="E68" s="231"/>
      <c r="F68" s="231"/>
      <c r="G68" s="231"/>
      <c r="H68" s="231"/>
      <c r="I68" s="231"/>
      <c r="J68" s="231"/>
      <c r="K68" s="231"/>
      <c r="L68" s="231"/>
      <c r="M68" s="231"/>
      <c r="N68" s="231"/>
      <c r="O68" s="231"/>
      <c r="P68" s="231"/>
      <c r="Q68" s="231"/>
      <c r="R68" s="231"/>
      <c r="S68" s="231"/>
      <c r="T68" s="231"/>
      <c r="U68" s="231"/>
      <c r="V68" s="231"/>
      <c r="W68" s="232"/>
    </row>
    <row r="69" spans="2:23" ht="255" customHeight="1" thickBot="1" x14ac:dyDescent="0.25">
      <c r="B69" s="233"/>
      <c r="C69" s="234"/>
      <c r="D69" s="234"/>
      <c r="E69" s="234"/>
      <c r="F69" s="234"/>
      <c r="G69" s="234"/>
      <c r="H69" s="234"/>
      <c r="I69" s="234"/>
      <c r="J69" s="234"/>
      <c r="K69" s="234"/>
      <c r="L69" s="234"/>
      <c r="M69" s="234"/>
      <c r="N69" s="234"/>
      <c r="O69" s="234"/>
      <c r="P69" s="234"/>
      <c r="Q69" s="234"/>
      <c r="R69" s="234"/>
      <c r="S69" s="234"/>
      <c r="T69" s="234"/>
      <c r="U69" s="234"/>
      <c r="V69" s="234"/>
      <c r="W69" s="235"/>
    </row>
  </sheetData>
  <mergeCells count="16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39:L39"/>
    <mergeCell ref="M39:N39"/>
    <mergeCell ref="O39:P39"/>
    <mergeCell ref="Q39:R39"/>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7:L47"/>
    <mergeCell ref="M47:N47"/>
    <mergeCell ref="O47:P47"/>
    <mergeCell ref="Q47:R47"/>
    <mergeCell ref="B68:W69"/>
    <mergeCell ref="B54:D54"/>
    <mergeCell ref="B55:D55"/>
    <mergeCell ref="B56:D56"/>
    <mergeCell ref="B57:D57"/>
    <mergeCell ref="B58:D58"/>
    <mergeCell ref="B59:D59"/>
    <mergeCell ref="B49:Q50"/>
    <mergeCell ref="S49:T49"/>
    <mergeCell ref="V49:W49"/>
    <mergeCell ref="B51:D51"/>
    <mergeCell ref="B52:D52"/>
    <mergeCell ref="B53:D53"/>
    <mergeCell ref="B60:D60"/>
    <mergeCell ref="B64:W65"/>
    <mergeCell ref="B66:W67"/>
    <mergeCell ref="B61:D61"/>
    <mergeCell ref="B62:D6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2" man="1"/>
    <brk id="62" min="1" max="22" man="1"/>
    <brk id="65" min="1" max="22" man="1"/>
    <brk id="67"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537</v>
      </c>
      <c r="D4" s="192" t="s">
        <v>790</v>
      </c>
      <c r="E4" s="192"/>
      <c r="F4" s="192"/>
      <c r="G4" s="192"/>
      <c r="H4" s="193"/>
      <c r="I4" s="16"/>
      <c r="J4" s="194" t="s">
        <v>6</v>
      </c>
      <c r="K4" s="192"/>
      <c r="L4" s="15" t="s">
        <v>1153</v>
      </c>
      <c r="M4" s="195" t="s">
        <v>1152</v>
      </c>
      <c r="N4" s="195"/>
      <c r="O4" s="195"/>
      <c r="P4" s="195"/>
      <c r="Q4" s="196"/>
      <c r="R4" s="17"/>
      <c r="S4" s="197" t="s">
        <v>2136</v>
      </c>
      <c r="T4" s="198"/>
      <c r="U4" s="198"/>
      <c r="V4" s="199" t="s">
        <v>1151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677</v>
      </c>
      <c r="D6" s="201" t="s">
        <v>1150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545</v>
      </c>
      <c r="D7" s="188" t="s">
        <v>1149</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1148</v>
      </c>
      <c r="K8" s="24" t="s">
        <v>1147</v>
      </c>
      <c r="L8" s="24" t="s">
        <v>1146</v>
      </c>
      <c r="M8" s="24" t="s">
        <v>1145</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49.75" customHeight="1" thickTop="1" thickBot="1" x14ac:dyDescent="0.25">
      <c r="B10" s="25" t="s">
        <v>22</v>
      </c>
      <c r="C10" s="249" t="s">
        <v>1144</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1143</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1142</v>
      </c>
      <c r="C21" s="227"/>
      <c r="D21" s="227"/>
      <c r="E21" s="227"/>
      <c r="F21" s="227"/>
      <c r="G21" s="227"/>
      <c r="H21" s="227"/>
      <c r="I21" s="227"/>
      <c r="J21" s="227"/>
      <c r="K21" s="227"/>
      <c r="L21" s="227"/>
      <c r="M21" s="228" t="s">
        <v>545</v>
      </c>
      <c r="N21" s="228"/>
      <c r="O21" s="228" t="s">
        <v>49</v>
      </c>
      <c r="P21" s="228"/>
      <c r="Q21" s="229" t="s">
        <v>50</v>
      </c>
      <c r="R21" s="229"/>
      <c r="S21" s="33" t="s">
        <v>51</v>
      </c>
      <c r="T21" s="33" t="s">
        <v>267</v>
      </c>
      <c r="U21" s="33" t="s">
        <v>1141</v>
      </c>
      <c r="V21" s="33">
        <f>+IF(ISERR(U21/T21*100),"N/A",ROUND(U21/T21*100,2))</f>
        <v>111.28</v>
      </c>
      <c r="W21" s="34">
        <f>+IF(ISERR(U21/S21*100),"N/A",ROUND(U21/S21*100,2))</f>
        <v>44.51</v>
      </c>
    </row>
    <row r="22" spans="2:27" ht="56.25" customHeight="1" thickBot="1" x14ac:dyDescent="0.25">
      <c r="B22" s="226" t="s">
        <v>1140</v>
      </c>
      <c r="C22" s="227"/>
      <c r="D22" s="227"/>
      <c r="E22" s="227"/>
      <c r="F22" s="227"/>
      <c r="G22" s="227"/>
      <c r="H22" s="227"/>
      <c r="I22" s="227"/>
      <c r="J22" s="227"/>
      <c r="K22" s="227"/>
      <c r="L22" s="227"/>
      <c r="M22" s="228" t="s">
        <v>677</v>
      </c>
      <c r="N22" s="228"/>
      <c r="O22" s="228" t="s">
        <v>49</v>
      </c>
      <c r="P22" s="228"/>
      <c r="Q22" s="229" t="s">
        <v>50</v>
      </c>
      <c r="R22" s="229"/>
      <c r="S22" s="33" t="s">
        <v>51</v>
      </c>
      <c r="T22" s="33" t="s">
        <v>330</v>
      </c>
      <c r="U22" s="33" t="s">
        <v>1139</v>
      </c>
      <c r="V22" s="33">
        <f>+IF(ISERR(U22/T22*100),"N/A",ROUND(U22/T22*100,2))</f>
        <v>92.86</v>
      </c>
      <c r="W22" s="34">
        <f>+IF(ISERR(U22/S22*100),"N/A",ROUND(U22/S22*100,2))</f>
        <v>32.5</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541</v>
      </c>
      <c r="F26" s="40"/>
      <c r="G26" s="40"/>
      <c r="H26" s="41"/>
      <c r="I26" s="41"/>
      <c r="J26" s="41"/>
      <c r="K26" s="41"/>
      <c r="L26" s="41"/>
      <c r="M26" s="41"/>
      <c r="N26" s="41"/>
      <c r="O26" s="41"/>
      <c r="P26" s="42"/>
      <c r="Q26" s="42"/>
      <c r="R26" s="43" t="s">
        <v>1138</v>
      </c>
      <c r="S26" s="44" t="s">
        <v>10</v>
      </c>
      <c r="T26" s="42"/>
      <c r="U26" s="44" t="s">
        <v>102</v>
      </c>
      <c r="V26" s="42"/>
      <c r="W26" s="45">
        <f>+IF(ISERR(U26/R26*100),"N/A",ROUND(U26/R26*100,2))</f>
        <v>0</v>
      </c>
    </row>
    <row r="27" spans="2:27" ht="26.25" customHeight="1" x14ac:dyDescent="0.2">
      <c r="B27" s="244" t="s">
        <v>74</v>
      </c>
      <c r="C27" s="245"/>
      <c r="D27" s="245"/>
      <c r="E27" s="46" t="s">
        <v>541</v>
      </c>
      <c r="F27" s="46"/>
      <c r="G27" s="46"/>
      <c r="H27" s="47"/>
      <c r="I27" s="47"/>
      <c r="J27" s="47"/>
      <c r="K27" s="47"/>
      <c r="L27" s="47"/>
      <c r="M27" s="47"/>
      <c r="N27" s="47"/>
      <c r="O27" s="47"/>
      <c r="P27" s="48"/>
      <c r="Q27" s="48"/>
      <c r="R27" s="49" t="s">
        <v>1138</v>
      </c>
      <c r="S27" s="50" t="s">
        <v>102</v>
      </c>
      <c r="T27" s="50">
        <f>+IF(ISERR(S27/R27*100),"N/A",ROUND(S27/R27*100,2))</f>
        <v>0</v>
      </c>
      <c r="U27" s="50" t="s">
        <v>102</v>
      </c>
      <c r="V27" s="50" t="str">
        <f>+IF(ISERR(U27/S27*100),"N/A",ROUND(U27/S27*100,2))</f>
        <v>N/A</v>
      </c>
      <c r="W27" s="51">
        <f>+IF(ISERR(U27/R27*100),"N/A",ROUND(U27/R27*100,2))</f>
        <v>0</v>
      </c>
    </row>
    <row r="28" spans="2:27" ht="23.25" customHeight="1" thickBot="1" x14ac:dyDescent="0.25">
      <c r="B28" s="242" t="s">
        <v>71</v>
      </c>
      <c r="C28" s="243"/>
      <c r="D28" s="243"/>
      <c r="E28" s="40" t="s">
        <v>675</v>
      </c>
      <c r="F28" s="40"/>
      <c r="G28" s="40"/>
      <c r="H28" s="41"/>
      <c r="I28" s="41"/>
      <c r="J28" s="41"/>
      <c r="K28" s="41"/>
      <c r="L28" s="41"/>
      <c r="M28" s="41"/>
      <c r="N28" s="41"/>
      <c r="O28" s="41"/>
      <c r="P28" s="42"/>
      <c r="Q28" s="42"/>
      <c r="R28" s="43" t="s">
        <v>1137</v>
      </c>
      <c r="S28" s="44" t="s">
        <v>10</v>
      </c>
      <c r="T28" s="42"/>
      <c r="U28" s="44" t="s">
        <v>741</v>
      </c>
      <c r="V28" s="42"/>
      <c r="W28" s="45">
        <f>+IF(ISERR(U28/R28*100),"N/A",ROUND(U28/R28*100,2))</f>
        <v>0.17</v>
      </c>
    </row>
    <row r="29" spans="2:27" ht="26.25" customHeight="1" thickBot="1" x14ac:dyDescent="0.25">
      <c r="B29" s="244" t="s">
        <v>74</v>
      </c>
      <c r="C29" s="245"/>
      <c r="D29" s="245"/>
      <c r="E29" s="46" t="s">
        <v>675</v>
      </c>
      <c r="F29" s="46"/>
      <c r="G29" s="46"/>
      <c r="H29" s="47"/>
      <c r="I29" s="47"/>
      <c r="J29" s="47"/>
      <c r="K29" s="47"/>
      <c r="L29" s="47"/>
      <c r="M29" s="47"/>
      <c r="N29" s="47"/>
      <c r="O29" s="47"/>
      <c r="P29" s="48"/>
      <c r="Q29" s="48"/>
      <c r="R29" s="49" t="s">
        <v>1136</v>
      </c>
      <c r="S29" s="50" t="s">
        <v>1135</v>
      </c>
      <c r="T29" s="50">
        <f>+IF(ISERR(S29/R29*100),"N/A",ROUND(S29/R29*100,2))</f>
        <v>0.17</v>
      </c>
      <c r="U29" s="50" t="s">
        <v>741</v>
      </c>
      <c r="V29" s="50">
        <f>+IF(ISERR(U29/S29*100),"N/A",ROUND(U29/S29*100,2))</f>
        <v>96.88</v>
      </c>
      <c r="W29" s="51">
        <f>+IF(ISERR(U29/R29*100),"N/A",ROUND(U29/R29*100,2))</f>
        <v>0.17</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2313</v>
      </c>
      <c r="C31" s="231"/>
      <c r="D31" s="231"/>
      <c r="E31" s="231"/>
      <c r="F31" s="231"/>
      <c r="G31" s="231"/>
      <c r="H31" s="231"/>
      <c r="I31" s="231"/>
      <c r="J31" s="231"/>
      <c r="K31" s="231"/>
      <c r="L31" s="231"/>
      <c r="M31" s="231"/>
      <c r="N31" s="231"/>
      <c r="O31" s="231"/>
      <c r="P31" s="231"/>
      <c r="Q31" s="231"/>
      <c r="R31" s="231"/>
      <c r="S31" s="231"/>
      <c r="T31" s="231"/>
      <c r="U31" s="231"/>
      <c r="V31" s="231"/>
      <c r="W31" s="232"/>
    </row>
    <row r="32" spans="2:27" ht="90.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2314</v>
      </c>
      <c r="C33" s="231"/>
      <c r="D33" s="231"/>
      <c r="E33" s="231"/>
      <c r="F33" s="231"/>
      <c r="G33" s="231"/>
      <c r="H33" s="231"/>
      <c r="I33" s="231"/>
      <c r="J33" s="231"/>
      <c r="K33" s="231"/>
      <c r="L33" s="231"/>
      <c r="M33" s="231"/>
      <c r="N33" s="231"/>
      <c r="O33" s="231"/>
      <c r="P33" s="231"/>
      <c r="Q33" s="231"/>
      <c r="R33" s="231"/>
      <c r="S33" s="231"/>
      <c r="T33" s="231"/>
      <c r="U33" s="231"/>
      <c r="V33" s="231"/>
      <c r="W33" s="232"/>
    </row>
    <row r="34" spans="2:23" ht="97.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2315</v>
      </c>
      <c r="C35" s="231"/>
      <c r="D35" s="231"/>
      <c r="E35" s="231"/>
      <c r="F35" s="231"/>
      <c r="G35" s="231"/>
      <c r="H35" s="231"/>
      <c r="I35" s="231"/>
      <c r="J35" s="231"/>
      <c r="K35" s="231"/>
      <c r="L35" s="231"/>
      <c r="M35" s="231"/>
      <c r="N35" s="231"/>
      <c r="O35" s="231"/>
      <c r="P35" s="231"/>
      <c r="Q35" s="231"/>
      <c r="R35" s="231"/>
      <c r="S35" s="231"/>
      <c r="T35" s="231"/>
      <c r="U35" s="231"/>
      <c r="V35" s="231"/>
      <c r="W35" s="232"/>
    </row>
    <row r="36" spans="2:23" ht="90"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1169</v>
      </c>
      <c r="D4" s="192" t="s">
        <v>1168</v>
      </c>
      <c r="E4" s="192"/>
      <c r="F4" s="192"/>
      <c r="G4" s="192"/>
      <c r="H4" s="193"/>
      <c r="I4" s="16"/>
      <c r="J4" s="194" t="s">
        <v>6</v>
      </c>
      <c r="K4" s="192"/>
      <c r="L4" s="15" t="s">
        <v>1167</v>
      </c>
      <c r="M4" s="195" t="s">
        <v>1166</v>
      </c>
      <c r="N4" s="195"/>
      <c r="O4" s="195"/>
      <c r="P4" s="195"/>
      <c r="Q4" s="196"/>
      <c r="R4" s="17"/>
      <c r="S4" s="197" t="s">
        <v>2136</v>
      </c>
      <c r="T4" s="198"/>
      <c r="U4" s="198"/>
      <c r="V4" s="199" t="s">
        <v>1165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1156</v>
      </c>
      <c r="D6" s="201" t="s">
        <v>1164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1163</v>
      </c>
      <c r="K8" s="24" t="s">
        <v>1162</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1161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1160</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1159</v>
      </c>
      <c r="C21" s="227"/>
      <c r="D21" s="227"/>
      <c r="E21" s="227"/>
      <c r="F21" s="227"/>
      <c r="G21" s="227"/>
      <c r="H21" s="227"/>
      <c r="I21" s="227"/>
      <c r="J21" s="227"/>
      <c r="K21" s="227"/>
      <c r="L21" s="227"/>
      <c r="M21" s="228" t="s">
        <v>1156</v>
      </c>
      <c r="N21" s="228"/>
      <c r="O21" s="228" t="s">
        <v>49</v>
      </c>
      <c r="P21" s="228"/>
      <c r="Q21" s="229" t="s">
        <v>50</v>
      </c>
      <c r="R21" s="229"/>
      <c r="S21" s="33" t="s">
        <v>51</v>
      </c>
      <c r="T21" s="33" t="s">
        <v>102</v>
      </c>
      <c r="U21" s="33" t="s">
        <v>102</v>
      </c>
      <c r="V21" s="33" t="str">
        <f>+IF(ISERR(U21/T21*100),"N/A",ROUND(U21/T21*100,2))</f>
        <v>N/A</v>
      </c>
      <c r="W21" s="34">
        <f>+IF(ISERR(U21/S21*100),"N/A",ROUND(U21/S21*100,2))</f>
        <v>0</v>
      </c>
    </row>
    <row r="22" spans="2:27" ht="56.25" customHeight="1" x14ac:dyDescent="0.2">
      <c r="B22" s="226" t="s">
        <v>1158</v>
      </c>
      <c r="C22" s="227"/>
      <c r="D22" s="227"/>
      <c r="E22" s="227"/>
      <c r="F22" s="227"/>
      <c r="G22" s="227"/>
      <c r="H22" s="227"/>
      <c r="I22" s="227"/>
      <c r="J22" s="227"/>
      <c r="K22" s="227"/>
      <c r="L22" s="227"/>
      <c r="M22" s="228" t="s">
        <v>1156</v>
      </c>
      <c r="N22" s="228"/>
      <c r="O22" s="228" t="s">
        <v>49</v>
      </c>
      <c r="P22" s="228"/>
      <c r="Q22" s="229" t="s">
        <v>50</v>
      </c>
      <c r="R22" s="229"/>
      <c r="S22" s="33" t="s">
        <v>51</v>
      </c>
      <c r="T22" s="33" t="s">
        <v>102</v>
      </c>
      <c r="U22" s="33" t="s">
        <v>102</v>
      </c>
      <c r="V22" s="33" t="str">
        <f>+IF(ISERR(U22/T22*100),"N/A",ROUND(U22/T22*100,2))</f>
        <v>N/A</v>
      </c>
      <c r="W22" s="34">
        <f>+IF(ISERR(U22/S22*100),"N/A",ROUND(U22/S22*100,2))</f>
        <v>0</v>
      </c>
    </row>
    <row r="23" spans="2:27" ht="56.25" customHeight="1" thickBot="1" x14ac:dyDescent="0.25">
      <c r="B23" s="226" t="s">
        <v>1157</v>
      </c>
      <c r="C23" s="227"/>
      <c r="D23" s="227"/>
      <c r="E23" s="227"/>
      <c r="F23" s="227"/>
      <c r="G23" s="227"/>
      <c r="H23" s="227"/>
      <c r="I23" s="227"/>
      <c r="J23" s="227"/>
      <c r="K23" s="227"/>
      <c r="L23" s="227"/>
      <c r="M23" s="228" t="s">
        <v>1156</v>
      </c>
      <c r="N23" s="228"/>
      <c r="O23" s="228" t="s">
        <v>49</v>
      </c>
      <c r="P23" s="228"/>
      <c r="Q23" s="229" t="s">
        <v>50</v>
      </c>
      <c r="R23" s="229"/>
      <c r="S23" s="33" t="s">
        <v>51</v>
      </c>
      <c r="T23" s="33" t="s">
        <v>102</v>
      </c>
      <c r="U23" s="33" t="s">
        <v>102</v>
      </c>
      <c r="V23" s="33" t="str">
        <f>+IF(ISERR(U23/T23*100),"N/A",ROUND(U23/T23*100,2))</f>
        <v>N/A</v>
      </c>
      <c r="W23" s="34">
        <f>+IF(ISERR(U23/S23*100),"N/A",ROUND(U23/S23*100,2))</f>
        <v>0</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1155</v>
      </c>
      <c r="F27" s="40"/>
      <c r="G27" s="40"/>
      <c r="H27" s="41"/>
      <c r="I27" s="41"/>
      <c r="J27" s="41"/>
      <c r="K27" s="41"/>
      <c r="L27" s="41"/>
      <c r="M27" s="41"/>
      <c r="N27" s="41"/>
      <c r="O27" s="41"/>
      <c r="P27" s="42"/>
      <c r="Q27" s="42"/>
      <c r="R27" s="43" t="s">
        <v>1154</v>
      </c>
      <c r="S27" s="44" t="s">
        <v>10</v>
      </c>
      <c r="T27" s="42"/>
      <c r="U27" s="44" t="s">
        <v>102</v>
      </c>
      <c r="V27" s="42"/>
      <c r="W27" s="45">
        <f>+IF(ISERR(U27/R27*100),"N/A",ROUND(U27/R27*100,2))</f>
        <v>0</v>
      </c>
    </row>
    <row r="28" spans="2:27" ht="26.25" customHeight="1" thickBot="1" x14ac:dyDescent="0.25">
      <c r="B28" s="244" t="s">
        <v>74</v>
      </c>
      <c r="C28" s="245"/>
      <c r="D28" s="245"/>
      <c r="E28" s="46" t="s">
        <v>1155</v>
      </c>
      <c r="F28" s="46"/>
      <c r="G28" s="46"/>
      <c r="H28" s="47"/>
      <c r="I28" s="47"/>
      <c r="J28" s="47"/>
      <c r="K28" s="47"/>
      <c r="L28" s="47"/>
      <c r="M28" s="47"/>
      <c r="N28" s="47"/>
      <c r="O28" s="47"/>
      <c r="P28" s="48"/>
      <c r="Q28" s="48"/>
      <c r="R28" s="49" t="s">
        <v>1154</v>
      </c>
      <c r="S28" s="50" t="s">
        <v>102</v>
      </c>
      <c r="T28" s="50">
        <f>+IF(ISERR(S28/R28*100),"N/A",ROUND(S28/R28*100,2))</f>
        <v>0</v>
      </c>
      <c r="U28" s="50" t="s">
        <v>102</v>
      </c>
      <c r="V28" s="50" t="str">
        <f>+IF(ISERR(U28/S28*100),"N/A",ROUND(U28/S28*100,2))</f>
        <v>N/A</v>
      </c>
      <c r="W28" s="51">
        <f>+IF(ISERR(U28/R28*100),"N/A",ROUND(U28/R28*100,2))</f>
        <v>0</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2310</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16.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2311</v>
      </c>
      <c r="C32" s="231"/>
      <c r="D32" s="231"/>
      <c r="E32" s="231"/>
      <c r="F32" s="231"/>
      <c r="G32" s="231"/>
      <c r="H32" s="231"/>
      <c r="I32" s="231"/>
      <c r="J32" s="231"/>
      <c r="K32" s="231"/>
      <c r="L32" s="231"/>
      <c r="M32" s="231"/>
      <c r="N32" s="231"/>
      <c r="O32" s="231"/>
      <c r="P32" s="231"/>
      <c r="Q32" s="231"/>
      <c r="R32" s="231"/>
      <c r="S32" s="231"/>
      <c r="T32" s="231"/>
      <c r="U32" s="231"/>
      <c r="V32" s="231"/>
      <c r="W32" s="232"/>
    </row>
    <row r="33" spans="2:23" ht="66"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2312</v>
      </c>
      <c r="C34" s="231"/>
      <c r="D34" s="231"/>
      <c r="E34" s="231"/>
      <c r="F34" s="231"/>
      <c r="G34" s="231"/>
      <c r="H34" s="231"/>
      <c r="I34" s="231"/>
      <c r="J34" s="231"/>
      <c r="K34" s="231"/>
      <c r="L34" s="231"/>
      <c r="M34" s="231"/>
      <c r="N34" s="231"/>
      <c r="O34" s="231"/>
      <c r="P34" s="231"/>
      <c r="Q34" s="231"/>
      <c r="R34" s="231"/>
      <c r="S34" s="231"/>
      <c r="T34" s="231"/>
      <c r="U34" s="231"/>
      <c r="V34" s="231"/>
      <c r="W34" s="232"/>
    </row>
    <row r="35" spans="2:23" ht="84.75" customHeight="1"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1187</v>
      </c>
      <c r="D4" s="192" t="s">
        <v>1186</v>
      </c>
      <c r="E4" s="192"/>
      <c r="F4" s="192"/>
      <c r="G4" s="192"/>
      <c r="H4" s="193"/>
      <c r="I4" s="16"/>
      <c r="J4" s="194" t="s">
        <v>6</v>
      </c>
      <c r="K4" s="192"/>
      <c r="L4" s="15" t="s">
        <v>195</v>
      </c>
      <c r="M4" s="195" t="s">
        <v>1185</v>
      </c>
      <c r="N4" s="195"/>
      <c r="O4" s="195"/>
      <c r="P4" s="195"/>
      <c r="Q4" s="196"/>
      <c r="R4" s="17"/>
      <c r="S4" s="197" t="s">
        <v>2136</v>
      </c>
      <c r="T4" s="198"/>
      <c r="U4" s="198"/>
      <c r="V4" s="199" t="s">
        <v>1171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479</v>
      </c>
      <c r="D6" s="201" t="s">
        <v>1184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1183</v>
      </c>
      <c r="K8" s="24" t="s">
        <v>1182</v>
      </c>
      <c r="L8" s="24" t="s">
        <v>1181</v>
      </c>
      <c r="M8" s="24" t="s">
        <v>1180</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1179</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1178</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1177</v>
      </c>
      <c r="C21" s="227"/>
      <c r="D21" s="227"/>
      <c r="E21" s="227"/>
      <c r="F21" s="227"/>
      <c r="G21" s="227"/>
      <c r="H21" s="227"/>
      <c r="I21" s="227"/>
      <c r="J21" s="227"/>
      <c r="K21" s="227"/>
      <c r="L21" s="227"/>
      <c r="M21" s="228" t="s">
        <v>479</v>
      </c>
      <c r="N21" s="228"/>
      <c r="O21" s="228" t="s">
        <v>49</v>
      </c>
      <c r="P21" s="228"/>
      <c r="Q21" s="229" t="s">
        <v>50</v>
      </c>
      <c r="R21" s="229"/>
      <c r="S21" s="33" t="s">
        <v>51</v>
      </c>
      <c r="T21" s="33" t="s">
        <v>1176</v>
      </c>
      <c r="U21" s="33" t="s">
        <v>1175</v>
      </c>
      <c r="V21" s="33">
        <f>+IF(ISERR(U21/T21*100),"N/A",ROUND(U21/T21*100,2))</f>
        <v>106.85</v>
      </c>
      <c r="W21" s="34">
        <f>+IF(ISERR(U21/S21*100),"N/A",ROUND(U21/S21*100,2))</f>
        <v>56.9</v>
      </c>
    </row>
    <row r="22" spans="2:27" ht="56.25" customHeight="1" thickBot="1" x14ac:dyDescent="0.25">
      <c r="B22" s="226" t="s">
        <v>1174</v>
      </c>
      <c r="C22" s="227"/>
      <c r="D22" s="227"/>
      <c r="E22" s="227"/>
      <c r="F22" s="227"/>
      <c r="G22" s="227"/>
      <c r="H22" s="227"/>
      <c r="I22" s="227"/>
      <c r="J22" s="227"/>
      <c r="K22" s="227"/>
      <c r="L22" s="227"/>
      <c r="M22" s="228" t="s">
        <v>479</v>
      </c>
      <c r="N22" s="228"/>
      <c r="O22" s="228" t="s">
        <v>49</v>
      </c>
      <c r="P22" s="228"/>
      <c r="Q22" s="229" t="s">
        <v>50</v>
      </c>
      <c r="R22" s="229"/>
      <c r="S22" s="33" t="s">
        <v>51</v>
      </c>
      <c r="T22" s="33" t="s">
        <v>1173</v>
      </c>
      <c r="U22" s="33" t="s">
        <v>1172</v>
      </c>
      <c r="V22" s="33">
        <f>+IF(ISERR(U22/T22*100),"N/A",ROUND(U22/T22*100,2))</f>
        <v>189.99</v>
      </c>
      <c r="W22" s="34">
        <f>+IF(ISERR(U22/S22*100),"N/A",ROUND(U22/S22*100,2))</f>
        <v>89.41</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457</v>
      </c>
      <c r="F26" s="40"/>
      <c r="G26" s="40"/>
      <c r="H26" s="41"/>
      <c r="I26" s="41"/>
      <c r="J26" s="41"/>
      <c r="K26" s="41"/>
      <c r="L26" s="41"/>
      <c r="M26" s="41"/>
      <c r="N26" s="41"/>
      <c r="O26" s="41"/>
      <c r="P26" s="42"/>
      <c r="Q26" s="42"/>
      <c r="R26" s="43" t="s">
        <v>1171</v>
      </c>
      <c r="S26" s="44" t="s">
        <v>10</v>
      </c>
      <c r="T26" s="42"/>
      <c r="U26" s="44" t="s">
        <v>1170</v>
      </c>
      <c r="V26" s="42"/>
      <c r="W26" s="45">
        <f>+IF(ISERR(U26/R26*100),"N/A",ROUND(U26/R26*100,2))</f>
        <v>40.65</v>
      </c>
    </row>
    <row r="27" spans="2:27" ht="26.25" customHeight="1" thickBot="1" x14ac:dyDescent="0.25">
      <c r="B27" s="244" t="s">
        <v>74</v>
      </c>
      <c r="C27" s="245"/>
      <c r="D27" s="245"/>
      <c r="E27" s="46" t="s">
        <v>457</v>
      </c>
      <c r="F27" s="46"/>
      <c r="G27" s="46"/>
      <c r="H27" s="47"/>
      <c r="I27" s="47"/>
      <c r="J27" s="47"/>
      <c r="K27" s="47"/>
      <c r="L27" s="47"/>
      <c r="M27" s="47"/>
      <c r="N27" s="47"/>
      <c r="O27" s="47"/>
      <c r="P27" s="48"/>
      <c r="Q27" s="48"/>
      <c r="R27" s="49" t="s">
        <v>1171</v>
      </c>
      <c r="S27" s="50" t="s">
        <v>982</v>
      </c>
      <c r="T27" s="50">
        <f>+IF(ISERR(S27/R27*100),"N/A",ROUND(S27/R27*100,2))</f>
        <v>40.75</v>
      </c>
      <c r="U27" s="50" t="s">
        <v>1170</v>
      </c>
      <c r="V27" s="50">
        <f>+IF(ISERR(U27/S27*100),"N/A",ROUND(U27/S27*100,2))</f>
        <v>99.75</v>
      </c>
      <c r="W27" s="51">
        <f>+IF(ISERR(U27/R27*100),"N/A",ROUND(U27/R27*100,2))</f>
        <v>40.65</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2307</v>
      </c>
      <c r="C29" s="231"/>
      <c r="D29" s="231"/>
      <c r="E29" s="231"/>
      <c r="F29" s="231"/>
      <c r="G29" s="231"/>
      <c r="H29" s="231"/>
      <c r="I29" s="231"/>
      <c r="J29" s="231"/>
      <c r="K29" s="231"/>
      <c r="L29" s="231"/>
      <c r="M29" s="231"/>
      <c r="N29" s="231"/>
      <c r="O29" s="231"/>
      <c r="P29" s="231"/>
      <c r="Q29" s="231"/>
      <c r="R29" s="231"/>
      <c r="S29" s="231"/>
      <c r="T29" s="231"/>
      <c r="U29" s="231"/>
      <c r="V29" s="231"/>
      <c r="W29" s="232"/>
    </row>
    <row r="30" spans="2:27" ht="117"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2308</v>
      </c>
      <c r="C31" s="231"/>
      <c r="D31" s="231"/>
      <c r="E31" s="231"/>
      <c r="F31" s="231"/>
      <c r="G31" s="231"/>
      <c r="H31" s="231"/>
      <c r="I31" s="231"/>
      <c r="J31" s="231"/>
      <c r="K31" s="231"/>
      <c r="L31" s="231"/>
      <c r="M31" s="231"/>
      <c r="N31" s="231"/>
      <c r="O31" s="231"/>
      <c r="P31" s="231"/>
      <c r="Q31" s="231"/>
      <c r="R31" s="231"/>
      <c r="S31" s="231"/>
      <c r="T31" s="231"/>
      <c r="U31" s="231"/>
      <c r="V31" s="231"/>
      <c r="W31" s="232"/>
    </row>
    <row r="32" spans="2:27" ht="69.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2309</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75"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1187</v>
      </c>
      <c r="D4" s="192" t="s">
        <v>1186</v>
      </c>
      <c r="E4" s="192"/>
      <c r="F4" s="192"/>
      <c r="G4" s="192"/>
      <c r="H4" s="193"/>
      <c r="I4" s="16"/>
      <c r="J4" s="194" t="s">
        <v>6</v>
      </c>
      <c r="K4" s="192"/>
      <c r="L4" s="15" t="s">
        <v>1213</v>
      </c>
      <c r="M4" s="195" t="s">
        <v>1212</v>
      </c>
      <c r="N4" s="195"/>
      <c r="O4" s="195"/>
      <c r="P4" s="195"/>
      <c r="Q4" s="196"/>
      <c r="R4" s="17"/>
      <c r="S4" s="197" t="s">
        <v>2136</v>
      </c>
      <c r="T4" s="198"/>
      <c r="U4" s="198"/>
      <c r="V4" s="199" t="s">
        <v>1211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1192</v>
      </c>
      <c r="D6" s="201" t="s">
        <v>1210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1209</v>
      </c>
      <c r="M8" s="24" t="s">
        <v>1208</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1207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1206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1205</v>
      </c>
      <c r="C21" s="227"/>
      <c r="D21" s="227"/>
      <c r="E21" s="227"/>
      <c r="F21" s="227"/>
      <c r="G21" s="227"/>
      <c r="H21" s="227"/>
      <c r="I21" s="227"/>
      <c r="J21" s="227"/>
      <c r="K21" s="227"/>
      <c r="L21" s="227"/>
      <c r="M21" s="228" t="s">
        <v>1192</v>
      </c>
      <c r="N21" s="228"/>
      <c r="O21" s="228" t="s">
        <v>49</v>
      </c>
      <c r="P21" s="228"/>
      <c r="Q21" s="229" t="s">
        <v>50</v>
      </c>
      <c r="R21" s="229"/>
      <c r="S21" s="33" t="s">
        <v>305</v>
      </c>
      <c r="T21" s="33" t="s">
        <v>239</v>
      </c>
      <c r="U21" s="33" t="s">
        <v>871</v>
      </c>
      <c r="V21" s="33">
        <f t="shared" ref="V21:V28" si="0">+IF(ISERR(U21/T21*100),"N/A",ROUND(U21/T21*100,2))</f>
        <v>66</v>
      </c>
      <c r="W21" s="34">
        <f t="shared" ref="W21:W28" si="1">+IF(ISERR(U21/S21*100),"N/A",ROUND(U21/S21*100,2))</f>
        <v>33</v>
      </c>
    </row>
    <row r="22" spans="2:27" ht="56.25" customHeight="1" x14ac:dyDescent="0.2">
      <c r="B22" s="226" t="s">
        <v>1204</v>
      </c>
      <c r="C22" s="227"/>
      <c r="D22" s="227"/>
      <c r="E22" s="227"/>
      <c r="F22" s="227"/>
      <c r="G22" s="227"/>
      <c r="H22" s="227"/>
      <c r="I22" s="227"/>
      <c r="J22" s="227"/>
      <c r="K22" s="227"/>
      <c r="L22" s="227"/>
      <c r="M22" s="228" t="s">
        <v>1192</v>
      </c>
      <c r="N22" s="228"/>
      <c r="O22" s="228" t="s">
        <v>49</v>
      </c>
      <c r="P22" s="228"/>
      <c r="Q22" s="229" t="s">
        <v>50</v>
      </c>
      <c r="R22" s="229"/>
      <c r="S22" s="33" t="s">
        <v>398</v>
      </c>
      <c r="T22" s="33" t="s">
        <v>267</v>
      </c>
      <c r="U22" s="33" t="s">
        <v>119</v>
      </c>
      <c r="V22" s="33">
        <f t="shared" si="0"/>
        <v>120</v>
      </c>
      <c r="W22" s="34">
        <f t="shared" si="1"/>
        <v>60</v>
      </c>
    </row>
    <row r="23" spans="2:27" ht="56.25" customHeight="1" x14ac:dyDescent="0.2">
      <c r="B23" s="226" t="s">
        <v>1203</v>
      </c>
      <c r="C23" s="227"/>
      <c r="D23" s="227"/>
      <c r="E23" s="227"/>
      <c r="F23" s="227"/>
      <c r="G23" s="227"/>
      <c r="H23" s="227"/>
      <c r="I23" s="227"/>
      <c r="J23" s="227"/>
      <c r="K23" s="227"/>
      <c r="L23" s="227"/>
      <c r="M23" s="228" t="s">
        <v>1192</v>
      </c>
      <c r="N23" s="228"/>
      <c r="O23" s="228" t="s">
        <v>49</v>
      </c>
      <c r="P23" s="228"/>
      <c r="Q23" s="229" t="s">
        <v>50</v>
      </c>
      <c r="R23" s="229"/>
      <c r="S23" s="33" t="s">
        <v>305</v>
      </c>
      <c r="T23" s="33" t="s">
        <v>239</v>
      </c>
      <c r="U23" s="33" t="s">
        <v>871</v>
      </c>
      <c r="V23" s="33">
        <f t="shared" si="0"/>
        <v>66</v>
      </c>
      <c r="W23" s="34">
        <f t="shared" si="1"/>
        <v>33</v>
      </c>
    </row>
    <row r="24" spans="2:27" ht="56.25" customHeight="1" x14ac:dyDescent="0.2">
      <c r="B24" s="226" t="s">
        <v>1202</v>
      </c>
      <c r="C24" s="227"/>
      <c r="D24" s="227"/>
      <c r="E24" s="227"/>
      <c r="F24" s="227"/>
      <c r="G24" s="227"/>
      <c r="H24" s="227"/>
      <c r="I24" s="227"/>
      <c r="J24" s="227"/>
      <c r="K24" s="227"/>
      <c r="L24" s="227"/>
      <c r="M24" s="228" t="s">
        <v>1192</v>
      </c>
      <c r="N24" s="228"/>
      <c r="O24" s="228" t="s">
        <v>49</v>
      </c>
      <c r="P24" s="228"/>
      <c r="Q24" s="229" t="s">
        <v>50</v>
      </c>
      <c r="R24" s="229"/>
      <c r="S24" s="33" t="s">
        <v>1201</v>
      </c>
      <c r="T24" s="33" t="s">
        <v>1200</v>
      </c>
      <c r="U24" s="33" t="s">
        <v>1199</v>
      </c>
      <c r="V24" s="33">
        <f t="shared" si="0"/>
        <v>59.06</v>
      </c>
      <c r="W24" s="34">
        <f t="shared" si="1"/>
        <v>29.48</v>
      </c>
    </row>
    <row r="25" spans="2:27" ht="56.25" customHeight="1" x14ac:dyDescent="0.2">
      <c r="B25" s="226" t="s">
        <v>1198</v>
      </c>
      <c r="C25" s="227"/>
      <c r="D25" s="227"/>
      <c r="E25" s="227"/>
      <c r="F25" s="227"/>
      <c r="G25" s="227"/>
      <c r="H25" s="227"/>
      <c r="I25" s="227"/>
      <c r="J25" s="227"/>
      <c r="K25" s="227"/>
      <c r="L25" s="227"/>
      <c r="M25" s="228" t="s">
        <v>1192</v>
      </c>
      <c r="N25" s="228"/>
      <c r="O25" s="228" t="s">
        <v>49</v>
      </c>
      <c r="P25" s="228"/>
      <c r="Q25" s="229" t="s">
        <v>50</v>
      </c>
      <c r="R25" s="229"/>
      <c r="S25" s="33" t="s">
        <v>395</v>
      </c>
      <c r="T25" s="33" t="s">
        <v>1197</v>
      </c>
      <c r="U25" s="33" t="s">
        <v>1196</v>
      </c>
      <c r="V25" s="33">
        <f t="shared" si="0"/>
        <v>160.71</v>
      </c>
      <c r="W25" s="34">
        <f t="shared" si="1"/>
        <v>80</v>
      </c>
    </row>
    <row r="26" spans="2:27" ht="56.25" customHeight="1" x14ac:dyDescent="0.2">
      <c r="B26" s="226" t="s">
        <v>1195</v>
      </c>
      <c r="C26" s="227"/>
      <c r="D26" s="227"/>
      <c r="E26" s="227"/>
      <c r="F26" s="227"/>
      <c r="G26" s="227"/>
      <c r="H26" s="227"/>
      <c r="I26" s="227"/>
      <c r="J26" s="227"/>
      <c r="K26" s="227"/>
      <c r="L26" s="227"/>
      <c r="M26" s="228" t="s">
        <v>1192</v>
      </c>
      <c r="N26" s="228"/>
      <c r="O26" s="228" t="s">
        <v>49</v>
      </c>
      <c r="P26" s="228"/>
      <c r="Q26" s="229" t="s">
        <v>50</v>
      </c>
      <c r="R26" s="229"/>
      <c r="S26" s="33" t="s">
        <v>305</v>
      </c>
      <c r="T26" s="33" t="s">
        <v>239</v>
      </c>
      <c r="U26" s="33" t="s">
        <v>871</v>
      </c>
      <c r="V26" s="33">
        <f t="shared" si="0"/>
        <v>66</v>
      </c>
      <c r="W26" s="34">
        <f t="shared" si="1"/>
        <v>33</v>
      </c>
    </row>
    <row r="27" spans="2:27" ht="56.25" customHeight="1" x14ac:dyDescent="0.2">
      <c r="B27" s="226" t="s">
        <v>1194</v>
      </c>
      <c r="C27" s="227"/>
      <c r="D27" s="227"/>
      <c r="E27" s="227"/>
      <c r="F27" s="227"/>
      <c r="G27" s="227"/>
      <c r="H27" s="227"/>
      <c r="I27" s="227"/>
      <c r="J27" s="227"/>
      <c r="K27" s="227"/>
      <c r="L27" s="227"/>
      <c r="M27" s="228" t="s">
        <v>1192</v>
      </c>
      <c r="N27" s="228"/>
      <c r="O27" s="228" t="s">
        <v>49</v>
      </c>
      <c r="P27" s="228"/>
      <c r="Q27" s="229" t="s">
        <v>50</v>
      </c>
      <c r="R27" s="229"/>
      <c r="S27" s="33" t="s">
        <v>51</v>
      </c>
      <c r="T27" s="33" t="s">
        <v>56</v>
      </c>
      <c r="U27" s="33" t="s">
        <v>56</v>
      </c>
      <c r="V27" s="33">
        <f t="shared" si="0"/>
        <v>100</v>
      </c>
      <c r="W27" s="34">
        <f t="shared" si="1"/>
        <v>50</v>
      </c>
    </row>
    <row r="28" spans="2:27" ht="56.25" customHeight="1" thickBot="1" x14ac:dyDescent="0.25">
      <c r="B28" s="226" t="s">
        <v>1193</v>
      </c>
      <c r="C28" s="227"/>
      <c r="D28" s="227"/>
      <c r="E28" s="227"/>
      <c r="F28" s="227"/>
      <c r="G28" s="227"/>
      <c r="H28" s="227"/>
      <c r="I28" s="227"/>
      <c r="J28" s="227"/>
      <c r="K28" s="227"/>
      <c r="L28" s="227"/>
      <c r="M28" s="228" t="s">
        <v>1192</v>
      </c>
      <c r="N28" s="228"/>
      <c r="O28" s="228" t="s">
        <v>49</v>
      </c>
      <c r="P28" s="228"/>
      <c r="Q28" s="229" t="s">
        <v>50</v>
      </c>
      <c r="R28" s="229"/>
      <c r="S28" s="33" t="s">
        <v>51</v>
      </c>
      <c r="T28" s="33" t="s">
        <v>56</v>
      </c>
      <c r="U28" s="33" t="s">
        <v>56</v>
      </c>
      <c r="V28" s="33">
        <f t="shared" si="0"/>
        <v>100</v>
      </c>
      <c r="W28" s="34">
        <f t="shared" si="1"/>
        <v>50</v>
      </c>
    </row>
    <row r="29" spans="2:27" ht="21.75" customHeight="1" thickTop="1" thickBot="1" x14ac:dyDescent="0.25">
      <c r="B29" s="9" t="s">
        <v>65</v>
      </c>
      <c r="C29" s="10"/>
      <c r="D29" s="10"/>
      <c r="E29" s="10"/>
      <c r="F29" s="10"/>
      <c r="G29" s="10"/>
      <c r="H29" s="11"/>
      <c r="I29" s="11"/>
      <c r="J29" s="11"/>
      <c r="K29" s="11"/>
      <c r="L29" s="11"/>
      <c r="M29" s="11"/>
      <c r="N29" s="11"/>
      <c r="O29" s="11"/>
      <c r="P29" s="11"/>
      <c r="Q29" s="11"/>
      <c r="R29" s="11"/>
      <c r="S29" s="11"/>
      <c r="T29" s="11"/>
      <c r="U29" s="11"/>
      <c r="V29" s="11"/>
      <c r="W29" s="12"/>
      <c r="X29" s="35"/>
    </row>
    <row r="30" spans="2:27" ht="29.25" customHeight="1" thickTop="1" thickBot="1" x14ac:dyDescent="0.25">
      <c r="B30" s="236" t="s">
        <v>2437</v>
      </c>
      <c r="C30" s="237"/>
      <c r="D30" s="237"/>
      <c r="E30" s="237"/>
      <c r="F30" s="237"/>
      <c r="G30" s="237"/>
      <c r="H30" s="237"/>
      <c r="I30" s="237"/>
      <c r="J30" s="237"/>
      <c r="K30" s="237"/>
      <c r="L30" s="237"/>
      <c r="M30" s="237"/>
      <c r="N30" s="237"/>
      <c r="O30" s="237"/>
      <c r="P30" s="237"/>
      <c r="Q30" s="238"/>
      <c r="R30" s="36" t="s">
        <v>42</v>
      </c>
      <c r="S30" s="213" t="s">
        <v>43</v>
      </c>
      <c r="T30" s="213"/>
      <c r="U30" s="37" t="s">
        <v>66</v>
      </c>
      <c r="V30" s="212" t="s">
        <v>67</v>
      </c>
      <c r="W30" s="214"/>
    </row>
    <row r="31" spans="2:27" ht="30.75" customHeight="1" thickBot="1" x14ac:dyDescent="0.25">
      <c r="B31" s="239"/>
      <c r="C31" s="240"/>
      <c r="D31" s="240"/>
      <c r="E31" s="240"/>
      <c r="F31" s="240"/>
      <c r="G31" s="240"/>
      <c r="H31" s="240"/>
      <c r="I31" s="240"/>
      <c r="J31" s="240"/>
      <c r="K31" s="240"/>
      <c r="L31" s="240"/>
      <c r="M31" s="240"/>
      <c r="N31" s="240"/>
      <c r="O31" s="240"/>
      <c r="P31" s="240"/>
      <c r="Q31" s="241"/>
      <c r="R31" s="38" t="s">
        <v>68</v>
      </c>
      <c r="S31" s="38" t="s">
        <v>68</v>
      </c>
      <c r="T31" s="38" t="s">
        <v>49</v>
      </c>
      <c r="U31" s="38" t="s">
        <v>68</v>
      </c>
      <c r="V31" s="38" t="s">
        <v>69</v>
      </c>
      <c r="W31" s="39" t="s">
        <v>70</v>
      </c>
      <c r="Y31" s="35"/>
    </row>
    <row r="32" spans="2:27" ht="23.25" customHeight="1" thickBot="1" x14ac:dyDescent="0.25">
      <c r="B32" s="242" t="s">
        <v>71</v>
      </c>
      <c r="C32" s="243"/>
      <c r="D32" s="243"/>
      <c r="E32" s="40" t="s">
        <v>1191</v>
      </c>
      <c r="F32" s="40"/>
      <c r="G32" s="40"/>
      <c r="H32" s="41"/>
      <c r="I32" s="41"/>
      <c r="J32" s="41"/>
      <c r="K32" s="41"/>
      <c r="L32" s="41"/>
      <c r="M32" s="41"/>
      <c r="N32" s="41"/>
      <c r="O32" s="41"/>
      <c r="P32" s="42"/>
      <c r="Q32" s="42"/>
      <c r="R32" s="43" t="s">
        <v>1190</v>
      </c>
      <c r="S32" s="44" t="s">
        <v>10</v>
      </c>
      <c r="T32" s="42"/>
      <c r="U32" s="44" t="s">
        <v>1188</v>
      </c>
      <c r="V32" s="42"/>
      <c r="W32" s="45">
        <f>+IF(ISERR(U32/R32*100),"N/A",ROUND(U32/R32*100,2))</f>
        <v>70.34</v>
      </c>
    </row>
    <row r="33" spans="2:23" ht="26.25" customHeight="1" thickBot="1" x14ac:dyDescent="0.25">
      <c r="B33" s="244" t="s">
        <v>74</v>
      </c>
      <c r="C33" s="245"/>
      <c r="D33" s="245"/>
      <c r="E33" s="46" t="s">
        <v>1191</v>
      </c>
      <c r="F33" s="46"/>
      <c r="G33" s="46"/>
      <c r="H33" s="47"/>
      <c r="I33" s="47"/>
      <c r="J33" s="47"/>
      <c r="K33" s="47"/>
      <c r="L33" s="47"/>
      <c r="M33" s="47"/>
      <c r="N33" s="47"/>
      <c r="O33" s="47"/>
      <c r="P33" s="48"/>
      <c r="Q33" s="48"/>
      <c r="R33" s="49" t="s">
        <v>1190</v>
      </c>
      <c r="S33" s="50" t="s">
        <v>1189</v>
      </c>
      <c r="T33" s="50">
        <f>+IF(ISERR(S33/R33*100),"N/A",ROUND(S33/R33*100,2))</f>
        <v>72.56</v>
      </c>
      <c r="U33" s="50" t="s">
        <v>1188</v>
      </c>
      <c r="V33" s="50">
        <f>+IF(ISERR(U33/S33*100),"N/A",ROUND(U33/S33*100,2))</f>
        <v>96.93</v>
      </c>
      <c r="W33" s="51">
        <f>+IF(ISERR(U33/R33*100),"N/A",ROUND(U33/R33*100,2))</f>
        <v>70.34</v>
      </c>
    </row>
    <row r="34" spans="2:23" ht="22.5" customHeight="1" thickTop="1" thickBot="1" x14ac:dyDescent="0.25">
      <c r="B34" s="9" t="s">
        <v>76</v>
      </c>
      <c r="C34" s="10"/>
      <c r="D34" s="10"/>
      <c r="E34" s="10"/>
      <c r="F34" s="10"/>
      <c r="G34" s="10"/>
      <c r="H34" s="11"/>
      <c r="I34" s="11"/>
      <c r="J34" s="11"/>
      <c r="K34" s="11"/>
      <c r="L34" s="11"/>
      <c r="M34" s="11"/>
      <c r="N34" s="11"/>
      <c r="O34" s="11"/>
      <c r="P34" s="11"/>
      <c r="Q34" s="11"/>
      <c r="R34" s="11"/>
      <c r="S34" s="11"/>
      <c r="T34" s="11"/>
      <c r="U34" s="11"/>
      <c r="V34" s="11"/>
      <c r="W34" s="12"/>
    </row>
    <row r="35" spans="2:23" ht="37.5" customHeight="1" thickTop="1" x14ac:dyDescent="0.2">
      <c r="B35" s="230" t="s">
        <v>2304</v>
      </c>
      <c r="C35" s="231"/>
      <c r="D35" s="231"/>
      <c r="E35" s="231"/>
      <c r="F35" s="231"/>
      <c r="G35" s="231"/>
      <c r="H35" s="231"/>
      <c r="I35" s="231"/>
      <c r="J35" s="231"/>
      <c r="K35" s="231"/>
      <c r="L35" s="231"/>
      <c r="M35" s="231"/>
      <c r="N35" s="231"/>
      <c r="O35" s="231"/>
      <c r="P35" s="231"/>
      <c r="Q35" s="231"/>
      <c r="R35" s="231"/>
      <c r="S35" s="231"/>
      <c r="T35" s="231"/>
      <c r="U35" s="231"/>
      <c r="V35" s="231"/>
      <c r="W35" s="232"/>
    </row>
    <row r="36" spans="2:23" ht="173.25" customHeight="1" thickBot="1" x14ac:dyDescent="0.25">
      <c r="B36" s="246"/>
      <c r="C36" s="247"/>
      <c r="D36" s="247"/>
      <c r="E36" s="247"/>
      <c r="F36" s="247"/>
      <c r="G36" s="247"/>
      <c r="H36" s="247"/>
      <c r="I36" s="247"/>
      <c r="J36" s="247"/>
      <c r="K36" s="247"/>
      <c r="L36" s="247"/>
      <c r="M36" s="247"/>
      <c r="N36" s="247"/>
      <c r="O36" s="247"/>
      <c r="P36" s="247"/>
      <c r="Q36" s="247"/>
      <c r="R36" s="247"/>
      <c r="S36" s="247"/>
      <c r="T36" s="247"/>
      <c r="U36" s="247"/>
      <c r="V36" s="247"/>
      <c r="W36" s="248"/>
    </row>
    <row r="37" spans="2:23" ht="37.5" customHeight="1" thickTop="1" x14ac:dyDescent="0.2">
      <c r="B37" s="230" t="s">
        <v>2305</v>
      </c>
      <c r="C37" s="231"/>
      <c r="D37" s="231"/>
      <c r="E37" s="231"/>
      <c r="F37" s="231"/>
      <c r="G37" s="231"/>
      <c r="H37" s="231"/>
      <c r="I37" s="231"/>
      <c r="J37" s="231"/>
      <c r="K37" s="231"/>
      <c r="L37" s="231"/>
      <c r="M37" s="231"/>
      <c r="N37" s="231"/>
      <c r="O37" s="231"/>
      <c r="P37" s="231"/>
      <c r="Q37" s="231"/>
      <c r="R37" s="231"/>
      <c r="S37" s="231"/>
      <c r="T37" s="231"/>
      <c r="U37" s="231"/>
      <c r="V37" s="231"/>
      <c r="W37" s="232"/>
    </row>
    <row r="38" spans="2:23" ht="99.75" customHeight="1" thickBot="1" x14ac:dyDescent="0.25">
      <c r="B38" s="246"/>
      <c r="C38" s="247"/>
      <c r="D38" s="247"/>
      <c r="E38" s="247"/>
      <c r="F38" s="247"/>
      <c r="G38" s="247"/>
      <c r="H38" s="247"/>
      <c r="I38" s="247"/>
      <c r="J38" s="247"/>
      <c r="K38" s="247"/>
      <c r="L38" s="247"/>
      <c r="M38" s="247"/>
      <c r="N38" s="247"/>
      <c r="O38" s="247"/>
      <c r="P38" s="247"/>
      <c r="Q38" s="247"/>
      <c r="R38" s="247"/>
      <c r="S38" s="247"/>
      <c r="T38" s="247"/>
      <c r="U38" s="247"/>
      <c r="V38" s="247"/>
      <c r="W38" s="248"/>
    </row>
    <row r="39" spans="2:23" ht="37.5" customHeight="1" thickTop="1" x14ac:dyDescent="0.2">
      <c r="B39" s="230" t="s">
        <v>2306</v>
      </c>
      <c r="C39" s="231"/>
      <c r="D39" s="231"/>
      <c r="E39" s="231"/>
      <c r="F39" s="231"/>
      <c r="G39" s="231"/>
      <c r="H39" s="231"/>
      <c r="I39" s="231"/>
      <c r="J39" s="231"/>
      <c r="K39" s="231"/>
      <c r="L39" s="231"/>
      <c r="M39" s="231"/>
      <c r="N39" s="231"/>
      <c r="O39" s="231"/>
      <c r="P39" s="231"/>
      <c r="Q39" s="231"/>
      <c r="R39" s="231"/>
      <c r="S39" s="231"/>
      <c r="T39" s="231"/>
      <c r="U39" s="231"/>
      <c r="V39" s="231"/>
      <c r="W39" s="232"/>
    </row>
    <row r="40" spans="2:23" ht="15.75" thickBot="1" x14ac:dyDescent="0.25">
      <c r="B40" s="233"/>
      <c r="C40" s="234"/>
      <c r="D40" s="234"/>
      <c r="E40" s="234"/>
      <c r="F40" s="234"/>
      <c r="G40" s="234"/>
      <c r="H40" s="234"/>
      <c r="I40" s="234"/>
      <c r="J40" s="234"/>
      <c r="K40" s="234"/>
      <c r="L40" s="234"/>
      <c r="M40" s="234"/>
      <c r="N40" s="234"/>
      <c r="O40" s="234"/>
      <c r="P40" s="234"/>
      <c r="Q40" s="234"/>
      <c r="R40" s="234"/>
      <c r="S40" s="234"/>
      <c r="T40" s="234"/>
      <c r="U40" s="234"/>
      <c r="V40" s="234"/>
      <c r="W40" s="235"/>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B37:W38"/>
    <mergeCell ref="B39:W40"/>
    <mergeCell ref="S30:T30"/>
    <mergeCell ref="V30:W30"/>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1187</v>
      </c>
      <c r="D4" s="192" t="s">
        <v>1186</v>
      </c>
      <c r="E4" s="192"/>
      <c r="F4" s="192"/>
      <c r="G4" s="192"/>
      <c r="H4" s="193"/>
      <c r="I4" s="16"/>
      <c r="J4" s="194" t="s">
        <v>6</v>
      </c>
      <c r="K4" s="192"/>
      <c r="L4" s="15" t="s">
        <v>1229</v>
      </c>
      <c r="M4" s="195" t="s">
        <v>1228</v>
      </c>
      <c r="N4" s="195"/>
      <c r="O4" s="195"/>
      <c r="P4" s="195"/>
      <c r="Q4" s="196"/>
      <c r="R4" s="17"/>
      <c r="S4" s="197" t="s">
        <v>2136</v>
      </c>
      <c r="T4" s="198"/>
      <c r="U4" s="198"/>
      <c r="V4" s="199" t="s">
        <v>1227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1219</v>
      </c>
      <c r="D6" s="201" t="s">
        <v>1226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1225</v>
      </c>
      <c r="K8" s="24" t="s">
        <v>1224</v>
      </c>
      <c r="L8" s="24" t="s">
        <v>1223</v>
      </c>
      <c r="M8" s="24" t="s">
        <v>1222</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1221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1206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1220</v>
      </c>
      <c r="C21" s="227"/>
      <c r="D21" s="227"/>
      <c r="E21" s="227"/>
      <c r="F21" s="227"/>
      <c r="G21" s="227"/>
      <c r="H21" s="227"/>
      <c r="I21" s="227"/>
      <c r="J21" s="227"/>
      <c r="K21" s="227"/>
      <c r="L21" s="227"/>
      <c r="M21" s="228" t="s">
        <v>1219</v>
      </c>
      <c r="N21" s="228"/>
      <c r="O21" s="228" t="s">
        <v>49</v>
      </c>
      <c r="P21" s="228"/>
      <c r="Q21" s="229" t="s">
        <v>70</v>
      </c>
      <c r="R21" s="229"/>
      <c r="S21" s="33" t="s">
        <v>1218</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1217</v>
      </c>
      <c r="F25" s="40"/>
      <c r="G25" s="40"/>
      <c r="H25" s="41"/>
      <c r="I25" s="41"/>
      <c r="J25" s="41"/>
      <c r="K25" s="41"/>
      <c r="L25" s="41"/>
      <c r="M25" s="41"/>
      <c r="N25" s="41"/>
      <c r="O25" s="41"/>
      <c r="P25" s="42"/>
      <c r="Q25" s="42"/>
      <c r="R25" s="43" t="s">
        <v>1216</v>
      </c>
      <c r="S25" s="44" t="s">
        <v>10</v>
      </c>
      <c r="T25" s="42"/>
      <c r="U25" s="44" t="s">
        <v>1214</v>
      </c>
      <c r="V25" s="42"/>
      <c r="W25" s="45">
        <f>+IF(ISERR(U25/R25*100),"N/A",ROUND(U25/R25*100,2))</f>
        <v>39.54</v>
      </c>
    </row>
    <row r="26" spans="2:27" ht="26.25" customHeight="1" thickBot="1" x14ac:dyDescent="0.25">
      <c r="B26" s="244" t="s">
        <v>74</v>
      </c>
      <c r="C26" s="245"/>
      <c r="D26" s="245"/>
      <c r="E26" s="46" t="s">
        <v>1217</v>
      </c>
      <c r="F26" s="46"/>
      <c r="G26" s="46"/>
      <c r="H26" s="47"/>
      <c r="I26" s="47"/>
      <c r="J26" s="47"/>
      <c r="K26" s="47"/>
      <c r="L26" s="47"/>
      <c r="M26" s="47"/>
      <c r="N26" s="47"/>
      <c r="O26" s="47"/>
      <c r="P26" s="48"/>
      <c r="Q26" s="48"/>
      <c r="R26" s="49" t="s">
        <v>1216</v>
      </c>
      <c r="S26" s="50" t="s">
        <v>1215</v>
      </c>
      <c r="T26" s="50">
        <f>+IF(ISERR(S26/R26*100),"N/A",ROUND(S26/R26*100,2))</f>
        <v>45.09</v>
      </c>
      <c r="U26" s="50" t="s">
        <v>1214</v>
      </c>
      <c r="V26" s="50">
        <f>+IF(ISERR(U26/S26*100),"N/A",ROUND(U26/S26*100,2))</f>
        <v>87.69</v>
      </c>
      <c r="W26" s="51">
        <f>+IF(ISERR(U26/R26*100),"N/A",ROUND(U26/R26*100,2))</f>
        <v>39.54</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2301</v>
      </c>
      <c r="C28" s="231"/>
      <c r="D28" s="231"/>
      <c r="E28" s="231"/>
      <c r="F28" s="231"/>
      <c r="G28" s="231"/>
      <c r="H28" s="231"/>
      <c r="I28" s="231"/>
      <c r="J28" s="231"/>
      <c r="K28" s="231"/>
      <c r="L28" s="231"/>
      <c r="M28" s="231"/>
      <c r="N28" s="231"/>
      <c r="O28" s="231"/>
      <c r="P28" s="231"/>
      <c r="Q28" s="231"/>
      <c r="R28" s="231"/>
      <c r="S28" s="231"/>
      <c r="T28" s="231"/>
      <c r="U28" s="231"/>
      <c r="V28" s="231"/>
      <c r="W28" s="232"/>
    </row>
    <row r="29" spans="2:27" ht="51"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2302</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2303</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101</v>
      </c>
      <c r="D4" s="192" t="s">
        <v>100</v>
      </c>
      <c r="E4" s="192"/>
      <c r="F4" s="192"/>
      <c r="G4" s="192"/>
      <c r="H4" s="193"/>
      <c r="I4" s="16"/>
      <c r="J4" s="194" t="s">
        <v>6</v>
      </c>
      <c r="K4" s="192"/>
      <c r="L4" s="15" t="s">
        <v>113</v>
      </c>
      <c r="M4" s="195" t="s">
        <v>112</v>
      </c>
      <c r="N4" s="195"/>
      <c r="O4" s="195"/>
      <c r="P4" s="195"/>
      <c r="Q4" s="196"/>
      <c r="R4" s="17"/>
      <c r="S4" s="197" t="s">
        <v>2136</v>
      </c>
      <c r="T4" s="198"/>
      <c r="U4" s="198"/>
      <c r="V4" s="199" t="s">
        <v>103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105</v>
      </c>
      <c r="D6" s="201" t="s">
        <v>111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110</v>
      </c>
      <c r="K8" s="24" t="s">
        <v>109</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02.75" customHeight="1" thickTop="1" thickBot="1" x14ac:dyDescent="0.25">
      <c r="B10" s="25" t="s">
        <v>22</v>
      </c>
      <c r="C10" s="199" t="s">
        <v>108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107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106</v>
      </c>
      <c r="C21" s="227"/>
      <c r="D21" s="227"/>
      <c r="E21" s="227"/>
      <c r="F21" s="227"/>
      <c r="G21" s="227"/>
      <c r="H21" s="227"/>
      <c r="I21" s="227"/>
      <c r="J21" s="227"/>
      <c r="K21" s="227"/>
      <c r="L21" s="227"/>
      <c r="M21" s="228" t="s">
        <v>105</v>
      </c>
      <c r="N21" s="228"/>
      <c r="O21" s="228" t="s">
        <v>49</v>
      </c>
      <c r="P21" s="228"/>
      <c r="Q21" s="229" t="s">
        <v>50</v>
      </c>
      <c r="R21" s="229"/>
      <c r="S21" s="33" t="s">
        <v>51</v>
      </c>
      <c r="T21" s="33" t="s">
        <v>56</v>
      </c>
      <c r="U21" s="33" t="s">
        <v>56</v>
      </c>
      <c r="V21" s="33">
        <f>+IF(ISERR(U21/T21*100),"N/A",ROUND(U21/T21*100,2))</f>
        <v>100</v>
      </c>
      <c r="W21" s="34">
        <f>+IF(ISERR(U21/S21*100),"N/A",ROUND(U21/S21*100,2))</f>
        <v>50</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104</v>
      </c>
      <c r="F25" s="40"/>
      <c r="G25" s="40"/>
      <c r="H25" s="41"/>
      <c r="I25" s="41"/>
      <c r="J25" s="41"/>
      <c r="K25" s="41"/>
      <c r="L25" s="41"/>
      <c r="M25" s="41"/>
      <c r="N25" s="41"/>
      <c r="O25" s="41"/>
      <c r="P25" s="42"/>
      <c r="Q25" s="42"/>
      <c r="R25" s="43" t="s">
        <v>103</v>
      </c>
      <c r="S25" s="44" t="s">
        <v>10</v>
      </c>
      <c r="T25" s="42"/>
      <c r="U25" s="44" t="s">
        <v>102</v>
      </c>
      <c r="V25" s="42"/>
      <c r="W25" s="45">
        <f>+IF(ISERR(U25/R25*100),"N/A",ROUND(U25/R25*100,2))</f>
        <v>0</v>
      </c>
    </row>
    <row r="26" spans="2:27" ht="26.25" customHeight="1" thickBot="1" x14ac:dyDescent="0.25">
      <c r="B26" s="244" t="s">
        <v>74</v>
      </c>
      <c r="C26" s="245"/>
      <c r="D26" s="245"/>
      <c r="E26" s="46" t="s">
        <v>104</v>
      </c>
      <c r="F26" s="46"/>
      <c r="G26" s="46"/>
      <c r="H26" s="47"/>
      <c r="I26" s="47"/>
      <c r="J26" s="47"/>
      <c r="K26" s="47"/>
      <c r="L26" s="47"/>
      <c r="M26" s="47"/>
      <c r="N26" s="47"/>
      <c r="O26" s="47"/>
      <c r="P26" s="48"/>
      <c r="Q26" s="48"/>
      <c r="R26" s="49" t="s">
        <v>103</v>
      </c>
      <c r="S26" s="50" t="s">
        <v>102</v>
      </c>
      <c r="T26" s="50">
        <f>+IF(ISERR(S26/R26*100),"N/A",ROUND(S26/R26*100,2))</f>
        <v>0</v>
      </c>
      <c r="U26" s="50" t="s">
        <v>102</v>
      </c>
      <c r="V26" s="50" t="str">
        <f>+IF(ISERR(U26/S26*100),"N/A",ROUND(U26/S26*100,2))</f>
        <v>N/A</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2430</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2431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2432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1250</v>
      </c>
      <c r="D4" s="192" t="s">
        <v>1249</v>
      </c>
      <c r="E4" s="192"/>
      <c r="F4" s="192"/>
      <c r="G4" s="192"/>
      <c r="H4" s="193"/>
      <c r="I4" s="16"/>
      <c r="J4" s="194" t="s">
        <v>6</v>
      </c>
      <c r="K4" s="192"/>
      <c r="L4" s="15" t="s">
        <v>224</v>
      </c>
      <c r="M4" s="195" t="s">
        <v>1248</v>
      </c>
      <c r="N4" s="195"/>
      <c r="O4" s="195"/>
      <c r="P4" s="195"/>
      <c r="Q4" s="196"/>
      <c r="R4" s="17"/>
      <c r="S4" s="197" t="s">
        <v>2136</v>
      </c>
      <c r="T4" s="198"/>
      <c r="U4" s="198"/>
      <c r="V4" s="199" t="s">
        <v>1247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1237</v>
      </c>
      <c r="D6" s="201" t="s">
        <v>1246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1245</v>
      </c>
      <c r="K8" s="24" t="s">
        <v>93</v>
      </c>
      <c r="L8" s="24" t="s">
        <v>1244</v>
      </c>
      <c r="M8" s="24" t="s">
        <v>1243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14.5" customHeight="1" thickTop="1" thickBot="1" x14ac:dyDescent="0.25">
      <c r="B10" s="25" t="s">
        <v>22</v>
      </c>
      <c r="C10" s="199" t="s">
        <v>1242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1241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1240</v>
      </c>
      <c r="C21" s="227"/>
      <c r="D21" s="227"/>
      <c r="E21" s="227"/>
      <c r="F21" s="227"/>
      <c r="G21" s="227"/>
      <c r="H21" s="227"/>
      <c r="I21" s="227"/>
      <c r="J21" s="227"/>
      <c r="K21" s="227"/>
      <c r="L21" s="227"/>
      <c r="M21" s="228" t="s">
        <v>1237</v>
      </c>
      <c r="N21" s="228"/>
      <c r="O21" s="228" t="s">
        <v>49</v>
      </c>
      <c r="P21" s="228"/>
      <c r="Q21" s="229" t="s">
        <v>50</v>
      </c>
      <c r="R21" s="229"/>
      <c r="S21" s="33" t="s">
        <v>51</v>
      </c>
      <c r="T21" s="33" t="s">
        <v>102</v>
      </c>
      <c r="U21" s="33" t="s">
        <v>102</v>
      </c>
      <c r="V21" s="33" t="str">
        <f>+IF(ISERR(U21/T21*100),"N/A",ROUND(U21/T21*100,2))</f>
        <v>N/A</v>
      </c>
      <c r="W21" s="34">
        <f>+IF(ISERR(U21/S21*100),"N/A",ROUND(U21/S21*100,2))</f>
        <v>0</v>
      </c>
    </row>
    <row r="22" spans="2:27" ht="56.25" customHeight="1" x14ac:dyDescent="0.2">
      <c r="B22" s="226" t="s">
        <v>1239</v>
      </c>
      <c r="C22" s="227"/>
      <c r="D22" s="227"/>
      <c r="E22" s="227"/>
      <c r="F22" s="227"/>
      <c r="G22" s="227"/>
      <c r="H22" s="227"/>
      <c r="I22" s="227"/>
      <c r="J22" s="227"/>
      <c r="K22" s="227"/>
      <c r="L22" s="227"/>
      <c r="M22" s="228" t="s">
        <v>1237</v>
      </c>
      <c r="N22" s="228"/>
      <c r="O22" s="228" t="s">
        <v>49</v>
      </c>
      <c r="P22" s="228"/>
      <c r="Q22" s="229" t="s">
        <v>50</v>
      </c>
      <c r="R22" s="229"/>
      <c r="S22" s="33" t="s">
        <v>51</v>
      </c>
      <c r="T22" s="33" t="s">
        <v>102</v>
      </c>
      <c r="U22" s="33" t="s">
        <v>803</v>
      </c>
      <c r="V22" s="33" t="str">
        <f>+IF(ISERR(U22/T22*100),"N/A",ROUND(U22/T22*100,2))</f>
        <v>N/A</v>
      </c>
      <c r="W22" s="34">
        <f>+IF(ISERR(U22/S22*100),"N/A",ROUND(U22/S22*100,2))</f>
        <v>66</v>
      </c>
    </row>
    <row r="23" spans="2:27" ht="56.25" customHeight="1" thickBot="1" x14ac:dyDescent="0.25">
      <c r="B23" s="226" t="s">
        <v>1238</v>
      </c>
      <c r="C23" s="227"/>
      <c r="D23" s="227"/>
      <c r="E23" s="227"/>
      <c r="F23" s="227"/>
      <c r="G23" s="227"/>
      <c r="H23" s="227"/>
      <c r="I23" s="227"/>
      <c r="J23" s="227"/>
      <c r="K23" s="227"/>
      <c r="L23" s="227"/>
      <c r="M23" s="228" t="s">
        <v>1237</v>
      </c>
      <c r="N23" s="228"/>
      <c r="O23" s="228" t="s">
        <v>49</v>
      </c>
      <c r="P23" s="228"/>
      <c r="Q23" s="229" t="s">
        <v>50</v>
      </c>
      <c r="R23" s="229"/>
      <c r="S23" s="33" t="s">
        <v>51</v>
      </c>
      <c r="T23" s="33" t="s">
        <v>1236</v>
      </c>
      <c r="U23" s="33" t="s">
        <v>1235</v>
      </c>
      <c r="V23" s="33">
        <f>+IF(ISERR(U23/T23*100),"N/A",ROUND(U23/T23*100,2))</f>
        <v>280.37</v>
      </c>
      <c r="W23" s="34">
        <f>+IF(ISERR(U23/S23*100),"N/A",ROUND(U23/S23*100,2))</f>
        <v>87</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1233</v>
      </c>
      <c r="F27" s="40"/>
      <c r="G27" s="40"/>
      <c r="H27" s="41"/>
      <c r="I27" s="41"/>
      <c r="J27" s="41"/>
      <c r="K27" s="41"/>
      <c r="L27" s="41"/>
      <c r="M27" s="41"/>
      <c r="N27" s="41"/>
      <c r="O27" s="41"/>
      <c r="P27" s="42"/>
      <c r="Q27" s="42"/>
      <c r="R27" s="43" t="s">
        <v>1234</v>
      </c>
      <c r="S27" s="44" t="s">
        <v>10</v>
      </c>
      <c r="T27" s="42"/>
      <c r="U27" s="44" t="s">
        <v>1230</v>
      </c>
      <c r="V27" s="42"/>
      <c r="W27" s="45">
        <f>+IF(ISERR(U27/R27*100),"N/A",ROUND(U27/R27*100,2))</f>
        <v>42.44</v>
      </c>
    </row>
    <row r="28" spans="2:27" ht="26.25" customHeight="1" thickBot="1" x14ac:dyDescent="0.25">
      <c r="B28" s="244" t="s">
        <v>74</v>
      </c>
      <c r="C28" s="245"/>
      <c r="D28" s="245"/>
      <c r="E28" s="46" t="s">
        <v>1233</v>
      </c>
      <c r="F28" s="46"/>
      <c r="G28" s="46"/>
      <c r="H28" s="47"/>
      <c r="I28" s="47"/>
      <c r="J28" s="47"/>
      <c r="K28" s="47"/>
      <c r="L28" s="47"/>
      <c r="M28" s="47"/>
      <c r="N28" s="47"/>
      <c r="O28" s="47"/>
      <c r="P28" s="48"/>
      <c r="Q28" s="48"/>
      <c r="R28" s="49" t="s">
        <v>1232</v>
      </c>
      <c r="S28" s="50" t="s">
        <v>1231</v>
      </c>
      <c r="T28" s="50">
        <f>+IF(ISERR(S28/R28*100),"N/A",ROUND(S28/R28*100,2))</f>
        <v>46.18</v>
      </c>
      <c r="U28" s="50" t="s">
        <v>1230</v>
      </c>
      <c r="V28" s="50">
        <f>+IF(ISERR(U28/S28*100),"N/A",ROUND(U28/S28*100,2))</f>
        <v>97.45</v>
      </c>
      <c r="W28" s="51">
        <f>+IF(ISERR(U28/R28*100),"N/A",ROUND(U28/R28*100,2))</f>
        <v>45</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2298</v>
      </c>
      <c r="C30" s="231"/>
      <c r="D30" s="231"/>
      <c r="E30" s="231"/>
      <c r="F30" s="231"/>
      <c r="G30" s="231"/>
      <c r="H30" s="231"/>
      <c r="I30" s="231"/>
      <c r="J30" s="231"/>
      <c r="K30" s="231"/>
      <c r="L30" s="231"/>
      <c r="M30" s="231"/>
      <c r="N30" s="231"/>
      <c r="O30" s="231"/>
      <c r="P30" s="231"/>
      <c r="Q30" s="231"/>
      <c r="R30" s="231"/>
      <c r="S30" s="231"/>
      <c r="T30" s="231"/>
      <c r="U30" s="231"/>
      <c r="V30" s="231"/>
      <c r="W30" s="232"/>
    </row>
    <row r="31" spans="2:27" ht="90"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2299</v>
      </c>
      <c r="C32" s="231"/>
      <c r="D32" s="231"/>
      <c r="E32" s="231"/>
      <c r="F32" s="231"/>
      <c r="G32" s="231"/>
      <c r="H32" s="231"/>
      <c r="I32" s="231"/>
      <c r="J32" s="231"/>
      <c r="K32" s="231"/>
      <c r="L32" s="231"/>
      <c r="M32" s="231"/>
      <c r="N32" s="231"/>
      <c r="O32" s="231"/>
      <c r="P32" s="231"/>
      <c r="Q32" s="231"/>
      <c r="R32" s="231"/>
      <c r="S32" s="231"/>
      <c r="T32" s="231"/>
      <c r="U32" s="231"/>
      <c r="V32" s="231"/>
      <c r="W32" s="232"/>
    </row>
    <row r="33" spans="2:23" ht="43.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2300</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5.75"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1250</v>
      </c>
      <c r="D4" s="192" t="s">
        <v>1249</v>
      </c>
      <c r="E4" s="192"/>
      <c r="F4" s="192"/>
      <c r="G4" s="192"/>
      <c r="H4" s="193"/>
      <c r="I4" s="16"/>
      <c r="J4" s="194" t="s">
        <v>6</v>
      </c>
      <c r="K4" s="192"/>
      <c r="L4" s="15" t="s">
        <v>1263</v>
      </c>
      <c r="M4" s="195" t="s">
        <v>1262</v>
      </c>
      <c r="N4" s="195"/>
      <c r="O4" s="195"/>
      <c r="P4" s="195"/>
      <c r="Q4" s="196"/>
      <c r="R4" s="17"/>
      <c r="S4" s="197" t="s">
        <v>2136</v>
      </c>
      <c r="T4" s="198"/>
      <c r="U4" s="198"/>
      <c r="V4" s="199" t="s">
        <v>1255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1256</v>
      </c>
      <c r="D6" s="201" t="s">
        <v>1261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1260</v>
      </c>
      <c r="K8" s="24" t="s">
        <v>1260</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98" customHeight="1" thickTop="1" thickBot="1" x14ac:dyDescent="0.25">
      <c r="B10" s="25" t="s">
        <v>22</v>
      </c>
      <c r="C10" s="249" t="s">
        <v>1259</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1258</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1257</v>
      </c>
      <c r="C21" s="227"/>
      <c r="D21" s="227"/>
      <c r="E21" s="227"/>
      <c r="F21" s="227"/>
      <c r="G21" s="227"/>
      <c r="H21" s="227"/>
      <c r="I21" s="227"/>
      <c r="J21" s="227"/>
      <c r="K21" s="227"/>
      <c r="L21" s="227"/>
      <c r="M21" s="228" t="s">
        <v>1256</v>
      </c>
      <c r="N21" s="228"/>
      <c r="O21" s="228" t="s">
        <v>49</v>
      </c>
      <c r="P21" s="228"/>
      <c r="Q21" s="229" t="s">
        <v>158</v>
      </c>
      <c r="R21" s="229"/>
      <c r="S21" s="33" t="s">
        <v>56</v>
      </c>
      <c r="T21" s="33" t="s">
        <v>242</v>
      </c>
      <c r="U21" s="33" t="s">
        <v>769</v>
      </c>
      <c r="V21" s="33">
        <f>+IF(ISERR(U21/T21*100),"N/A",ROUND(U21/T21*100,2))</f>
        <v>268</v>
      </c>
      <c r="W21" s="34">
        <f>+IF(ISERR(U21/S21*100),"N/A",ROUND(U21/S21*100,2))</f>
        <v>134</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1254</v>
      </c>
      <c r="F25" s="40"/>
      <c r="G25" s="40"/>
      <c r="H25" s="41"/>
      <c r="I25" s="41"/>
      <c r="J25" s="41"/>
      <c r="K25" s="41"/>
      <c r="L25" s="41"/>
      <c r="M25" s="41"/>
      <c r="N25" s="41"/>
      <c r="O25" s="41"/>
      <c r="P25" s="42"/>
      <c r="Q25" s="42"/>
      <c r="R25" s="43" t="s">
        <v>1255</v>
      </c>
      <c r="S25" s="44" t="s">
        <v>10</v>
      </c>
      <c r="T25" s="42"/>
      <c r="U25" s="44" t="s">
        <v>1251</v>
      </c>
      <c r="V25" s="42"/>
      <c r="W25" s="45">
        <f>+IF(ISERR(U25/R25*100),"N/A",ROUND(U25/R25*100,2))</f>
        <v>94.65</v>
      </c>
    </row>
    <row r="26" spans="2:27" ht="26.25" customHeight="1" thickBot="1" x14ac:dyDescent="0.25">
      <c r="B26" s="244" t="s">
        <v>74</v>
      </c>
      <c r="C26" s="245"/>
      <c r="D26" s="245"/>
      <c r="E26" s="46" t="s">
        <v>1254</v>
      </c>
      <c r="F26" s="46"/>
      <c r="G26" s="46"/>
      <c r="H26" s="47"/>
      <c r="I26" s="47"/>
      <c r="J26" s="47"/>
      <c r="K26" s="47"/>
      <c r="L26" s="47"/>
      <c r="M26" s="47"/>
      <c r="N26" s="47"/>
      <c r="O26" s="47"/>
      <c r="P26" s="48"/>
      <c r="Q26" s="48"/>
      <c r="R26" s="49" t="s">
        <v>1253</v>
      </c>
      <c r="S26" s="50" t="s">
        <v>1252</v>
      </c>
      <c r="T26" s="50">
        <f>+IF(ISERR(S26/R26*100),"N/A",ROUND(S26/R26*100,2))</f>
        <v>94.83</v>
      </c>
      <c r="U26" s="50" t="s">
        <v>1251</v>
      </c>
      <c r="V26" s="50">
        <f>+IF(ISERR(U26/S26*100),"N/A",ROUND(U26/S26*100,2))</f>
        <v>99.79</v>
      </c>
      <c r="W26" s="51">
        <f>+IF(ISERR(U26/R26*100),"N/A",ROUND(U26/R26*100,2))</f>
        <v>94.63</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2297</v>
      </c>
      <c r="C28" s="231"/>
      <c r="D28" s="231"/>
      <c r="E28" s="231"/>
      <c r="F28" s="231"/>
      <c r="G28" s="231"/>
      <c r="H28" s="231"/>
      <c r="I28" s="231"/>
      <c r="J28" s="231"/>
      <c r="K28" s="231"/>
      <c r="L28" s="231"/>
      <c r="M28" s="231"/>
      <c r="N28" s="231"/>
      <c r="O28" s="231"/>
      <c r="P28" s="231"/>
      <c r="Q28" s="231"/>
      <c r="R28" s="231"/>
      <c r="S28" s="231"/>
      <c r="T28" s="231"/>
      <c r="U28" s="231"/>
      <c r="V28" s="231"/>
      <c r="W28" s="232"/>
    </row>
    <row r="29" spans="2:27" ht="5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2292</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2293</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1250</v>
      </c>
      <c r="D4" s="192" t="s">
        <v>1249</v>
      </c>
      <c r="E4" s="192"/>
      <c r="F4" s="192"/>
      <c r="G4" s="192"/>
      <c r="H4" s="193"/>
      <c r="I4" s="16"/>
      <c r="J4" s="194" t="s">
        <v>6</v>
      </c>
      <c r="K4" s="192"/>
      <c r="L4" s="15" t="s">
        <v>1276</v>
      </c>
      <c r="M4" s="195" t="s">
        <v>1275</v>
      </c>
      <c r="N4" s="195"/>
      <c r="O4" s="195"/>
      <c r="P4" s="195"/>
      <c r="Q4" s="196"/>
      <c r="R4" s="17"/>
      <c r="S4" s="197" t="s">
        <v>2136</v>
      </c>
      <c r="T4" s="198"/>
      <c r="U4" s="198"/>
      <c r="V4" s="199" t="s">
        <v>1268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1271</v>
      </c>
      <c r="D6" s="201" t="s">
        <v>1274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1273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1241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1272</v>
      </c>
      <c r="C21" s="227"/>
      <c r="D21" s="227"/>
      <c r="E21" s="227"/>
      <c r="F21" s="227"/>
      <c r="G21" s="227"/>
      <c r="H21" s="227"/>
      <c r="I21" s="227"/>
      <c r="J21" s="227"/>
      <c r="K21" s="227"/>
      <c r="L21" s="227"/>
      <c r="M21" s="228" t="s">
        <v>1271</v>
      </c>
      <c r="N21" s="228"/>
      <c r="O21" s="228" t="s">
        <v>162</v>
      </c>
      <c r="P21" s="228"/>
      <c r="Q21" s="229" t="s">
        <v>158</v>
      </c>
      <c r="R21" s="229"/>
      <c r="S21" s="33" t="s">
        <v>1270</v>
      </c>
      <c r="T21" s="33" t="s">
        <v>51</v>
      </c>
      <c r="U21" s="33" t="s">
        <v>1269</v>
      </c>
      <c r="V21" s="33">
        <f>+IF(ISERR(U21/T21*100),"N/A",ROUND(U21/T21*100,2))</f>
        <v>97.13</v>
      </c>
      <c r="W21" s="34">
        <f>+IF(ISERR(U21/S21*100),"N/A",ROUND(U21/S21*100,2))</f>
        <v>178.22</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1267</v>
      </c>
      <c r="F25" s="40"/>
      <c r="G25" s="40"/>
      <c r="H25" s="41"/>
      <c r="I25" s="41"/>
      <c r="J25" s="41"/>
      <c r="K25" s="41"/>
      <c r="L25" s="41"/>
      <c r="M25" s="41"/>
      <c r="N25" s="41"/>
      <c r="O25" s="41"/>
      <c r="P25" s="42"/>
      <c r="Q25" s="42"/>
      <c r="R25" s="43" t="s">
        <v>1268</v>
      </c>
      <c r="S25" s="44" t="s">
        <v>10</v>
      </c>
      <c r="T25" s="42"/>
      <c r="U25" s="44" t="s">
        <v>1264</v>
      </c>
      <c r="V25" s="42"/>
      <c r="W25" s="45">
        <f>+IF(ISERR(U25/R25*100),"N/A",ROUND(U25/R25*100,2))</f>
        <v>69.430000000000007</v>
      </c>
    </row>
    <row r="26" spans="2:27" ht="26.25" customHeight="1" thickBot="1" x14ac:dyDescent="0.25">
      <c r="B26" s="244" t="s">
        <v>74</v>
      </c>
      <c r="C26" s="245"/>
      <c r="D26" s="245"/>
      <c r="E26" s="46" t="s">
        <v>1267</v>
      </c>
      <c r="F26" s="46"/>
      <c r="G26" s="46"/>
      <c r="H26" s="47"/>
      <c r="I26" s="47"/>
      <c r="J26" s="47"/>
      <c r="K26" s="47"/>
      <c r="L26" s="47"/>
      <c r="M26" s="47"/>
      <c r="N26" s="47"/>
      <c r="O26" s="47"/>
      <c r="P26" s="48"/>
      <c r="Q26" s="48"/>
      <c r="R26" s="49" t="s">
        <v>1266</v>
      </c>
      <c r="S26" s="50" t="s">
        <v>1265</v>
      </c>
      <c r="T26" s="50">
        <f>+IF(ISERR(S26/R26*100),"N/A",ROUND(S26/R26*100,2))</f>
        <v>45.24</v>
      </c>
      <c r="U26" s="50" t="s">
        <v>1264</v>
      </c>
      <c r="V26" s="50">
        <f>+IF(ISERR(U26/S26*100),"N/A",ROUND(U26/S26*100,2))</f>
        <v>99.98</v>
      </c>
      <c r="W26" s="51">
        <f>+IF(ISERR(U26/R26*100),"N/A",ROUND(U26/R26*100,2))</f>
        <v>45.23</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2294</v>
      </c>
      <c r="C28" s="231"/>
      <c r="D28" s="231"/>
      <c r="E28" s="231"/>
      <c r="F28" s="231"/>
      <c r="G28" s="231"/>
      <c r="H28" s="231"/>
      <c r="I28" s="231"/>
      <c r="J28" s="231"/>
      <c r="K28" s="231"/>
      <c r="L28" s="231"/>
      <c r="M28" s="231"/>
      <c r="N28" s="231"/>
      <c r="O28" s="231"/>
      <c r="P28" s="231"/>
      <c r="Q28" s="231"/>
      <c r="R28" s="231"/>
      <c r="S28" s="231"/>
      <c r="T28" s="231"/>
      <c r="U28" s="231"/>
      <c r="V28" s="231"/>
      <c r="W28" s="232"/>
    </row>
    <row r="29" spans="2:27" ht="8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2295</v>
      </c>
      <c r="C30" s="231"/>
      <c r="D30" s="231"/>
      <c r="E30" s="231"/>
      <c r="F30" s="231"/>
      <c r="G30" s="231"/>
      <c r="H30" s="231"/>
      <c r="I30" s="231"/>
      <c r="J30" s="231"/>
      <c r="K30" s="231"/>
      <c r="L30" s="231"/>
      <c r="M30" s="231"/>
      <c r="N30" s="231"/>
      <c r="O30" s="231"/>
      <c r="P30" s="231"/>
      <c r="Q30" s="231"/>
      <c r="R30" s="231"/>
      <c r="S30" s="231"/>
      <c r="T30" s="231"/>
      <c r="U30" s="231"/>
      <c r="V30" s="231"/>
      <c r="W30" s="232"/>
    </row>
    <row r="31" spans="2:27" ht="55.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2296</v>
      </c>
      <c r="C32" s="231"/>
      <c r="D32" s="231"/>
      <c r="E32" s="231"/>
      <c r="F32" s="231"/>
      <c r="G32" s="231"/>
      <c r="H32" s="231"/>
      <c r="I32" s="231"/>
      <c r="J32" s="231"/>
      <c r="K32" s="231"/>
      <c r="L32" s="231"/>
      <c r="M32" s="231"/>
      <c r="N32" s="231"/>
      <c r="O32" s="231"/>
      <c r="P32" s="231"/>
      <c r="Q32" s="231"/>
      <c r="R32" s="231"/>
      <c r="S32" s="231"/>
      <c r="T32" s="231"/>
      <c r="U32" s="231"/>
      <c r="V32" s="231"/>
      <c r="W32" s="232"/>
    </row>
    <row r="33" spans="2:23" ht="40.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1250</v>
      </c>
      <c r="D4" s="192" t="s">
        <v>1249</v>
      </c>
      <c r="E4" s="192"/>
      <c r="F4" s="192"/>
      <c r="G4" s="192"/>
      <c r="H4" s="193"/>
      <c r="I4" s="16"/>
      <c r="J4" s="194" t="s">
        <v>6</v>
      </c>
      <c r="K4" s="192"/>
      <c r="L4" s="15" t="s">
        <v>1285</v>
      </c>
      <c r="M4" s="195" t="s">
        <v>1284</v>
      </c>
      <c r="N4" s="195"/>
      <c r="O4" s="195"/>
      <c r="P4" s="195"/>
      <c r="Q4" s="196"/>
      <c r="R4" s="17"/>
      <c r="S4" s="197" t="s">
        <v>2136</v>
      </c>
      <c r="T4" s="198"/>
      <c r="U4" s="198"/>
      <c r="V4" s="199" t="s">
        <v>1283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1256</v>
      </c>
      <c r="D6" s="201" t="s">
        <v>1261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1282</v>
      </c>
      <c r="K8" s="24" t="s">
        <v>1281</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27.25" customHeight="1" thickTop="1" thickBot="1" x14ac:dyDescent="0.25">
      <c r="B10" s="25" t="s">
        <v>22</v>
      </c>
      <c r="C10" s="199" t="s">
        <v>1280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1258</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1279</v>
      </c>
      <c r="C21" s="227"/>
      <c r="D21" s="227"/>
      <c r="E21" s="227"/>
      <c r="F21" s="227"/>
      <c r="G21" s="227"/>
      <c r="H21" s="227"/>
      <c r="I21" s="227"/>
      <c r="J21" s="227"/>
      <c r="K21" s="227"/>
      <c r="L21" s="227"/>
      <c r="M21" s="228" t="s">
        <v>1256</v>
      </c>
      <c r="N21" s="228"/>
      <c r="O21" s="228" t="s">
        <v>49</v>
      </c>
      <c r="P21" s="228"/>
      <c r="Q21" s="229" t="s">
        <v>158</v>
      </c>
      <c r="R21" s="229"/>
      <c r="S21" s="33" t="s">
        <v>56</v>
      </c>
      <c r="T21" s="33" t="s">
        <v>242</v>
      </c>
      <c r="U21" s="33" t="s">
        <v>460</v>
      </c>
      <c r="V21" s="33">
        <f>+IF(ISERR(U21/T21*100),"N/A",ROUND(U21/T21*100,2))</f>
        <v>220</v>
      </c>
      <c r="W21" s="34">
        <f>+IF(ISERR(U21/S21*100),"N/A",ROUND(U21/S21*100,2))</f>
        <v>110</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1254</v>
      </c>
      <c r="F25" s="40"/>
      <c r="G25" s="40"/>
      <c r="H25" s="41"/>
      <c r="I25" s="41"/>
      <c r="J25" s="41"/>
      <c r="K25" s="41"/>
      <c r="L25" s="41"/>
      <c r="M25" s="41"/>
      <c r="N25" s="41"/>
      <c r="O25" s="41"/>
      <c r="P25" s="42"/>
      <c r="Q25" s="42"/>
      <c r="R25" s="43" t="s">
        <v>1277</v>
      </c>
      <c r="S25" s="44" t="s">
        <v>10</v>
      </c>
      <c r="T25" s="42"/>
      <c r="U25" s="44" t="s">
        <v>1277</v>
      </c>
      <c r="V25" s="42"/>
      <c r="W25" s="45">
        <f>+IF(ISERR(U25/R25*100),"N/A",ROUND(U25/R25*100,2))</f>
        <v>100</v>
      </c>
    </row>
    <row r="26" spans="2:27" ht="26.25" customHeight="1" thickBot="1" x14ac:dyDescent="0.25">
      <c r="B26" s="244" t="s">
        <v>74</v>
      </c>
      <c r="C26" s="245"/>
      <c r="D26" s="245"/>
      <c r="E26" s="46" t="s">
        <v>1254</v>
      </c>
      <c r="F26" s="46"/>
      <c r="G26" s="46"/>
      <c r="H26" s="47"/>
      <c r="I26" s="47"/>
      <c r="J26" s="47"/>
      <c r="K26" s="47"/>
      <c r="L26" s="47"/>
      <c r="M26" s="47"/>
      <c r="N26" s="47"/>
      <c r="O26" s="47"/>
      <c r="P26" s="48"/>
      <c r="Q26" s="48"/>
      <c r="R26" s="49" t="s">
        <v>1278</v>
      </c>
      <c r="S26" s="50" t="s">
        <v>1277</v>
      </c>
      <c r="T26" s="50">
        <f>+IF(ISERR(S26/R26*100),"N/A",ROUND(S26/R26*100,2))</f>
        <v>95.05</v>
      </c>
      <c r="U26" s="50" t="s">
        <v>1277</v>
      </c>
      <c r="V26" s="50">
        <f>+IF(ISERR(U26/S26*100),"N/A",ROUND(U26/S26*100,2))</f>
        <v>100</v>
      </c>
      <c r="W26" s="51">
        <f>+IF(ISERR(U26/R26*100),"N/A",ROUND(U26/R26*100,2))</f>
        <v>95.05</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2291</v>
      </c>
      <c r="C28" s="231"/>
      <c r="D28" s="231"/>
      <c r="E28" s="231"/>
      <c r="F28" s="231"/>
      <c r="G28" s="231"/>
      <c r="H28" s="231"/>
      <c r="I28" s="231"/>
      <c r="J28" s="231"/>
      <c r="K28" s="231"/>
      <c r="L28" s="231"/>
      <c r="M28" s="231"/>
      <c r="N28" s="231"/>
      <c r="O28" s="231"/>
      <c r="P28" s="231"/>
      <c r="Q28" s="231"/>
      <c r="R28" s="231"/>
      <c r="S28" s="231"/>
      <c r="T28" s="231"/>
      <c r="U28" s="231"/>
      <c r="V28" s="231"/>
      <c r="W28" s="232"/>
    </row>
    <row r="29" spans="2:27" ht="57.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2292</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2293</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69" customHeight="1" thickTop="1" thickBot="1" x14ac:dyDescent="0.25">
      <c r="A4" s="13"/>
      <c r="B4" s="14" t="s">
        <v>3</v>
      </c>
      <c r="C4" s="15" t="s">
        <v>1298</v>
      </c>
      <c r="D4" s="192" t="s">
        <v>1297</v>
      </c>
      <c r="E4" s="192"/>
      <c r="F4" s="192"/>
      <c r="G4" s="192"/>
      <c r="H4" s="193"/>
      <c r="I4" s="16"/>
      <c r="J4" s="194" t="s">
        <v>6</v>
      </c>
      <c r="K4" s="192"/>
      <c r="L4" s="15" t="s">
        <v>1296</v>
      </c>
      <c r="M4" s="195" t="s">
        <v>1295</v>
      </c>
      <c r="N4" s="195"/>
      <c r="O4" s="195"/>
      <c r="P4" s="195"/>
      <c r="Q4" s="196"/>
      <c r="R4" s="17"/>
      <c r="S4" s="197" t="s">
        <v>2136</v>
      </c>
      <c r="T4" s="198"/>
      <c r="U4" s="198"/>
      <c r="V4" s="199" t="s">
        <v>1294</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270</v>
      </c>
      <c r="D6" s="201" t="s">
        <v>1293</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41.5" customHeight="1" thickTop="1" thickBot="1" x14ac:dyDescent="0.25">
      <c r="B10" s="25" t="s">
        <v>22</v>
      </c>
      <c r="C10" s="199" t="s">
        <v>1292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1291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1290</v>
      </c>
      <c r="C21" s="227"/>
      <c r="D21" s="227"/>
      <c r="E21" s="227"/>
      <c r="F21" s="227"/>
      <c r="G21" s="227"/>
      <c r="H21" s="227"/>
      <c r="I21" s="227"/>
      <c r="J21" s="227"/>
      <c r="K21" s="227"/>
      <c r="L21" s="227"/>
      <c r="M21" s="228" t="s">
        <v>270</v>
      </c>
      <c r="N21" s="228"/>
      <c r="O21" s="228" t="s">
        <v>49</v>
      </c>
      <c r="P21" s="228"/>
      <c r="Q21" s="229" t="s">
        <v>50</v>
      </c>
      <c r="R21" s="229"/>
      <c r="S21" s="33" t="s">
        <v>51</v>
      </c>
      <c r="T21" s="33" t="s">
        <v>658</v>
      </c>
      <c r="U21" s="33" t="s">
        <v>1289</v>
      </c>
      <c r="V21" s="33">
        <f>+IF(ISERR(U21/T21*100),"N/A",ROUND(U21/T21*100,2))</f>
        <v>60.67</v>
      </c>
      <c r="W21" s="34">
        <f>+IF(ISERR(U21/S21*100),"N/A",ROUND(U21/S21*100,2))</f>
        <v>27.3</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259</v>
      </c>
      <c r="F25" s="40"/>
      <c r="G25" s="40"/>
      <c r="H25" s="41"/>
      <c r="I25" s="41"/>
      <c r="J25" s="41"/>
      <c r="K25" s="41"/>
      <c r="L25" s="41"/>
      <c r="M25" s="41"/>
      <c r="N25" s="41"/>
      <c r="O25" s="41"/>
      <c r="P25" s="42"/>
      <c r="Q25" s="42"/>
      <c r="R25" s="43" t="s">
        <v>1288</v>
      </c>
      <c r="S25" s="44" t="s">
        <v>10</v>
      </c>
      <c r="T25" s="42"/>
      <c r="U25" s="44" t="s">
        <v>1286</v>
      </c>
      <c r="V25" s="42"/>
      <c r="W25" s="45">
        <f>+IF(ISERR(U25/R25*100),"N/A",ROUND(U25/R25*100,2))</f>
        <v>11.11</v>
      </c>
    </row>
    <row r="26" spans="2:27" ht="26.25" customHeight="1" thickBot="1" x14ac:dyDescent="0.25">
      <c r="B26" s="244" t="s">
        <v>74</v>
      </c>
      <c r="C26" s="245"/>
      <c r="D26" s="245"/>
      <c r="E26" s="46" t="s">
        <v>259</v>
      </c>
      <c r="F26" s="46"/>
      <c r="G26" s="46"/>
      <c r="H26" s="47"/>
      <c r="I26" s="47"/>
      <c r="J26" s="47"/>
      <c r="K26" s="47"/>
      <c r="L26" s="47"/>
      <c r="M26" s="47"/>
      <c r="N26" s="47"/>
      <c r="O26" s="47"/>
      <c r="P26" s="48"/>
      <c r="Q26" s="48"/>
      <c r="R26" s="49" t="s">
        <v>1287</v>
      </c>
      <c r="S26" s="50" t="s">
        <v>1286</v>
      </c>
      <c r="T26" s="50">
        <f>+IF(ISERR(S26/R26*100),"N/A",ROUND(S26/R26*100,2))</f>
        <v>7.41</v>
      </c>
      <c r="U26" s="50" t="s">
        <v>1286</v>
      </c>
      <c r="V26" s="50">
        <f>+IF(ISERR(U26/S26*100),"N/A",ROUND(U26/S26*100,2))</f>
        <v>100</v>
      </c>
      <c r="W26" s="51">
        <f>+IF(ISERR(U26/R26*100),"N/A",ROUND(U26/R26*100,2))</f>
        <v>7.41</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2288</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32"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2289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2290</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1298</v>
      </c>
      <c r="D4" s="192" t="s">
        <v>1297</v>
      </c>
      <c r="E4" s="192"/>
      <c r="F4" s="192"/>
      <c r="G4" s="192"/>
      <c r="H4" s="193"/>
      <c r="I4" s="16"/>
      <c r="J4" s="194" t="s">
        <v>6</v>
      </c>
      <c r="K4" s="192"/>
      <c r="L4" s="15" t="s">
        <v>1322</v>
      </c>
      <c r="M4" s="195" t="s">
        <v>1321</v>
      </c>
      <c r="N4" s="195"/>
      <c r="O4" s="195"/>
      <c r="P4" s="195"/>
      <c r="Q4" s="196"/>
      <c r="R4" s="17"/>
      <c r="S4" s="197" t="s">
        <v>2136</v>
      </c>
      <c r="T4" s="198"/>
      <c r="U4" s="198"/>
      <c r="V4" s="199" t="s">
        <v>1320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1303</v>
      </c>
      <c r="D6" s="201" t="s">
        <v>1319</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09.25" customHeight="1" thickTop="1" thickBot="1" x14ac:dyDescent="0.25">
      <c r="B10" s="25" t="s">
        <v>22</v>
      </c>
      <c r="C10" s="199" t="s">
        <v>1318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1317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1316</v>
      </c>
      <c r="C21" s="227"/>
      <c r="D21" s="227"/>
      <c r="E21" s="227"/>
      <c r="F21" s="227"/>
      <c r="G21" s="227"/>
      <c r="H21" s="227"/>
      <c r="I21" s="227"/>
      <c r="J21" s="227"/>
      <c r="K21" s="227"/>
      <c r="L21" s="227"/>
      <c r="M21" s="228" t="s">
        <v>1303</v>
      </c>
      <c r="N21" s="228"/>
      <c r="O21" s="228" t="s">
        <v>49</v>
      </c>
      <c r="P21" s="228"/>
      <c r="Q21" s="229" t="s">
        <v>50</v>
      </c>
      <c r="R21" s="229"/>
      <c r="S21" s="33" t="s">
        <v>1315</v>
      </c>
      <c r="T21" s="33" t="s">
        <v>1314</v>
      </c>
      <c r="U21" s="33" t="s">
        <v>1313</v>
      </c>
      <c r="V21" s="33">
        <f>+IF(ISERR(U21/T21*100),"N/A",ROUND(U21/T21*100,2))</f>
        <v>146.36000000000001</v>
      </c>
      <c r="W21" s="34">
        <f>+IF(ISERR(U21/S21*100),"N/A",ROUND(U21/S21*100,2))</f>
        <v>26.17</v>
      </c>
    </row>
    <row r="22" spans="2:27" ht="56.25" customHeight="1" x14ac:dyDescent="0.2">
      <c r="B22" s="226" t="s">
        <v>1312</v>
      </c>
      <c r="C22" s="227"/>
      <c r="D22" s="227"/>
      <c r="E22" s="227"/>
      <c r="F22" s="227"/>
      <c r="G22" s="227"/>
      <c r="H22" s="227"/>
      <c r="I22" s="227"/>
      <c r="J22" s="227"/>
      <c r="K22" s="227"/>
      <c r="L22" s="227"/>
      <c r="M22" s="228" t="s">
        <v>1303</v>
      </c>
      <c r="N22" s="228"/>
      <c r="O22" s="228" t="s">
        <v>49</v>
      </c>
      <c r="P22" s="228"/>
      <c r="Q22" s="229" t="s">
        <v>50</v>
      </c>
      <c r="R22" s="229"/>
      <c r="S22" s="33" t="s">
        <v>1311</v>
      </c>
      <c r="T22" s="33" t="s">
        <v>1310</v>
      </c>
      <c r="U22" s="33" t="s">
        <v>1309</v>
      </c>
      <c r="V22" s="33">
        <f>+IF(ISERR(U22/T22*100),"N/A",ROUND(U22/T22*100,2))</f>
        <v>94.68</v>
      </c>
      <c r="W22" s="34">
        <f>+IF(ISERR(U22/S22*100),"N/A",ROUND(U22/S22*100,2))</f>
        <v>64.489999999999995</v>
      </c>
    </row>
    <row r="23" spans="2:27" ht="56.25" customHeight="1" x14ac:dyDescent="0.2">
      <c r="B23" s="226" t="s">
        <v>1308</v>
      </c>
      <c r="C23" s="227"/>
      <c r="D23" s="227"/>
      <c r="E23" s="227"/>
      <c r="F23" s="227"/>
      <c r="G23" s="227"/>
      <c r="H23" s="227"/>
      <c r="I23" s="227"/>
      <c r="J23" s="227"/>
      <c r="K23" s="227"/>
      <c r="L23" s="227"/>
      <c r="M23" s="228" t="s">
        <v>1303</v>
      </c>
      <c r="N23" s="228"/>
      <c r="O23" s="228" t="s">
        <v>49</v>
      </c>
      <c r="P23" s="228"/>
      <c r="Q23" s="229" t="s">
        <v>50</v>
      </c>
      <c r="R23" s="229"/>
      <c r="S23" s="33" t="s">
        <v>1307</v>
      </c>
      <c r="T23" s="33" t="s">
        <v>1306</v>
      </c>
      <c r="U23" s="33" t="s">
        <v>1305</v>
      </c>
      <c r="V23" s="33">
        <f>+IF(ISERR(U23/T23*100),"N/A",ROUND(U23/T23*100,2))</f>
        <v>134.38999999999999</v>
      </c>
      <c r="W23" s="34">
        <f>+IF(ISERR(U23/S23*100),"N/A",ROUND(U23/S23*100,2))</f>
        <v>47.47</v>
      </c>
    </row>
    <row r="24" spans="2:27" ht="56.25" customHeight="1" thickBot="1" x14ac:dyDescent="0.25">
      <c r="B24" s="226" t="s">
        <v>1304</v>
      </c>
      <c r="C24" s="227"/>
      <c r="D24" s="227"/>
      <c r="E24" s="227"/>
      <c r="F24" s="227"/>
      <c r="G24" s="227"/>
      <c r="H24" s="227"/>
      <c r="I24" s="227"/>
      <c r="J24" s="227"/>
      <c r="K24" s="227"/>
      <c r="L24" s="227"/>
      <c r="M24" s="228" t="s">
        <v>1303</v>
      </c>
      <c r="N24" s="228"/>
      <c r="O24" s="228" t="s">
        <v>49</v>
      </c>
      <c r="P24" s="228"/>
      <c r="Q24" s="229" t="s">
        <v>50</v>
      </c>
      <c r="R24" s="229"/>
      <c r="S24" s="33" t="s">
        <v>1070</v>
      </c>
      <c r="T24" s="33" t="s">
        <v>1302</v>
      </c>
      <c r="U24" s="33" t="s">
        <v>1301</v>
      </c>
      <c r="V24" s="33">
        <f>+IF(ISERR(U24/T24*100),"N/A",ROUND(U24/T24*100,2))</f>
        <v>111.67</v>
      </c>
      <c r="W24" s="34">
        <f>+IF(ISERR(U24/S24*100),"N/A",ROUND(U24/S24*100,2))</f>
        <v>60.36</v>
      </c>
    </row>
    <row r="25" spans="2:27" ht="21.75" customHeight="1" thickTop="1" thickBot="1" x14ac:dyDescent="0.25">
      <c r="B25" s="9" t="s">
        <v>65</v>
      </c>
      <c r="C25" s="10"/>
      <c r="D25" s="10"/>
      <c r="E25" s="10"/>
      <c r="F25" s="10"/>
      <c r="G25" s="10"/>
      <c r="H25" s="11"/>
      <c r="I25" s="11"/>
      <c r="J25" s="11"/>
      <c r="K25" s="11"/>
      <c r="L25" s="11"/>
      <c r="M25" s="11"/>
      <c r="N25" s="11"/>
      <c r="O25" s="11"/>
      <c r="P25" s="11"/>
      <c r="Q25" s="11"/>
      <c r="R25" s="11"/>
      <c r="S25" s="11"/>
      <c r="T25" s="11"/>
      <c r="U25" s="11"/>
      <c r="V25" s="11"/>
      <c r="W25" s="12"/>
      <c r="X25" s="35"/>
    </row>
    <row r="26" spans="2:27" ht="29.25" customHeight="1" thickTop="1" thickBot="1" x14ac:dyDescent="0.25">
      <c r="B26" s="236" t="s">
        <v>2437</v>
      </c>
      <c r="C26" s="237"/>
      <c r="D26" s="237"/>
      <c r="E26" s="237"/>
      <c r="F26" s="237"/>
      <c r="G26" s="237"/>
      <c r="H26" s="237"/>
      <c r="I26" s="237"/>
      <c r="J26" s="237"/>
      <c r="K26" s="237"/>
      <c r="L26" s="237"/>
      <c r="M26" s="237"/>
      <c r="N26" s="237"/>
      <c r="O26" s="237"/>
      <c r="P26" s="237"/>
      <c r="Q26" s="238"/>
      <c r="R26" s="36" t="s">
        <v>42</v>
      </c>
      <c r="S26" s="213" t="s">
        <v>43</v>
      </c>
      <c r="T26" s="213"/>
      <c r="U26" s="37" t="s">
        <v>66</v>
      </c>
      <c r="V26" s="212" t="s">
        <v>67</v>
      </c>
      <c r="W26" s="214"/>
    </row>
    <row r="27" spans="2:27" ht="30.75" customHeight="1" thickBot="1" x14ac:dyDescent="0.25">
      <c r="B27" s="239"/>
      <c r="C27" s="240"/>
      <c r="D27" s="240"/>
      <c r="E27" s="240"/>
      <c r="F27" s="240"/>
      <c r="G27" s="240"/>
      <c r="H27" s="240"/>
      <c r="I27" s="240"/>
      <c r="J27" s="240"/>
      <c r="K27" s="240"/>
      <c r="L27" s="240"/>
      <c r="M27" s="240"/>
      <c r="N27" s="240"/>
      <c r="O27" s="240"/>
      <c r="P27" s="240"/>
      <c r="Q27" s="241"/>
      <c r="R27" s="38" t="s">
        <v>68</v>
      </c>
      <c r="S27" s="38" t="s">
        <v>68</v>
      </c>
      <c r="T27" s="38" t="s">
        <v>49</v>
      </c>
      <c r="U27" s="38" t="s">
        <v>68</v>
      </c>
      <c r="V27" s="38" t="s">
        <v>69</v>
      </c>
      <c r="W27" s="39" t="s">
        <v>70</v>
      </c>
      <c r="Y27" s="35"/>
    </row>
    <row r="28" spans="2:27" ht="23.25" customHeight="1" thickBot="1" x14ac:dyDescent="0.25">
      <c r="B28" s="242" t="s">
        <v>71</v>
      </c>
      <c r="C28" s="243"/>
      <c r="D28" s="243"/>
      <c r="E28" s="40" t="s">
        <v>1300</v>
      </c>
      <c r="F28" s="40"/>
      <c r="G28" s="40"/>
      <c r="H28" s="41"/>
      <c r="I28" s="41"/>
      <c r="J28" s="41"/>
      <c r="K28" s="41"/>
      <c r="L28" s="41"/>
      <c r="M28" s="41"/>
      <c r="N28" s="41"/>
      <c r="O28" s="41"/>
      <c r="P28" s="42"/>
      <c r="Q28" s="42"/>
      <c r="R28" s="43" t="s">
        <v>1299</v>
      </c>
      <c r="S28" s="44" t="s">
        <v>10</v>
      </c>
      <c r="T28" s="42"/>
      <c r="U28" s="44" t="s">
        <v>658</v>
      </c>
      <c r="V28" s="42"/>
      <c r="W28" s="45">
        <f>+IF(ISERR(U28/R28*100),"N/A",ROUND(U28/R28*100,2))</f>
        <v>60.88</v>
      </c>
    </row>
    <row r="29" spans="2:27" ht="26.25" customHeight="1" thickBot="1" x14ac:dyDescent="0.25">
      <c r="B29" s="244" t="s">
        <v>74</v>
      </c>
      <c r="C29" s="245"/>
      <c r="D29" s="245"/>
      <c r="E29" s="46" t="s">
        <v>1300</v>
      </c>
      <c r="F29" s="46"/>
      <c r="G29" s="46"/>
      <c r="H29" s="47"/>
      <c r="I29" s="47"/>
      <c r="J29" s="47"/>
      <c r="K29" s="47"/>
      <c r="L29" s="47"/>
      <c r="M29" s="47"/>
      <c r="N29" s="47"/>
      <c r="O29" s="47"/>
      <c r="P29" s="48"/>
      <c r="Q29" s="48"/>
      <c r="R29" s="49" t="s">
        <v>1299</v>
      </c>
      <c r="S29" s="50" t="s">
        <v>658</v>
      </c>
      <c r="T29" s="50">
        <f>+IF(ISERR(S29/R29*100),"N/A",ROUND(S29/R29*100,2))</f>
        <v>60.88</v>
      </c>
      <c r="U29" s="50" t="s">
        <v>658</v>
      </c>
      <c r="V29" s="50">
        <f>+IF(ISERR(U29/S29*100),"N/A",ROUND(U29/S29*100,2))</f>
        <v>100</v>
      </c>
      <c r="W29" s="51">
        <f>+IF(ISERR(U29/R29*100),"N/A",ROUND(U29/R29*100,2))</f>
        <v>60.88</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2285</v>
      </c>
      <c r="C31" s="231"/>
      <c r="D31" s="231"/>
      <c r="E31" s="231"/>
      <c r="F31" s="231"/>
      <c r="G31" s="231"/>
      <c r="H31" s="231"/>
      <c r="I31" s="231"/>
      <c r="J31" s="231"/>
      <c r="K31" s="231"/>
      <c r="L31" s="231"/>
      <c r="M31" s="231"/>
      <c r="N31" s="231"/>
      <c r="O31" s="231"/>
      <c r="P31" s="231"/>
      <c r="Q31" s="231"/>
      <c r="R31" s="231"/>
      <c r="S31" s="231"/>
      <c r="T31" s="231"/>
      <c r="U31" s="231"/>
      <c r="V31" s="231"/>
      <c r="W31" s="232"/>
    </row>
    <row r="32" spans="2:27" ht="63"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2286</v>
      </c>
      <c r="C33" s="231"/>
      <c r="D33" s="231"/>
      <c r="E33" s="231"/>
      <c r="F33" s="231"/>
      <c r="G33" s="231"/>
      <c r="H33" s="231"/>
      <c r="I33" s="231"/>
      <c r="J33" s="231"/>
      <c r="K33" s="231"/>
      <c r="L33" s="231"/>
      <c r="M33" s="231"/>
      <c r="N33" s="231"/>
      <c r="O33" s="231"/>
      <c r="P33" s="231"/>
      <c r="Q33" s="231"/>
      <c r="R33" s="231"/>
      <c r="S33" s="231"/>
      <c r="T33" s="231"/>
      <c r="U33" s="231"/>
      <c r="V33" s="231"/>
      <c r="W33" s="232"/>
    </row>
    <row r="34" spans="2:23" ht="53.2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2287</v>
      </c>
      <c r="C35" s="231"/>
      <c r="D35" s="231"/>
      <c r="E35" s="231"/>
      <c r="F35" s="231"/>
      <c r="G35" s="231"/>
      <c r="H35" s="231"/>
      <c r="I35" s="231"/>
      <c r="J35" s="231"/>
      <c r="K35" s="231"/>
      <c r="L35" s="231"/>
      <c r="M35" s="231"/>
      <c r="N35" s="231"/>
      <c r="O35" s="231"/>
      <c r="P35" s="231"/>
      <c r="Q35" s="231"/>
      <c r="R35" s="231"/>
      <c r="S35" s="231"/>
      <c r="T35" s="231"/>
      <c r="U35" s="231"/>
      <c r="V35" s="231"/>
      <c r="W35" s="232"/>
    </row>
    <row r="36" spans="2:23" ht="15.75"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1298</v>
      </c>
      <c r="D4" s="192" t="s">
        <v>1297</v>
      </c>
      <c r="E4" s="192"/>
      <c r="F4" s="192"/>
      <c r="G4" s="192"/>
      <c r="H4" s="193"/>
      <c r="I4" s="16"/>
      <c r="J4" s="194" t="s">
        <v>6</v>
      </c>
      <c r="K4" s="192"/>
      <c r="L4" s="15" t="s">
        <v>1338</v>
      </c>
      <c r="M4" s="195" t="s">
        <v>1337</v>
      </c>
      <c r="N4" s="195"/>
      <c r="O4" s="195"/>
      <c r="P4" s="195"/>
      <c r="Q4" s="196"/>
      <c r="R4" s="17"/>
      <c r="S4" s="197" t="s">
        <v>2136</v>
      </c>
      <c r="T4" s="198"/>
      <c r="U4" s="198"/>
      <c r="V4" s="199" t="s">
        <v>1336</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1329</v>
      </c>
      <c r="D6" s="201" t="s">
        <v>1335</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1334</v>
      </c>
      <c r="M8" s="24" t="s">
        <v>1333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19" customHeight="1" thickTop="1" thickBot="1" x14ac:dyDescent="0.25">
      <c r="B10" s="25" t="s">
        <v>22</v>
      </c>
      <c r="C10" s="199" t="s">
        <v>1332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1331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1330</v>
      </c>
      <c r="C21" s="227"/>
      <c r="D21" s="227"/>
      <c r="E21" s="227"/>
      <c r="F21" s="227"/>
      <c r="G21" s="227"/>
      <c r="H21" s="227"/>
      <c r="I21" s="227"/>
      <c r="J21" s="227"/>
      <c r="K21" s="227"/>
      <c r="L21" s="227"/>
      <c r="M21" s="228" t="s">
        <v>1329</v>
      </c>
      <c r="N21" s="228"/>
      <c r="O21" s="228" t="s">
        <v>49</v>
      </c>
      <c r="P21" s="228"/>
      <c r="Q21" s="229" t="s">
        <v>50</v>
      </c>
      <c r="R21" s="229"/>
      <c r="S21" s="33" t="s">
        <v>794</v>
      </c>
      <c r="T21" s="33" t="s">
        <v>1328</v>
      </c>
      <c r="U21" s="33" t="s">
        <v>1327</v>
      </c>
      <c r="V21" s="33">
        <f>+IF(ISERR(U21/T21*100),"N/A",ROUND(U21/T21*100,2))</f>
        <v>133.85</v>
      </c>
      <c r="W21" s="34">
        <f>+IF(ISERR(U21/S21*100),"N/A",ROUND(U21/S21*100,2))</f>
        <v>107.82</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1325</v>
      </c>
      <c r="F25" s="40"/>
      <c r="G25" s="40"/>
      <c r="H25" s="41"/>
      <c r="I25" s="41"/>
      <c r="J25" s="41"/>
      <c r="K25" s="41"/>
      <c r="L25" s="41"/>
      <c r="M25" s="41"/>
      <c r="N25" s="41"/>
      <c r="O25" s="41"/>
      <c r="P25" s="42"/>
      <c r="Q25" s="42"/>
      <c r="R25" s="43" t="s">
        <v>1326</v>
      </c>
      <c r="S25" s="44" t="s">
        <v>10</v>
      </c>
      <c r="T25" s="42"/>
      <c r="U25" s="44" t="s">
        <v>1323</v>
      </c>
      <c r="V25" s="42"/>
      <c r="W25" s="45">
        <f>+IF(ISERR(U25/R25*100),"N/A",ROUND(U25/R25*100,2))</f>
        <v>87.12</v>
      </c>
    </row>
    <row r="26" spans="2:27" ht="26.25" customHeight="1" thickBot="1" x14ac:dyDescent="0.25">
      <c r="B26" s="244" t="s">
        <v>74</v>
      </c>
      <c r="C26" s="245"/>
      <c r="D26" s="245"/>
      <c r="E26" s="46" t="s">
        <v>1325</v>
      </c>
      <c r="F26" s="46"/>
      <c r="G26" s="46"/>
      <c r="H26" s="47"/>
      <c r="I26" s="47"/>
      <c r="J26" s="47"/>
      <c r="K26" s="47"/>
      <c r="L26" s="47"/>
      <c r="M26" s="47"/>
      <c r="N26" s="47"/>
      <c r="O26" s="47"/>
      <c r="P26" s="48"/>
      <c r="Q26" s="48"/>
      <c r="R26" s="49" t="s">
        <v>1324</v>
      </c>
      <c r="S26" s="50" t="s">
        <v>1323</v>
      </c>
      <c r="T26" s="50">
        <f>+IF(ISERR(S26/R26*100),"N/A",ROUND(S26/R26*100,2))</f>
        <v>87.63</v>
      </c>
      <c r="U26" s="50" t="s">
        <v>1323</v>
      </c>
      <c r="V26" s="50">
        <f>+IF(ISERR(U26/S26*100),"N/A",ROUND(U26/S26*100,2))</f>
        <v>100</v>
      </c>
      <c r="W26" s="51">
        <f>+IF(ISERR(U26/R26*100),"N/A",ROUND(U26/R26*100,2))</f>
        <v>87.63</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2282</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3"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2283</v>
      </c>
      <c r="C30" s="231"/>
      <c r="D30" s="231"/>
      <c r="E30" s="231"/>
      <c r="F30" s="231"/>
      <c r="G30" s="231"/>
      <c r="H30" s="231"/>
      <c r="I30" s="231"/>
      <c r="J30" s="231"/>
      <c r="K30" s="231"/>
      <c r="L30" s="231"/>
      <c r="M30" s="231"/>
      <c r="N30" s="231"/>
      <c r="O30" s="231"/>
      <c r="P30" s="231"/>
      <c r="Q30" s="231"/>
      <c r="R30" s="231"/>
      <c r="S30" s="231"/>
      <c r="T30" s="231"/>
      <c r="U30" s="231"/>
      <c r="V30" s="231"/>
      <c r="W30" s="232"/>
    </row>
    <row r="31" spans="2:27" ht="75.7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2284</v>
      </c>
      <c r="C32" s="231"/>
      <c r="D32" s="231"/>
      <c r="E32" s="231"/>
      <c r="F32" s="231"/>
      <c r="G32" s="231"/>
      <c r="H32" s="231"/>
      <c r="I32" s="231"/>
      <c r="J32" s="231"/>
      <c r="K32" s="231"/>
      <c r="L32" s="231"/>
      <c r="M32" s="231"/>
      <c r="N32" s="231"/>
      <c r="O32" s="231"/>
      <c r="P32" s="231"/>
      <c r="Q32" s="231"/>
      <c r="R32" s="231"/>
      <c r="S32" s="231"/>
      <c r="T32" s="231"/>
      <c r="U32" s="231"/>
      <c r="V32" s="231"/>
      <c r="W32" s="232"/>
    </row>
    <row r="33" spans="2:23" ht="58.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1356</v>
      </c>
      <c r="D4" s="192" t="s">
        <v>1355</v>
      </c>
      <c r="E4" s="192"/>
      <c r="F4" s="192"/>
      <c r="G4" s="192"/>
      <c r="H4" s="193"/>
      <c r="I4" s="16"/>
      <c r="J4" s="194" t="s">
        <v>6</v>
      </c>
      <c r="K4" s="192"/>
      <c r="L4" s="15" t="s">
        <v>1354</v>
      </c>
      <c r="M4" s="195" t="s">
        <v>1353</v>
      </c>
      <c r="N4" s="195"/>
      <c r="O4" s="195"/>
      <c r="P4" s="195"/>
      <c r="Q4" s="196"/>
      <c r="R4" s="17"/>
      <c r="S4" s="197" t="s">
        <v>2136</v>
      </c>
      <c r="T4" s="198"/>
      <c r="U4" s="198"/>
      <c r="V4" s="199" t="s">
        <v>1352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1341</v>
      </c>
      <c r="D6" s="201" t="s">
        <v>1351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1350</v>
      </c>
      <c r="K8" s="24" t="s">
        <v>1349</v>
      </c>
      <c r="L8" s="24" t="s">
        <v>1348</v>
      </c>
      <c r="M8" s="24" t="s">
        <v>1347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21.5" customHeight="1" thickTop="1" thickBot="1" x14ac:dyDescent="0.25">
      <c r="B10" s="25" t="s">
        <v>22</v>
      </c>
      <c r="C10" s="199" t="s">
        <v>1346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1345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1344</v>
      </c>
      <c r="C21" s="227"/>
      <c r="D21" s="227"/>
      <c r="E21" s="227"/>
      <c r="F21" s="227"/>
      <c r="G21" s="227"/>
      <c r="H21" s="227"/>
      <c r="I21" s="227"/>
      <c r="J21" s="227"/>
      <c r="K21" s="227"/>
      <c r="L21" s="227"/>
      <c r="M21" s="228" t="s">
        <v>1341</v>
      </c>
      <c r="N21" s="228"/>
      <c r="O21" s="228" t="s">
        <v>49</v>
      </c>
      <c r="P21" s="228"/>
      <c r="Q21" s="229" t="s">
        <v>158</v>
      </c>
      <c r="R21" s="229"/>
      <c r="S21" s="33" t="s">
        <v>56</v>
      </c>
      <c r="T21" s="33" t="s">
        <v>242</v>
      </c>
      <c r="U21" s="33" t="s">
        <v>1100</v>
      </c>
      <c r="V21" s="33">
        <f>+IF(ISERR(U21/T21*100),"N/A",ROUND(U21/T21*100,2))</f>
        <v>296</v>
      </c>
      <c r="W21" s="34">
        <f>+IF(ISERR(U21/S21*100),"N/A",ROUND(U21/S21*100,2))</f>
        <v>148</v>
      </c>
    </row>
    <row r="22" spans="2:27" ht="56.25" customHeight="1" x14ac:dyDescent="0.2">
      <c r="B22" s="226" t="s">
        <v>1343</v>
      </c>
      <c r="C22" s="227"/>
      <c r="D22" s="227"/>
      <c r="E22" s="227"/>
      <c r="F22" s="227"/>
      <c r="G22" s="227"/>
      <c r="H22" s="227"/>
      <c r="I22" s="227"/>
      <c r="J22" s="227"/>
      <c r="K22" s="227"/>
      <c r="L22" s="227"/>
      <c r="M22" s="228" t="s">
        <v>1341</v>
      </c>
      <c r="N22" s="228"/>
      <c r="O22" s="228" t="s">
        <v>49</v>
      </c>
      <c r="P22" s="228"/>
      <c r="Q22" s="229" t="s">
        <v>70</v>
      </c>
      <c r="R22" s="229"/>
      <c r="S22" s="33" t="s">
        <v>56</v>
      </c>
      <c r="T22" s="33" t="s">
        <v>87</v>
      </c>
      <c r="U22" s="33" t="s">
        <v>87</v>
      </c>
      <c r="V22" s="33" t="str">
        <f>+IF(ISERR(U22/T22*100),"N/A",ROUND(U22/T22*100,2))</f>
        <v>N/A</v>
      </c>
      <c r="W22" s="34" t="str">
        <f>+IF(ISERR(U22/S22*100),"N/A",ROUND(U22/S22*100,2))</f>
        <v>N/A</v>
      </c>
    </row>
    <row r="23" spans="2:27" ht="56.25" customHeight="1" thickBot="1" x14ac:dyDescent="0.25">
      <c r="B23" s="226" t="s">
        <v>1342</v>
      </c>
      <c r="C23" s="227"/>
      <c r="D23" s="227"/>
      <c r="E23" s="227"/>
      <c r="F23" s="227"/>
      <c r="G23" s="227"/>
      <c r="H23" s="227"/>
      <c r="I23" s="227"/>
      <c r="J23" s="227"/>
      <c r="K23" s="227"/>
      <c r="L23" s="227"/>
      <c r="M23" s="228" t="s">
        <v>1341</v>
      </c>
      <c r="N23" s="228"/>
      <c r="O23" s="228" t="s">
        <v>49</v>
      </c>
      <c r="P23" s="228"/>
      <c r="Q23" s="229" t="s">
        <v>50</v>
      </c>
      <c r="R23" s="229"/>
      <c r="S23" s="33" t="s">
        <v>51</v>
      </c>
      <c r="T23" s="33" t="s">
        <v>102</v>
      </c>
      <c r="U23" s="33" t="s">
        <v>102</v>
      </c>
      <c r="V23" s="33" t="str">
        <f>+IF(ISERR(U23/T23*100),"N/A",ROUND(U23/T23*100,2))</f>
        <v>N/A</v>
      </c>
      <c r="W23" s="34">
        <f>+IF(ISERR(U23/S23*100),"N/A",ROUND(U23/S23*100,2))</f>
        <v>0</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1340</v>
      </c>
      <c r="F27" s="40"/>
      <c r="G27" s="40"/>
      <c r="H27" s="41"/>
      <c r="I27" s="41"/>
      <c r="J27" s="41"/>
      <c r="K27" s="41"/>
      <c r="L27" s="41"/>
      <c r="M27" s="41"/>
      <c r="N27" s="41"/>
      <c r="O27" s="41"/>
      <c r="P27" s="42"/>
      <c r="Q27" s="42"/>
      <c r="R27" s="43" t="s">
        <v>1339</v>
      </c>
      <c r="S27" s="44" t="s">
        <v>10</v>
      </c>
      <c r="T27" s="42"/>
      <c r="U27" s="44" t="s">
        <v>962</v>
      </c>
      <c r="V27" s="42"/>
      <c r="W27" s="45">
        <f>+IF(ISERR(U27/R27*100),"N/A",ROUND(U27/R27*100,2))</f>
        <v>23.08</v>
      </c>
    </row>
    <row r="28" spans="2:27" ht="26.25" customHeight="1" thickBot="1" x14ac:dyDescent="0.25">
      <c r="B28" s="244" t="s">
        <v>74</v>
      </c>
      <c r="C28" s="245"/>
      <c r="D28" s="245"/>
      <c r="E28" s="46" t="s">
        <v>1340</v>
      </c>
      <c r="F28" s="46"/>
      <c r="G28" s="46"/>
      <c r="H28" s="47"/>
      <c r="I28" s="47"/>
      <c r="J28" s="47"/>
      <c r="K28" s="47"/>
      <c r="L28" s="47"/>
      <c r="M28" s="47"/>
      <c r="N28" s="47"/>
      <c r="O28" s="47"/>
      <c r="P28" s="48"/>
      <c r="Q28" s="48"/>
      <c r="R28" s="49" t="s">
        <v>1339</v>
      </c>
      <c r="S28" s="50" t="s">
        <v>1286</v>
      </c>
      <c r="T28" s="50">
        <f>+IF(ISERR(S28/R28*100),"N/A",ROUND(S28/R28*100,2))</f>
        <v>30.77</v>
      </c>
      <c r="U28" s="50" t="s">
        <v>962</v>
      </c>
      <c r="V28" s="50">
        <f>+IF(ISERR(U28/S28*100),"N/A",ROUND(U28/S28*100,2))</f>
        <v>75</v>
      </c>
      <c r="W28" s="51">
        <f>+IF(ISERR(U28/R28*100),"N/A",ROUND(U28/R28*100,2))</f>
        <v>23.08</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2279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26.7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2280</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0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2281</v>
      </c>
      <c r="C34" s="231"/>
      <c r="D34" s="231"/>
      <c r="E34" s="231"/>
      <c r="F34" s="231"/>
      <c r="G34" s="231"/>
      <c r="H34" s="231"/>
      <c r="I34" s="231"/>
      <c r="J34" s="231"/>
      <c r="K34" s="231"/>
      <c r="L34" s="231"/>
      <c r="M34" s="231"/>
      <c r="N34" s="231"/>
      <c r="O34" s="231"/>
      <c r="P34" s="231"/>
      <c r="Q34" s="231"/>
      <c r="R34" s="231"/>
      <c r="S34" s="231"/>
      <c r="T34" s="231"/>
      <c r="U34" s="231"/>
      <c r="V34" s="231"/>
      <c r="W34" s="232"/>
    </row>
    <row r="35" spans="2:23" ht="48" customHeight="1"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1356</v>
      </c>
      <c r="D4" s="192" t="s">
        <v>1355</v>
      </c>
      <c r="E4" s="192"/>
      <c r="F4" s="192"/>
      <c r="G4" s="192"/>
      <c r="H4" s="193"/>
      <c r="I4" s="16"/>
      <c r="J4" s="194" t="s">
        <v>6</v>
      </c>
      <c r="K4" s="192"/>
      <c r="L4" s="15" t="s">
        <v>1364</v>
      </c>
      <c r="M4" s="195" t="s">
        <v>1363</v>
      </c>
      <c r="N4" s="195"/>
      <c r="O4" s="195"/>
      <c r="P4" s="195"/>
      <c r="Q4" s="196"/>
      <c r="R4" s="17"/>
      <c r="S4" s="197" t="s">
        <v>2136</v>
      </c>
      <c r="T4" s="198"/>
      <c r="U4" s="198"/>
      <c r="V4" s="199" t="s">
        <v>1352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479</v>
      </c>
      <c r="D6" s="201" t="s">
        <v>1362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1361</v>
      </c>
      <c r="K8" s="24" t="s">
        <v>1360</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1359</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1358</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1357</v>
      </c>
      <c r="C21" s="227"/>
      <c r="D21" s="227"/>
      <c r="E21" s="227"/>
      <c r="F21" s="227"/>
      <c r="G21" s="227"/>
      <c r="H21" s="227"/>
      <c r="I21" s="227"/>
      <c r="J21" s="227"/>
      <c r="K21" s="227"/>
      <c r="L21" s="227"/>
      <c r="M21" s="228" t="s">
        <v>479</v>
      </c>
      <c r="N21" s="228"/>
      <c r="O21" s="228" t="s">
        <v>49</v>
      </c>
      <c r="P21" s="228"/>
      <c r="Q21" s="229" t="s">
        <v>50</v>
      </c>
      <c r="R21" s="229"/>
      <c r="S21" s="33" t="s">
        <v>242</v>
      </c>
      <c r="T21" s="33" t="s">
        <v>291</v>
      </c>
      <c r="U21" s="33" t="s">
        <v>291</v>
      </c>
      <c r="V21" s="33">
        <f>+IF(ISERR(U21/T21*100),"N/A",ROUND(U21/T21*100,2))</f>
        <v>100</v>
      </c>
      <c r="W21" s="34">
        <f>+IF(ISERR(U21/S21*100),"N/A",ROUND(U21/S21*100,2))</f>
        <v>56</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457</v>
      </c>
      <c r="F25" s="40"/>
      <c r="G25" s="40"/>
      <c r="H25" s="41"/>
      <c r="I25" s="41"/>
      <c r="J25" s="41"/>
      <c r="K25" s="41"/>
      <c r="L25" s="41"/>
      <c r="M25" s="41"/>
      <c r="N25" s="41"/>
      <c r="O25" s="41"/>
      <c r="P25" s="42"/>
      <c r="Q25" s="42"/>
      <c r="R25" s="43" t="s">
        <v>1352</v>
      </c>
      <c r="S25" s="44" t="s">
        <v>10</v>
      </c>
      <c r="T25" s="42"/>
      <c r="U25" s="44" t="s">
        <v>102</v>
      </c>
      <c r="V25" s="42"/>
      <c r="W25" s="45">
        <f>+IF(ISERR(U25/R25*100),"N/A",ROUND(U25/R25*100,2))</f>
        <v>0</v>
      </c>
    </row>
    <row r="26" spans="2:27" ht="26.25" customHeight="1" thickBot="1" x14ac:dyDescent="0.25">
      <c r="B26" s="244" t="s">
        <v>74</v>
      </c>
      <c r="C26" s="245"/>
      <c r="D26" s="245"/>
      <c r="E26" s="46" t="s">
        <v>457</v>
      </c>
      <c r="F26" s="46"/>
      <c r="G26" s="46"/>
      <c r="H26" s="47"/>
      <c r="I26" s="47"/>
      <c r="J26" s="47"/>
      <c r="K26" s="47"/>
      <c r="L26" s="47"/>
      <c r="M26" s="47"/>
      <c r="N26" s="47"/>
      <c r="O26" s="47"/>
      <c r="P26" s="48"/>
      <c r="Q26" s="48"/>
      <c r="R26" s="49" t="s">
        <v>1352</v>
      </c>
      <c r="S26" s="50" t="s">
        <v>102</v>
      </c>
      <c r="T26" s="50">
        <f>+IF(ISERR(S26/R26*100),"N/A",ROUND(S26/R26*100,2))</f>
        <v>0</v>
      </c>
      <c r="U26" s="50" t="s">
        <v>102</v>
      </c>
      <c r="V26" s="50" t="str">
        <f>+IF(ISERR(U26/S26*100),"N/A",ROUND(U26/S26*100,2))</f>
        <v>N/A</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2276</v>
      </c>
      <c r="C28" s="231"/>
      <c r="D28" s="231"/>
      <c r="E28" s="231"/>
      <c r="F28" s="231"/>
      <c r="G28" s="231"/>
      <c r="H28" s="231"/>
      <c r="I28" s="231"/>
      <c r="J28" s="231"/>
      <c r="K28" s="231"/>
      <c r="L28" s="231"/>
      <c r="M28" s="231"/>
      <c r="N28" s="231"/>
      <c r="O28" s="231"/>
      <c r="P28" s="231"/>
      <c r="Q28" s="231"/>
      <c r="R28" s="231"/>
      <c r="S28" s="231"/>
      <c r="T28" s="231"/>
      <c r="U28" s="231"/>
      <c r="V28" s="231"/>
      <c r="W28" s="232"/>
    </row>
    <row r="29" spans="2:27" ht="42.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2277</v>
      </c>
      <c r="C30" s="231"/>
      <c r="D30" s="231"/>
      <c r="E30" s="231"/>
      <c r="F30" s="231"/>
      <c r="G30" s="231"/>
      <c r="H30" s="231"/>
      <c r="I30" s="231"/>
      <c r="J30" s="231"/>
      <c r="K30" s="231"/>
      <c r="L30" s="231"/>
      <c r="M30" s="231"/>
      <c r="N30" s="231"/>
      <c r="O30" s="231"/>
      <c r="P30" s="231"/>
      <c r="Q30" s="231"/>
      <c r="R30" s="231"/>
      <c r="S30" s="231"/>
      <c r="T30" s="231"/>
      <c r="U30" s="231"/>
      <c r="V30" s="231"/>
      <c r="W30" s="232"/>
    </row>
    <row r="31" spans="2:27" ht="38.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2278</v>
      </c>
      <c r="C32" s="231"/>
      <c r="D32" s="231"/>
      <c r="E32" s="231"/>
      <c r="F32" s="231"/>
      <c r="G32" s="231"/>
      <c r="H32" s="231"/>
      <c r="I32" s="231"/>
      <c r="J32" s="231"/>
      <c r="K32" s="231"/>
      <c r="L32" s="231"/>
      <c r="M32" s="231"/>
      <c r="N32" s="231"/>
      <c r="O32" s="231"/>
      <c r="P32" s="231"/>
      <c r="Q32" s="231"/>
      <c r="R32" s="231"/>
      <c r="S32" s="231"/>
      <c r="T32" s="231"/>
      <c r="U32" s="231"/>
      <c r="V32" s="231"/>
      <c r="W32" s="232"/>
    </row>
    <row r="33" spans="2:23" ht="33"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1356</v>
      </c>
      <c r="D4" s="192" t="s">
        <v>1355</v>
      </c>
      <c r="E4" s="192"/>
      <c r="F4" s="192"/>
      <c r="G4" s="192"/>
      <c r="H4" s="193"/>
      <c r="I4" s="16"/>
      <c r="J4" s="194" t="s">
        <v>6</v>
      </c>
      <c r="K4" s="192"/>
      <c r="L4" s="15" t="s">
        <v>213</v>
      </c>
      <c r="M4" s="195" t="s">
        <v>212</v>
      </c>
      <c r="N4" s="195"/>
      <c r="O4" s="195"/>
      <c r="P4" s="195"/>
      <c r="Q4" s="196"/>
      <c r="R4" s="17"/>
      <c r="S4" s="197" t="s">
        <v>2136</v>
      </c>
      <c r="T4" s="198"/>
      <c r="U4" s="198"/>
      <c r="V4" s="199" t="s">
        <v>1392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590</v>
      </c>
      <c r="D6" s="201" t="s">
        <v>1391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1371</v>
      </c>
      <c r="D7" s="188" t="s">
        <v>1390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1389</v>
      </c>
      <c r="K8" s="24" t="s">
        <v>1388</v>
      </c>
      <c r="L8" s="24" t="s">
        <v>1387</v>
      </c>
      <c r="M8" s="24" t="s">
        <v>1386</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71.75" customHeight="1" thickTop="1" thickBot="1" x14ac:dyDescent="0.25">
      <c r="B10" s="25" t="s">
        <v>22</v>
      </c>
      <c r="C10" s="199" t="s">
        <v>1385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1384</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1383</v>
      </c>
      <c r="C21" s="227"/>
      <c r="D21" s="227"/>
      <c r="E21" s="227"/>
      <c r="F21" s="227"/>
      <c r="G21" s="227"/>
      <c r="H21" s="227"/>
      <c r="I21" s="227"/>
      <c r="J21" s="227"/>
      <c r="K21" s="227"/>
      <c r="L21" s="227"/>
      <c r="M21" s="228" t="s">
        <v>590</v>
      </c>
      <c r="N21" s="228"/>
      <c r="O21" s="228" t="s">
        <v>49</v>
      </c>
      <c r="P21" s="228"/>
      <c r="Q21" s="229" t="s">
        <v>50</v>
      </c>
      <c r="R21" s="229"/>
      <c r="S21" s="33" t="s">
        <v>242</v>
      </c>
      <c r="T21" s="33" t="s">
        <v>1382</v>
      </c>
      <c r="U21" s="33" t="s">
        <v>87</v>
      </c>
      <c r="V21" s="33" t="str">
        <f t="shared" ref="V21:V29" si="0">+IF(ISERR(U21/T21*100),"N/A",ROUND(U21/T21*100,2))</f>
        <v>N/A</v>
      </c>
      <c r="W21" s="34" t="str">
        <f t="shared" ref="W21:W29" si="1">+IF(ISERR(U21/S21*100),"N/A",ROUND(U21/S21*100,2))</f>
        <v>N/A</v>
      </c>
    </row>
    <row r="22" spans="2:27" ht="56.25" customHeight="1" x14ac:dyDescent="0.2">
      <c r="B22" s="226" t="s">
        <v>1381</v>
      </c>
      <c r="C22" s="227"/>
      <c r="D22" s="227"/>
      <c r="E22" s="227"/>
      <c r="F22" s="227"/>
      <c r="G22" s="227"/>
      <c r="H22" s="227"/>
      <c r="I22" s="227"/>
      <c r="J22" s="227"/>
      <c r="K22" s="227"/>
      <c r="L22" s="227"/>
      <c r="M22" s="228" t="s">
        <v>1371</v>
      </c>
      <c r="N22" s="228"/>
      <c r="O22" s="228" t="s">
        <v>49</v>
      </c>
      <c r="P22" s="228"/>
      <c r="Q22" s="229" t="s">
        <v>50</v>
      </c>
      <c r="R22" s="229"/>
      <c r="S22" s="33" t="s">
        <v>51</v>
      </c>
      <c r="T22" s="33" t="s">
        <v>242</v>
      </c>
      <c r="U22" s="33" t="s">
        <v>1380</v>
      </c>
      <c r="V22" s="33">
        <f t="shared" si="0"/>
        <v>464</v>
      </c>
      <c r="W22" s="34">
        <f t="shared" si="1"/>
        <v>116</v>
      </c>
    </row>
    <row r="23" spans="2:27" ht="56.25" customHeight="1" x14ac:dyDescent="0.2">
      <c r="B23" s="226" t="s">
        <v>1379</v>
      </c>
      <c r="C23" s="227"/>
      <c r="D23" s="227"/>
      <c r="E23" s="227"/>
      <c r="F23" s="227"/>
      <c r="G23" s="227"/>
      <c r="H23" s="227"/>
      <c r="I23" s="227"/>
      <c r="J23" s="227"/>
      <c r="K23" s="227"/>
      <c r="L23" s="227"/>
      <c r="M23" s="228" t="s">
        <v>1371</v>
      </c>
      <c r="N23" s="228"/>
      <c r="O23" s="228" t="s">
        <v>49</v>
      </c>
      <c r="P23" s="228"/>
      <c r="Q23" s="229" t="s">
        <v>158</v>
      </c>
      <c r="R23" s="229"/>
      <c r="S23" s="33" t="s">
        <v>51</v>
      </c>
      <c r="T23" s="33" t="s">
        <v>56</v>
      </c>
      <c r="U23" s="33" t="s">
        <v>242</v>
      </c>
      <c r="V23" s="33">
        <f t="shared" si="0"/>
        <v>50</v>
      </c>
      <c r="W23" s="34">
        <f t="shared" si="1"/>
        <v>25</v>
      </c>
    </row>
    <row r="24" spans="2:27" ht="56.25" customHeight="1" x14ac:dyDescent="0.2">
      <c r="B24" s="226" t="s">
        <v>1378</v>
      </c>
      <c r="C24" s="227"/>
      <c r="D24" s="227"/>
      <c r="E24" s="227"/>
      <c r="F24" s="227"/>
      <c r="G24" s="227"/>
      <c r="H24" s="227"/>
      <c r="I24" s="227"/>
      <c r="J24" s="227"/>
      <c r="K24" s="227"/>
      <c r="L24" s="227"/>
      <c r="M24" s="228" t="s">
        <v>1371</v>
      </c>
      <c r="N24" s="228"/>
      <c r="O24" s="228" t="s">
        <v>49</v>
      </c>
      <c r="P24" s="228"/>
      <c r="Q24" s="229" t="s">
        <v>158</v>
      </c>
      <c r="R24" s="229"/>
      <c r="S24" s="33" t="s">
        <v>51</v>
      </c>
      <c r="T24" s="33" t="s">
        <v>239</v>
      </c>
      <c r="U24" s="33" t="s">
        <v>239</v>
      </c>
      <c r="V24" s="33">
        <f t="shared" si="0"/>
        <v>100</v>
      </c>
      <c r="W24" s="34">
        <f t="shared" si="1"/>
        <v>30</v>
      </c>
    </row>
    <row r="25" spans="2:27" ht="56.25" customHeight="1" x14ac:dyDescent="0.2">
      <c r="B25" s="226" t="s">
        <v>1377</v>
      </c>
      <c r="C25" s="227"/>
      <c r="D25" s="227"/>
      <c r="E25" s="227"/>
      <c r="F25" s="227"/>
      <c r="G25" s="227"/>
      <c r="H25" s="227"/>
      <c r="I25" s="227"/>
      <c r="J25" s="227"/>
      <c r="K25" s="227"/>
      <c r="L25" s="227"/>
      <c r="M25" s="228" t="s">
        <v>1371</v>
      </c>
      <c r="N25" s="228"/>
      <c r="O25" s="228" t="s">
        <v>49</v>
      </c>
      <c r="P25" s="228"/>
      <c r="Q25" s="229" t="s">
        <v>50</v>
      </c>
      <c r="R25" s="229"/>
      <c r="S25" s="33" t="s">
        <v>51</v>
      </c>
      <c r="T25" s="33" t="s">
        <v>239</v>
      </c>
      <c r="U25" s="33" t="s">
        <v>645</v>
      </c>
      <c r="V25" s="33">
        <f t="shared" si="0"/>
        <v>66.67</v>
      </c>
      <c r="W25" s="34">
        <f t="shared" si="1"/>
        <v>20</v>
      </c>
    </row>
    <row r="26" spans="2:27" ht="56.25" customHeight="1" x14ac:dyDescent="0.2">
      <c r="B26" s="226" t="s">
        <v>1376</v>
      </c>
      <c r="C26" s="227"/>
      <c r="D26" s="227"/>
      <c r="E26" s="227"/>
      <c r="F26" s="227"/>
      <c r="G26" s="227"/>
      <c r="H26" s="227"/>
      <c r="I26" s="227"/>
      <c r="J26" s="227"/>
      <c r="K26" s="227"/>
      <c r="L26" s="227"/>
      <c r="M26" s="228" t="s">
        <v>1371</v>
      </c>
      <c r="N26" s="228"/>
      <c r="O26" s="228" t="s">
        <v>49</v>
      </c>
      <c r="P26" s="228"/>
      <c r="Q26" s="229" t="s">
        <v>50</v>
      </c>
      <c r="R26" s="229"/>
      <c r="S26" s="33" t="s">
        <v>51</v>
      </c>
      <c r="T26" s="33" t="s">
        <v>239</v>
      </c>
      <c r="U26" s="33" t="s">
        <v>56</v>
      </c>
      <c r="V26" s="33">
        <f t="shared" si="0"/>
        <v>166.67</v>
      </c>
      <c r="W26" s="34">
        <f t="shared" si="1"/>
        <v>50</v>
      </c>
    </row>
    <row r="27" spans="2:27" ht="56.25" customHeight="1" x14ac:dyDescent="0.2">
      <c r="B27" s="226" t="s">
        <v>1375</v>
      </c>
      <c r="C27" s="227"/>
      <c r="D27" s="227"/>
      <c r="E27" s="227"/>
      <c r="F27" s="227"/>
      <c r="G27" s="227"/>
      <c r="H27" s="227"/>
      <c r="I27" s="227"/>
      <c r="J27" s="227"/>
      <c r="K27" s="227"/>
      <c r="L27" s="227"/>
      <c r="M27" s="228" t="s">
        <v>1371</v>
      </c>
      <c r="N27" s="228"/>
      <c r="O27" s="228" t="s">
        <v>49</v>
      </c>
      <c r="P27" s="228"/>
      <c r="Q27" s="229" t="s">
        <v>1374</v>
      </c>
      <c r="R27" s="229"/>
      <c r="S27" s="33" t="s">
        <v>51</v>
      </c>
      <c r="T27" s="33" t="s">
        <v>242</v>
      </c>
      <c r="U27" s="33" t="s">
        <v>242</v>
      </c>
      <c r="V27" s="33">
        <f t="shared" si="0"/>
        <v>100</v>
      </c>
      <c r="W27" s="34">
        <f t="shared" si="1"/>
        <v>25</v>
      </c>
    </row>
    <row r="28" spans="2:27" ht="56.25" customHeight="1" x14ac:dyDescent="0.2">
      <c r="B28" s="226" t="s">
        <v>1373</v>
      </c>
      <c r="C28" s="227"/>
      <c r="D28" s="227"/>
      <c r="E28" s="227"/>
      <c r="F28" s="227"/>
      <c r="G28" s="227"/>
      <c r="H28" s="227"/>
      <c r="I28" s="227"/>
      <c r="J28" s="227"/>
      <c r="K28" s="227"/>
      <c r="L28" s="227"/>
      <c r="M28" s="228" t="s">
        <v>1371</v>
      </c>
      <c r="N28" s="228"/>
      <c r="O28" s="228" t="s">
        <v>49</v>
      </c>
      <c r="P28" s="228"/>
      <c r="Q28" s="229" t="s">
        <v>158</v>
      </c>
      <c r="R28" s="229"/>
      <c r="S28" s="33" t="s">
        <v>51</v>
      </c>
      <c r="T28" s="33" t="s">
        <v>1010</v>
      </c>
      <c r="U28" s="33" t="s">
        <v>1010</v>
      </c>
      <c r="V28" s="33">
        <f t="shared" si="0"/>
        <v>100</v>
      </c>
      <c r="W28" s="34">
        <f t="shared" si="1"/>
        <v>1</v>
      </c>
    </row>
    <row r="29" spans="2:27" ht="56.25" customHeight="1" thickBot="1" x14ac:dyDescent="0.25">
      <c r="B29" s="226" t="s">
        <v>1372</v>
      </c>
      <c r="C29" s="227"/>
      <c r="D29" s="227"/>
      <c r="E29" s="227"/>
      <c r="F29" s="227"/>
      <c r="G29" s="227"/>
      <c r="H29" s="227"/>
      <c r="I29" s="227"/>
      <c r="J29" s="227"/>
      <c r="K29" s="227"/>
      <c r="L29" s="227"/>
      <c r="M29" s="228" t="s">
        <v>1371</v>
      </c>
      <c r="N29" s="228"/>
      <c r="O29" s="228" t="s">
        <v>49</v>
      </c>
      <c r="P29" s="228"/>
      <c r="Q29" s="229" t="s">
        <v>50</v>
      </c>
      <c r="R29" s="229"/>
      <c r="S29" s="33" t="s">
        <v>130</v>
      </c>
      <c r="T29" s="33" t="s">
        <v>1370</v>
      </c>
      <c r="U29" s="33" t="s">
        <v>1369</v>
      </c>
      <c r="V29" s="33">
        <f t="shared" si="0"/>
        <v>3220.78</v>
      </c>
      <c r="W29" s="34">
        <f t="shared" si="1"/>
        <v>744</v>
      </c>
    </row>
    <row r="30" spans="2:27" ht="21.75" customHeight="1" thickTop="1" thickBot="1" x14ac:dyDescent="0.25">
      <c r="B30" s="9" t="s">
        <v>65</v>
      </c>
      <c r="C30" s="10"/>
      <c r="D30" s="10"/>
      <c r="E30" s="10"/>
      <c r="F30" s="10"/>
      <c r="G30" s="10"/>
      <c r="H30" s="11"/>
      <c r="I30" s="11"/>
      <c r="J30" s="11"/>
      <c r="K30" s="11"/>
      <c r="L30" s="11"/>
      <c r="M30" s="11"/>
      <c r="N30" s="11"/>
      <c r="O30" s="11"/>
      <c r="P30" s="11"/>
      <c r="Q30" s="11"/>
      <c r="R30" s="11"/>
      <c r="S30" s="11"/>
      <c r="T30" s="11"/>
      <c r="U30" s="11"/>
      <c r="V30" s="11"/>
      <c r="W30" s="12"/>
      <c r="X30" s="35"/>
    </row>
    <row r="31" spans="2:27" ht="29.25" customHeight="1" thickTop="1" thickBot="1" x14ac:dyDescent="0.25">
      <c r="B31" s="236" t="s">
        <v>2437</v>
      </c>
      <c r="C31" s="237"/>
      <c r="D31" s="237"/>
      <c r="E31" s="237"/>
      <c r="F31" s="237"/>
      <c r="G31" s="237"/>
      <c r="H31" s="237"/>
      <c r="I31" s="237"/>
      <c r="J31" s="237"/>
      <c r="K31" s="237"/>
      <c r="L31" s="237"/>
      <c r="M31" s="237"/>
      <c r="N31" s="237"/>
      <c r="O31" s="237"/>
      <c r="P31" s="237"/>
      <c r="Q31" s="238"/>
      <c r="R31" s="36" t="s">
        <v>42</v>
      </c>
      <c r="S31" s="213" t="s">
        <v>43</v>
      </c>
      <c r="T31" s="213"/>
      <c r="U31" s="37" t="s">
        <v>66</v>
      </c>
      <c r="V31" s="212" t="s">
        <v>67</v>
      </c>
      <c r="W31" s="214"/>
    </row>
    <row r="32" spans="2:27" ht="30.75" customHeight="1" thickBot="1" x14ac:dyDescent="0.25">
      <c r="B32" s="239"/>
      <c r="C32" s="240"/>
      <c r="D32" s="240"/>
      <c r="E32" s="240"/>
      <c r="F32" s="240"/>
      <c r="G32" s="240"/>
      <c r="H32" s="240"/>
      <c r="I32" s="240"/>
      <c r="J32" s="240"/>
      <c r="K32" s="240"/>
      <c r="L32" s="240"/>
      <c r="M32" s="240"/>
      <c r="N32" s="240"/>
      <c r="O32" s="240"/>
      <c r="P32" s="240"/>
      <c r="Q32" s="241"/>
      <c r="R32" s="38" t="s">
        <v>68</v>
      </c>
      <c r="S32" s="38" t="s">
        <v>68</v>
      </c>
      <c r="T32" s="38" t="s">
        <v>49</v>
      </c>
      <c r="U32" s="38" t="s">
        <v>68</v>
      </c>
      <c r="V32" s="38" t="s">
        <v>69</v>
      </c>
      <c r="W32" s="39" t="s">
        <v>70</v>
      </c>
      <c r="Y32" s="35"/>
    </row>
    <row r="33" spans="2:23" ht="23.25" customHeight="1" thickBot="1" x14ac:dyDescent="0.25">
      <c r="B33" s="242" t="s">
        <v>71</v>
      </c>
      <c r="C33" s="243"/>
      <c r="D33" s="243"/>
      <c r="E33" s="40" t="s">
        <v>563</v>
      </c>
      <c r="F33" s="40"/>
      <c r="G33" s="40"/>
      <c r="H33" s="41"/>
      <c r="I33" s="41"/>
      <c r="J33" s="41"/>
      <c r="K33" s="41"/>
      <c r="L33" s="41"/>
      <c r="M33" s="41"/>
      <c r="N33" s="41"/>
      <c r="O33" s="41"/>
      <c r="P33" s="42"/>
      <c r="Q33" s="42"/>
      <c r="R33" s="43" t="s">
        <v>102</v>
      </c>
      <c r="S33" s="44" t="s">
        <v>10</v>
      </c>
      <c r="T33" s="42"/>
      <c r="U33" s="44" t="s">
        <v>102</v>
      </c>
      <c r="V33" s="42"/>
      <c r="W33" s="45" t="str">
        <f>+IF(ISERR(U33/R33*100),"N/A",ROUND(U33/R33*100,2))</f>
        <v>N/A</v>
      </c>
    </row>
    <row r="34" spans="2:23" ht="26.25" customHeight="1" x14ac:dyDescent="0.2">
      <c r="B34" s="244" t="s">
        <v>74</v>
      </c>
      <c r="C34" s="245"/>
      <c r="D34" s="245"/>
      <c r="E34" s="46" t="s">
        <v>563</v>
      </c>
      <c r="F34" s="46"/>
      <c r="G34" s="46"/>
      <c r="H34" s="47"/>
      <c r="I34" s="47"/>
      <c r="J34" s="47"/>
      <c r="K34" s="47"/>
      <c r="L34" s="47"/>
      <c r="M34" s="47"/>
      <c r="N34" s="47"/>
      <c r="O34" s="47"/>
      <c r="P34" s="48"/>
      <c r="Q34" s="48"/>
      <c r="R34" s="49" t="s">
        <v>102</v>
      </c>
      <c r="S34" s="50" t="s">
        <v>102</v>
      </c>
      <c r="T34" s="50" t="str">
        <f>+IF(ISERR(S34/R34*100),"N/A",ROUND(S34/R34*100,2))</f>
        <v>N/A</v>
      </c>
      <c r="U34" s="50" t="s">
        <v>102</v>
      </c>
      <c r="V34" s="50" t="str">
        <f>+IF(ISERR(U34/S34*100),"N/A",ROUND(U34/S34*100,2))</f>
        <v>N/A</v>
      </c>
      <c r="W34" s="51" t="str">
        <f>+IF(ISERR(U34/R34*100),"N/A",ROUND(U34/R34*100,2))</f>
        <v>N/A</v>
      </c>
    </row>
    <row r="35" spans="2:23" ht="23.25" customHeight="1" thickBot="1" x14ac:dyDescent="0.25">
      <c r="B35" s="242" t="s">
        <v>71</v>
      </c>
      <c r="C35" s="243"/>
      <c r="D35" s="243"/>
      <c r="E35" s="40" t="s">
        <v>1367</v>
      </c>
      <c r="F35" s="40"/>
      <c r="G35" s="40"/>
      <c r="H35" s="41"/>
      <c r="I35" s="41"/>
      <c r="J35" s="41"/>
      <c r="K35" s="41"/>
      <c r="L35" s="41"/>
      <c r="M35" s="41"/>
      <c r="N35" s="41"/>
      <c r="O35" s="41"/>
      <c r="P35" s="42"/>
      <c r="Q35" s="42"/>
      <c r="R35" s="43" t="s">
        <v>1368</v>
      </c>
      <c r="S35" s="44" t="s">
        <v>10</v>
      </c>
      <c r="T35" s="42"/>
      <c r="U35" s="44" t="s">
        <v>1365</v>
      </c>
      <c r="V35" s="42"/>
      <c r="W35" s="45">
        <f>+IF(ISERR(U35/R35*100),"N/A",ROUND(U35/R35*100,2))</f>
        <v>42.6</v>
      </c>
    </row>
    <row r="36" spans="2:23" ht="26.25" customHeight="1" thickBot="1" x14ac:dyDescent="0.25">
      <c r="B36" s="244" t="s">
        <v>74</v>
      </c>
      <c r="C36" s="245"/>
      <c r="D36" s="245"/>
      <c r="E36" s="46" t="s">
        <v>1367</v>
      </c>
      <c r="F36" s="46"/>
      <c r="G36" s="46"/>
      <c r="H36" s="47"/>
      <c r="I36" s="47"/>
      <c r="J36" s="47"/>
      <c r="K36" s="47"/>
      <c r="L36" s="47"/>
      <c r="M36" s="47"/>
      <c r="N36" s="47"/>
      <c r="O36" s="47"/>
      <c r="P36" s="48"/>
      <c r="Q36" s="48"/>
      <c r="R36" s="49" t="s">
        <v>1366</v>
      </c>
      <c r="S36" s="50" t="s">
        <v>199</v>
      </c>
      <c r="T36" s="50">
        <f>+IF(ISERR(S36/R36*100),"N/A",ROUND(S36/R36*100,2))</f>
        <v>50.39</v>
      </c>
      <c r="U36" s="50" t="s">
        <v>1365</v>
      </c>
      <c r="V36" s="50">
        <f>+IF(ISERR(U36/S36*100),"N/A",ROUND(U36/S36*100,2))</f>
        <v>80.459999999999994</v>
      </c>
      <c r="W36" s="51">
        <f>+IF(ISERR(U36/R36*100),"N/A",ROUND(U36/R36*100,2))</f>
        <v>40.54</v>
      </c>
    </row>
    <row r="37" spans="2:23" ht="22.5" customHeight="1" thickTop="1" thickBot="1" x14ac:dyDescent="0.25">
      <c r="B37" s="9" t="s">
        <v>76</v>
      </c>
      <c r="C37" s="10"/>
      <c r="D37" s="10"/>
      <c r="E37" s="10"/>
      <c r="F37" s="10"/>
      <c r="G37" s="10"/>
      <c r="H37" s="11"/>
      <c r="I37" s="11"/>
      <c r="J37" s="11"/>
      <c r="K37" s="11"/>
      <c r="L37" s="11"/>
      <c r="M37" s="11"/>
      <c r="N37" s="11"/>
      <c r="O37" s="11"/>
      <c r="P37" s="11"/>
      <c r="Q37" s="11"/>
      <c r="R37" s="11"/>
      <c r="S37" s="11"/>
      <c r="T37" s="11"/>
      <c r="U37" s="11"/>
      <c r="V37" s="11"/>
      <c r="W37" s="12"/>
    </row>
    <row r="38" spans="2:23" ht="37.5" customHeight="1" thickTop="1" x14ac:dyDescent="0.2">
      <c r="B38" s="230" t="s">
        <v>2273</v>
      </c>
      <c r="C38" s="231"/>
      <c r="D38" s="231"/>
      <c r="E38" s="231"/>
      <c r="F38" s="231"/>
      <c r="G38" s="231"/>
      <c r="H38" s="231"/>
      <c r="I38" s="231"/>
      <c r="J38" s="231"/>
      <c r="K38" s="231"/>
      <c r="L38" s="231"/>
      <c r="M38" s="231"/>
      <c r="N38" s="231"/>
      <c r="O38" s="231"/>
      <c r="P38" s="231"/>
      <c r="Q38" s="231"/>
      <c r="R38" s="231"/>
      <c r="S38" s="231"/>
      <c r="T38" s="231"/>
      <c r="U38" s="231"/>
      <c r="V38" s="231"/>
      <c r="W38" s="232"/>
    </row>
    <row r="39" spans="2:23" ht="84" customHeight="1" thickBot="1" x14ac:dyDescent="0.25">
      <c r="B39" s="246"/>
      <c r="C39" s="247"/>
      <c r="D39" s="247"/>
      <c r="E39" s="247"/>
      <c r="F39" s="247"/>
      <c r="G39" s="247"/>
      <c r="H39" s="247"/>
      <c r="I39" s="247"/>
      <c r="J39" s="247"/>
      <c r="K39" s="247"/>
      <c r="L39" s="247"/>
      <c r="M39" s="247"/>
      <c r="N39" s="247"/>
      <c r="O39" s="247"/>
      <c r="P39" s="247"/>
      <c r="Q39" s="247"/>
      <c r="R39" s="247"/>
      <c r="S39" s="247"/>
      <c r="T39" s="247"/>
      <c r="U39" s="247"/>
      <c r="V39" s="247"/>
      <c r="W39" s="248"/>
    </row>
    <row r="40" spans="2:23" ht="37.5" customHeight="1" thickTop="1" x14ac:dyDescent="0.2">
      <c r="B40" s="230" t="s">
        <v>2274</v>
      </c>
      <c r="C40" s="231"/>
      <c r="D40" s="231"/>
      <c r="E40" s="231"/>
      <c r="F40" s="231"/>
      <c r="G40" s="231"/>
      <c r="H40" s="231"/>
      <c r="I40" s="231"/>
      <c r="J40" s="231"/>
      <c r="K40" s="231"/>
      <c r="L40" s="231"/>
      <c r="M40" s="231"/>
      <c r="N40" s="231"/>
      <c r="O40" s="231"/>
      <c r="P40" s="231"/>
      <c r="Q40" s="231"/>
      <c r="R40" s="231"/>
      <c r="S40" s="231"/>
      <c r="T40" s="231"/>
      <c r="U40" s="231"/>
      <c r="V40" s="231"/>
      <c r="W40" s="232"/>
    </row>
    <row r="41" spans="2:23" ht="92.25" customHeight="1" thickBot="1" x14ac:dyDescent="0.25">
      <c r="B41" s="246"/>
      <c r="C41" s="247"/>
      <c r="D41" s="247"/>
      <c r="E41" s="247"/>
      <c r="F41" s="247"/>
      <c r="G41" s="247"/>
      <c r="H41" s="247"/>
      <c r="I41" s="247"/>
      <c r="J41" s="247"/>
      <c r="K41" s="247"/>
      <c r="L41" s="247"/>
      <c r="M41" s="247"/>
      <c r="N41" s="247"/>
      <c r="O41" s="247"/>
      <c r="P41" s="247"/>
      <c r="Q41" s="247"/>
      <c r="R41" s="247"/>
      <c r="S41" s="247"/>
      <c r="T41" s="247"/>
      <c r="U41" s="247"/>
      <c r="V41" s="247"/>
      <c r="W41" s="248"/>
    </row>
    <row r="42" spans="2:23" ht="37.5" customHeight="1" thickTop="1" x14ac:dyDescent="0.2">
      <c r="B42" s="230" t="s">
        <v>2275</v>
      </c>
      <c r="C42" s="231"/>
      <c r="D42" s="231"/>
      <c r="E42" s="231"/>
      <c r="F42" s="231"/>
      <c r="G42" s="231"/>
      <c r="H42" s="231"/>
      <c r="I42" s="231"/>
      <c r="J42" s="231"/>
      <c r="K42" s="231"/>
      <c r="L42" s="231"/>
      <c r="M42" s="231"/>
      <c r="N42" s="231"/>
      <c r="O42" s="231"/>
      <c r="P42" s="231"/>
      <c r="Q42" s="231"/>
      <c r="R42" s="231"/>
      <c r="S42" s="231"/>
      <c r="T42" s="231"/>
      <c r="U42" s="231"/>
      <c r="V42" s="231"/>
      <c r="W42" s="232"/>
    </row>
    <row r="43" spans="2:23" ht="45" customHeight="1" thickBot="1" x14ac:dyDescent="0.25">
      <c r="B43" s="233"/>
      <c r="C43" s="234"/>
      <c r="D43" s="234"/>
      <c r="E43" s="234"/>
      <c r="F43" s="234"/>
      <c r="G43" s="234"/>
      <c r="H43" s="234"/>
      <c r="I43" s="234"/>
      <c r="J43" s="234"/>
      <c r="K43" s="234"/>
      <c r="L43" s="234"/>
      <c r="M43" s="234"/>
      <c r="N43" s="234"/>
      <c r="O43" s="234"/>
      <c r="P43" s="234"/>
      <c r="Q43" s="234"/>
      <c r="R43" s="234"/>
      <c r="S43" s="234"/>
      <c r="T43" s="234"/>
      <c r="U43" s="234"/>
      <c r="V43" s="234"/>
      <c r="W43" s="235"/>
    </row>
  </sheetData>
  <mergeCells count="8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6:D36"/>
    <mergeCell ref="B38:W39"/>
    <mergeCell ref="B40:W41"/>
    <mergeCell ref="B42:W43"/>
    <mergeCell ref="B31:Q32"/>
    <mergeCell ref="S31:T31"/>
    <mergeCell ref="V31:W31"/>
    <mergeCell ref="B33:D33"/>
    <mergeCell ref="B34:D34"/>
    <mergeCell ref="B35:D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101</v>
      </c>
      <c r="D4" s="192" t="s">
        <v>100</v>
      </c>
      <c r="E4" s="192"/>
      <c r="F4" s="192"/>
      <c r="G4" s="192"/>
      <c r="H4" s="193"/>
      <c r="I4" s="16"/>
      <c r="J4" s="194" t="s">
        <v>6</v>
      </c>
      <c r="K4" s="192"/>
      <c r="L4" s="15" t="s">
        <v>129</v>
      </c>
      <c r="M4" s="195" t="s">
        <v>128</v>
      </c>
      <c r="N4" s="195"/>
      <c r="O4" s="195"/>
      <c r="P4" s="195"/>
      <c r="Q4" s="196"/>
      <c r="R4" s="17"/>
      <c r="S4" s="197" t="s">
        <v>2136</v>
      </c>
      <c r="T4" s="198"/>
      <c r="U4" s="198"/>
      <c r="V4" s="199" t="s">
        <v>127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120</v>
      </c>
      <c r="D6" s="201" t="s">
        <v>126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125</v>
      </c>
      <c r="K8" s="24" t="s">
        <v>93</v>
      </c>
      <c r="L8" s="24" t="s">
        <v>124</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123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122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121</v>
      </c>
      <c r="C21" s="227"/>
      <c r="D21" s="227"/>
      <c r="E21" s="227"/>
      <c r="F21" s="227"/>
      <c r="G21" s="227"/>
      <c r="H21" s="227"/>
      <c r="I21" s="227"/>
      <c r="J21" s="227"/>
      <c r="K21" s="227"/>
      <c r="L21" s="227"/>
      <c r="M21" s="228" t="s">
        <v>120</v>
      </c>
      <c r="N21" s="228"/>
      <c r="O21" s="228" t="s">
        <v>49</v>
      </c>
      <c r="P21" s="228"/>
      <c r="Q21" s="229" t="s">
        <v>50</v>
      </c>
      <c r="R21" s="229"/>
      <c r="S21" s="33" t="s">
        <v>51</v>
      </c>
      <c r="T21" s="33" t="s">
        <v>119</v>
      </c>
      <c r="U21" s="33" t="s">
        <v>118</v>
      </c>
      <c r="V21" s="33">
        <f>+IF(ISERR(U21/T21*100),"N/A",ROUND(U21/T21*100,2))</f>
        <v>105.52</v>
      </c>
      <c r="W21" s="34">
        <f>+IF(ISERR(U21/S21*100),"N/A",ROUND(U21/S21*100,2))</f>
        <v>50.65</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116</v>
      </c>
      <c r="F25" s="40"/>
      <c r="G25" s="40"/>
      <c r="H25" s="41"/>
      <c r="I25" s="41"/>
      <c r="J25" s="41"/>
      <c r="K25" s="41"/>
      <c r="L25" s="41"/>
      <c r="M25" s="41"/>
      <c r="N25" s="41"/>
      <c r="O25" s="41"/>
      <c r="P25" s="42"/>
      <c r="Q25" s="42"/>
      <c r="R25" s="43" t="s">
        <v>117</v>
      </c>
      <c r="S25" s="44" t="s">
        <v>10</v>
      </c>
      <c r="T25" s="42"/>
      <c r="U25" s="44" t="s">
        <v>114</v>
      </c>
      <c r="V25" s="42"/>
      <c r="W25" s="45">
        <f>+IF(ISERR(U25/R25*100),"N/A",ROUND(U25/R25*100,2))</f>
        <v>3578.43</v>
      </c>
    </row>
    <row r="26" spans="2:27" ht="26.25" customHeight="1" thickBot="1" x14ac:dyDescent="0.25">
      <c r="B26" s="244" t="s">
        <v>74</v>
      </c>
      <c r="C26" s="245"/>
      <c r="D26" s="245"/>
      <c r="E26" s="46" t="s">
        <v>116</v>
      </c>
      <c r="F26" s="46"/>
      <c r="G26" s="46"/>
      <c r="H26" s="47"/>
      <c r="I26" s="47"/>
      <c r="J26" s="47"/>
      <c r="K26" s="47"/>
      <c r="L26" s="47"/>
      <c r="M26" s="47"/>
      <c r="N26" s="47"/>
      <c r="O26" s="47"/>
      <c r="P26" s="48"/>
      <c r="Q26" s="48"/>
      <c r="R26" s="49" t="s">
        <v>115</v>
      </c>
      <c r="S26" s="50" t="s">
        <v>114</v>
      </c>
      <c r="T26" s="50">
        <f>+IF(ISERR(S26/R26*100),"N/A",ROUND(S26/R26*100,2))</f>
        <v>97.66</v>
      </c>
      <c r="U26" s="50" t="s">
        <v>114</v>
      </c>
      <c r="V26" s="50">
        <f>+IF(ISERR(U26/S26*100),"N/A",ROUND(U26/S26*100,2))</f>
        <v>100</v>
      </c>
      <c r="W26" s="51">
        <f>+IF(ISERR(U26/R26*100),"N/A",ROUND(U26/R26*100,2))</f>
        <v>97.66</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2427</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8.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2428</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0.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2429</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77.25" customHeight="1" thickTop="1" thickBot="1" x14ac:dyDescent="0.25">
      <c r="A4" s="13"/>
      <c r="B4" s="14" t="s">
        <v>3</v>
      </c>
      <c r="C4" s="15" t="s">
        <v>1356</v>
      </c>
      <c r="D4" s="192" t="s">
        <v>1355</v>
      </c>
      <c r="E4" s="192"/>
      <c r="F4" s="192"/>
      <c r="G4" s="192"/>
      <c r="H4" s="193"/>
      <c r="I4" s="16"/>
      <c r="J4" s="194" t="s">
        <v>6</v>
      </c>
      <c r="K4" s="192"/>
      <c r="L4" s="15" t="s">
        <v>1407</v>
      </c>
      <c r="M4" s="195" t="s">
        <v>1406</v>
      </c>
      <c r="N4" s="195"/>
      <c r="O4" s="195"/>
      <c r="P4" s="195"/>
      <c r="Q4" s="196"/>
      <c r="R4" s="17"/>
      <c r="S4" s="197" t="s">
        <v>2136</v>
      </c>
      <c r="T4" s="198"/>
      <c r="U4" s="198"/>
      <c r="V4" s="199" t="s">
        <v>1352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1395</v>
      </c>
      <c r="D6" s="201" t="s">
        <v>1405</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1404</v>
      </c>
      <c r="K8" s="24" t="s">
        <v>1403</v>
      </c>
      <c r="L8" s="24" t="s">
        <v>1404</v>
      </c>
      <c r="M8" s="24" t="s">
        <v>1403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1402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1401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1400</v>
      </c>
      <c r="C21" s="227"/>
      <c r="D21" s="227"/>
      <c r="E21" s="227"/>
      <c r="F21" s="227"/>
      <c r="G21" s="227"/>
      <c r="H21" s="227"/>
      <c r="I21" s="227"/>
      <c r="J21" s="227"/>
      <c r="K21" s="227"/>
      <c r="L21" s="227"/>
      <c r="M21" s="228" t="s">
        <v>1395</v>
      </c>
      <c r="N21" s="228"/>
      <c r="O21" s="228" t="s">
        <v>49</v>
      </c>
      <c r="P21" s="228"/>
      <c r="Q21" s="229" t="s">
        <v>70</v>
      </c>
      <c r="R21" s="229"/>
      <c r="S21" s="33" t="s">
        <v>869</v>
      </c>
      <c r="T21" s="33" t="s">
        <v>87</v>
      </c>
      <c r="U21" s="33" t="s">
        <v>87</v>
      </c>
      <c r="V21" s="33" t="str">
        <f>+IF(ISERR(U21/T21*100),"N/A",ROUND(U21/T21*100,2))</f>
        <v>N/A</v>
      </c>
      <c r="W21" s="34" t="str">
        <f>+IF(ISERR(U21/S21*100),"N/A",ROUND(U21/S21*100,2))</f>
        <v>N/A</v>
      </c>
    </row>
    <row r="22" spans="2:27" ht="56.25" customHeight="1" x14ac:dyDescent="0.2">
      <c r="B22" s="226" t="s">
        <v>1399</v>
      </c>
      <c r="C22" s="227"/>
      <c r="D22" s="227"/>
      <c r="E22" s="227"/>
      <c r="F22" s="227"/>
      <c r="G22" s="227"/>
      <c r="H22" s="227"/>
      <c r="I22" s="227"/>
      <c r="J22" s="227"/>
      <c r="K22" s="227"/>
      <c r="L22" s="227"/>
      <c r="M22" s="228" t="s">
        <v>1395</v>
      </c>
      <c r="N22" s="228"/>
      <c r="O22" s="228" t="s">
        <v>49</v>
      </c>
      <c r="P22" s="228"/>
      <c r="Q22" s="229" t="s">
        <v>70</v>
      </c>
      <c r="R22" s="229"/>
      <c r="S22" s="33" t="s">
        <v>51</v>
      </c>
      <c r="T22" s="33" t="s">
        <v>87</v>
      </c>
      <c r="U22" s="33" t="s">
        <v>87</v>
      </c>
      <c r="V22" s="33" t="str">
        <f>+IF(ISERR(U22/T22*100),"N/A",ROUND(U22/T22*100,2))</f>
        <v>N/A</v>
      </c>
      <c r="W22" s="34" t="str">
        <f>+IF(ISERR(U22/S22*100),"N/A",ROUND(U22/S22*100,2))</f>
        <v>N/A</v>
      </c>
    </row>
    <row r="23" spans="2:27" ht="56.25" customHeight="1" x14ac:dyDescent="0.2">
      <c r="B23" s="226" t="s">
        <v>1398</v>
      </c>
      <c r="C23" s="227"/>
      <c r="D23" s="227"/>
      <c r="E23" s="227"/>
      <c r="F23" s="227"/>
      <c r="G23" s="227"/>
      <c r="H23" s="227"/>
      <c r="I23" s="227"/>
      <c r="J23" s="227"/>
      <c r="K23" s="227"/>
      <c r="L23" s="227"/>
      <c r="M23" s="228" t="s">
        <v>1395</v>
      </c>
      <c r="N23" s="228"/>
      <c r="O23" s="228" t="s">
        <v>49</v>
      </c>
      <c r="P23" s="228"/>
      <c r="Q23" s="229" t="s">
        <v>158</v>
      </c>
      <c r="R23" s="229"/>
      <c r="S23" s="33" t="s">
        <v>767</v>
      </c>
      <c r="T23" s="33" t="s">
        <v>130</v>
      </c>
      <c r="U23" s="33" t="s">
        <v>1397</v>
      </c>
      <c r="V23" s="33">
        <f>+IF(ISERR(U23/T23*100),"N/A",ROUND(U23/T23*100,2))</f>
        <v>70</v>
      </c>
      <c r="W23" s="34">
        <f>+IF(ISERR(U23/S23*100),"N/A",ROUND(U23/S23*100,2))</f>
        <v>10</v>
      </c>
    </row>
    <row r="24" spans="2:27" ht="56.25" customHeight="1" thickBot="1" x14ac:dyDescent="0.25">
      <c r="B24" s="226" t="s">
        <v>1396</v>
      </c>
      <c r="C24" s="227"/>
      <c r="D24" s="227"/>
      <c r="E24" s="227"/>
      <c r="F24" s="227"/>
      <c r="G24" s="227"/>
      <c r="H24" s="227"/>
      <c r="I24" s="227"/>
      <c r="J24" s="227"/>
      <c r="K24" s="227"/>
      <c r="L24" s="227"/>
      <c r="M24" s="228" t="s">
        <v>1395</v>
      </c>
      <c r="N24" s="228"/>
      <c r="O24" s="228" t="s">
        <v>49</v>
      </c>
      <c r="P24" s="228"/>
      <c r="Q24" s="229" t="s">
        <v>50</v>
      </c>
      <c r="R24" s="229"/>
      <c r="S24" s="33" t="s">
        <v>51</v>
      </c>
      <c r="T24" s="33" t="s">
        <v>51</v>
      </c>
      <c r="U24" s="33" t="s">
        <v>51</v>
      </c>
      <c r="V24" s="33">
        <f>+IF(ISERR(U24/T24*100),"N/A",ROUND(U24/T24*100,2))</f>
        <v>100</v>
      </c>
      <c r="W24" s="34">
        <f>+IF(ISERR(U24/S24*100),"N/A",ROUND(U24/S24*100,2))</f>
        <v>100</v>
      </c>
    </row>
    <row r="25" spans="2:27" ht="21.75" customHeight="1" thickTop="1" thickBot="1" x14ac:dyDescent="0.25">
      <c r="B25" s="9" t="s">
        <v>65</v>
      </c>
      <c r="C25" s="10"/>
      <c r="D25" s="10"/>
      <c r="E25" s="10"/>
      <c r="F25" s="10"/>
      <c r="G25" s="10"/>
      <c r="H25" s="11"/>
      <c r="I25" s="11"/>
      <c r="J25" s="11"/>
      <c r="K25" s="11"/>
      <c r="L25" s="11"/>
      <c r="M25" s="11"/>
      <c r="N25" s="11"/>
      <c r="O25" s="11"/>
      <c r="P25" s="11"/>
      <c r="Q25" s="11"/>
      <c r="R25" s="11"/>
      <c r="S25" s="11"/>
      <c r="T25" s="11"/>
      <c r="U25" s="11"/>
      <c r="V25" s="11"/>
      <c r="W25" s="12"/>
      <c r="X25" s="35"/>
    </row>
    <row r="26" spans="2:27" ht="29.25" customHeight="1" thickTop="1" thickBot="1" x14ac:dyDescent="0.25">
      <c r="B26" s="236" t="s">
        <v>2437</v>
      </c>
      <c r="C26" s="237"/>
      <c r="D26" s="237"/>
      <c r="E26" s="237"/>
      <c r="F26" s="237"/>
      <c r="G26" s="237"/>
      <c r="H26" s="237"/>
      <c r="I26" s="237"/>
      <c r="J26" s="237"/>
      <c r="K26" s="237"/>
      <c r="L26" s="237"/>
      <c r="M26" s="237"/>
      <c r="N26" s="237"/>
      <c r="O26" s="237"/>
      <c r="P26" s="237"/>
      <c r="Q26" s="238"/>
      <c r="R26" s="36" t="s">
        <v>42</v>
      </c>
      <c r="S26" s="213" t="s">
        <v>43</v>
      </c>
      <c r="T26" s="213"/>
      <c r="U26" s="37" t="s">
        <v>66</v>
      </c>
      <c r="V26" s="212" t="s">
        <v>67</v>
      </c>
      <c r="W26" s="214"/>
    </row>
    <row r="27" spans="2:27" ht="30.75" customHeight="1" thickBot="1" x14ac:dyDescent="0.25">
      <c r="B27" s="239"/>
      <c r="C27" s="240"/>
      <c r="D27" s="240"/>
      <c r="E27" s="240"/>
      <c r="F27" s="240"/>
      <c r="G27" s="240"/>
      <c r="H27" s="240"/>
      <c r="I27" s="240"/>
      <c r="J27" s="240"/>
      <c r="K27" s="240"/>
      <c r="L27" s="240"/>
      <c r="M27" s="240"/>
      <c r="N27" s="240"/>
      <c r="O27" s="240"/>
      <c r="P27" s="240"/>
      <c r="Q27" s="241"/>
      <c r="R27" s="38" t="s">
        <v>68</v>
      </c>
      <c r="S27" s="38" t="s">
        <v>68</v>
      </c>
      <c r="T27" s="38" t="s">
        <v>49</v>
      </c>
      <c r="U27" s="38" t="s">
        <v>68</v>
      </c>
      <c r="V27" s="38" t="s">
        <v>69</v>
      </c>
      <c r="W27" s="39" t="s">
        <v>70</v>
      </c>
      <c r="Y27" s="35"/>
    </row>
    <row r="28" spans="2:27" ht="23.25" customHeight="1" thickBot="1" x14ac:dyDescent="0.25">
      <c r="B28" s="242" t="s">
        <v>71</v>
      </c>
      <c r="C28" s="243"/>
      <c r="D28" s="243"/>
      <c r="E28" s="40" t="s">
        <v>1394</v>
      </c>
      <c r="F28" s="40"/>
      <c r="G28" s="40"/>
      <c r="H28" s="41"/>
      <c r="I28" s="41"/>
      <c r="J28" s="41"/>
      <c r="K28" s="41"/>
      <c r="L28" s="41"/>
      <c r="M28" s="41"/>
      <c r="N28" s="41"/>
      <c r="O28" s="41"/>
      <c r="P28" s="42"/>
      <c r="Q28" s="42"/>
      <c r="R28" s="43" t="s">
        <v>1393</v>
      </c>
      <c r="S28" s="44" t="s">
        <v>10</v>
      </c>
      <c r="T28" s="42"/>
      <c r="U28" s="44" t="s">
        <v>102</v>
      </c>
      <c r="V28" s="42"/>
      <c r="W28" s="45">
        <f>+IF(ISERR(U28/R28*100),"N/A",ROUND(U28/R28*100,2))</f>
        <v>0</v>
      </c>
    </row>
    <row r="29" spans="2:27" ht="26.25" customHeight="1" thickBot="1" x14ac:dyDescent="0.25">
      <c r="B29" s="244" t="s">
        <v>74</v>
      </c>
      <c r="C29" s="245"/>
      <c r="D29" s="245"/>
      <c r="E29" s="46" t="s">
        <v>1394</v>
      </c>
      <c r="F29" s="46"/>
      <c r="G29" s="46"/>
      <c r="H29" s="47"/>
      <c r="I29" s="47"/>
      <c r="J29" s="47"/>
      <c r="K29" s="47"/>
      <c r="L29" s="47"/>
      <c r="M29" s="47"/>
      <c r="N29" s="47"/>
      <c r="O29" s="47"/>
      <c r="P29" s="48"/>
      <c r="Q29" s="48"/>
      <c r="R29" s="49" t="s">
        <v>1393</v>
      </c>
      <c r="S29" s="50" t="s">
        <v>102</v>
      </c>
      <c r="T29" s="50">
        <f>+IF(ISERR(S29/R29*100),"N/A",ROUND(S29/R29*100,2))</f>
        <v>0</v>
      </c>
      <c r="U29" s="50" t="s">
        <v>102</v>
      </c>
      <c r="V29" s="50" t="str">
        <f>+IF(ISERR(U29/S29*100),"N/A",ROUND(U29/S29*100,2))</f>
        <v>N/A</v>
      </c>
      <c r="W29" s="51">
        <f>+IF(ISERR(U29/R29*100),"N/A",ROUND(U29/R29*100,2))</f>
        <v>0</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2270</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9.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2271</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7.2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2272</v>
      </c>
      <c r="C35" s="231"/>
      <c r="D35" s="231"/>
      <c r="E35" s="231"/>
      <c r="F35" s="231"/>
      <c r="G35" s="231"/>
      <c r="H35" s="231"/>
      <c r="I35" s="231"/>
      <c r="J35" s="231"/>
      <c r="K35" s="231"/>
      <c r="L35" s="231"/>
      <c r="M35" s="231"/>
      <c r="N35" s="231"/>
      <c r="O35" s="231"/>
      <c r="P35" s="231"/>
      <c r="Q35" s="231"/>
      <c r="R35" s="231"/>
      <c r="S35" s="231"/>
      <c r="T35" s="231"/>
      <c r="U35" s="231"/>
      <c r="V35" s="231"/>
      <c r="W35" s="232"/>
    </row>
    <row r="36" spans="2:23" ht="50.25"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1421</v>
      </c>
      <c r="D4" s="192" t="s">
        <v>1420</v>
      </c>
      <c r="E4" s="192"/>
      <c r="F4" s="192"/>
      <c r="G4" s="192"/>
      <c r="H4" s="193"/>
      <c r="I4" s="16"/>
      <c r="J4" s="194" t="s">
        <v>6</v>
      </c>
      <c r="K4" s="192"/>
      <c r="L4" s="15" t="s">
        <v>1419</v>
      </c>
      <c r="M4" s="195" t="s">
        <v>1418</v>
      </c>
      <c r="N4" s="195"/>
      <c r="O4" s="195"/>
      <c r="P4" s="195"/>
      <c r="Q4" s="196"/>
      <c r="R4" s="17"/>
      <c r="S4" s="197" t="s">
        <v>2136</v>
      </c>
      <c r="T4" s="198"/>
      <c r="U4" s="198"/>
      <c r="V4" s="199" t="s">
        <v>419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1412</v>
      </c>
      <c r="D6" s="201" t="s">
        <v>1417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1416</v>
      </c>
      <c r="K8" s="24" t="s">
        <v>93</v>
      </c>
      <c r="L8" s="24" t="s">
        <v>1416</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02" customHeight="1" thickTop="1" thickBot="1" x14ac:dyDescent="0.25">
      <c r="B10" s="25" t="s">
        <v>22</v>
      </c>
      <c r="C10" s="199" t="s">
        <v>1415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1414</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1413</v>
      </c>
      <c r="C21" s="227"/>
      <c r="D21" s="227"/>
      <c r="E21" s="227"/>
      <c r="F21" s="227"/>
      <c r="G21" s="227"/>
      <c r="H21" s="227"/>
      <c r="I21" s="227"/>
      <c r="J21" s="227"/>
      <c r="K21" s="227"/>
      <c r="L21" s="227"/>
      <c r="M21" s="228" t="s">
        <v>1412</v>
      </c>
      <c r="N21" s="228"/>
      <c r="O21" s="228" t="s">
        <v>1411</v>
      </c>
      <c r="P21" s="228"/>
      <c r="Q21" s="229" t="s">
        <v>158</v>
      </c>
      <c r="R21" s="229"/>
      <c r="S21" s="33" t="s">
        <v>239</v>
      </c>
      <c r="T21" s="33" t="s">
        <v>1410</v>
      </c>
      <c r="U21" s="33" t="s">
        <v>291</v>
      </c>
      <c r="V21" s="33">
        <f>+IF(ISERR(U21/T21*100),"N/A",ROUND(U21/T21*100,2))</f>
        <v>93.33</v>
      </c>
      <c r="W21" s="34">
        <f>+IF(ISERR(U21/S21*100),"N/A",ROUND(U21/S21*100,2))</f>
        <v>46.67</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1409</v>
      </c>
      <c r="F25" s="40"/>
      <c r="G25" s="40"/>
      <c r="H25" s="41"/>
      <c r="I25" s="41"/>
      <c r="J25" s="41"/>
      <c r="K25" s="41"/>
      <c r="L25" s="41"/>
      <c r="M25" s="41"/>
      <c r="N25" s="41"/>
      <c r="O25" s="41"/>
      <c r="P25" s="42"/>
      <c r="Q25" s="42"/>
      <c r="R25" s="43" t="s">
        <v>214</v>
      </c>
      <c r="S25" s="44" t="s">
        <v>10</v>
      </c>
      <c r="T25" s="42"/>
      <c r="U25" s="44" t="s">
        <v>1408</v>
      </c>
      <c r="V25" s="42"/>
      <c r="W25" s="45">
        <f>+IF(ISERR(U25/R25*100),"N/A",ROUND(U25/R25*100,2))</f>
        <v>85.71</v>
      </c>
    </row>
    <row r="26" spans="2:27" ht="26.25" customHeight="1" thickBot="1" x14ac:dyDescent="0.25">
      <c r="B26" s="244" t="s">
        <v>74</v>
      </c>
      <c r="C26" s="245"/>
      <c r="D26" s="245"/>
      <c r="E26" s="46" t="s">
        <v>1409</v>
      </c>
      <c r="F26" s="46"/>
      <c r="G26" s="46"/>
      <c r="H26" s="47"/>
      <c r="I26" s="47"/>
      <c r="J26" s="47"/>
      <c r="K26" s="47"/>
      <c r="L26" s="47"/>
      <c r="M26" s="47"/>
      <c r="N26" s="47"/>
      <c r="O26" s="47"/>
      <c r="P26" s="48"/>
      <c r="Q26" s="48"/>
      <c r="R26" s="49" t="s">
        <v>214</v>
      </c>
      <c r="S26" s="50" t="s">
        <v>214</v>
      </c>
      <c r="T26" s="50">
        <f>+IF(ISERR(S26/R26*100),"N/A",ROUND(S26/R26*100,2))</f>
        <v>100</v>
      </c>
      <c r="U26" s="50" t="s">
        <v>1408</v>
      </c>
      <c r="V26" s="50">
        <f>+IF(ISERR(U26/S26*100),"N/A",ROUND(U26/S26*100,2))</f>
        <v>85.71</v>
      </c>
      <c r="W26" s="51">
        <f>+IF(ISERR(U26/R26*100),"N/A",ROUND(U26/R26*100,2))</f>
        <v>85.71</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2267</v>
      </c>
      <c r="C28" s="231"/>
      <c r="D28" s="231"/>
      <c r="E28" s="231"/>
      <c r="F28" s="231"/>
      <c r="G28" s="231"/>
      <c r="H28" s="231"/>
      <c r="I28" s="231"/>
      <c r="J28" s="231"/>
      <c r="K28" s="231"/>
      <c r="L28" s="231"/>
      <c r="M28" s="231"/>
      <c r="N28" s="231"/>
      <c r="O28" s="231"/>
      <c r="P28" s="231"/>
      <c r="Q28" s="231"/>
      <c r="R28" s="231"/>
      <c r="S28" s="231"/>
      <c r="T28" s="231"/>
      <c r="U28" s="231"/>
      <c r="V28" s="231"/>
      <c r="W28" s="232"/>
    </row>
    <row r="29" spans="2:27" ht="51"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2268</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2.7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2269</v>
      </c>
      <c r="C32" s="231"/>
      <c r="D32" s="231"/>
      <c r="E32" s="231"/>
      <c r="F32" s="231"/>
      <c r="G32" s="231"/>
      <c r="H32" s="231"/>
      <c r="I32" s="231"/>
      <c r="J32" s="231"/>
      <c r="K32" s="231"/>
      <c r="L32" s="231"/>
      <c r="M32" s="231"/>
      <c r="N32" s="231"/>
      <c r="O32" s="231"/>
      <c r="P32" s="231"/>
      <c r="Q32" s="231"/>
      <c r="R32" s="231"/>
      <c r="S32" s="231"/>
      <c r="T32" s="231"/>
      <c r="U32" s="231"/>
      <c r="V32" s="231"/>
      <c r="W32" s="232"/>
    </row>
    <row r="33" spans="2:23" ht="40.5"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1444</v>
      </c>
      <c r="D4" s="192" t="s">
        <v>1443</v>
      </c>
      <c r="E4" s="192"/>
      <c r="F4" s="192"/>
      <c r="G4" s="192"/>
      <c r="H4" s="193"/>
      <c r="I4" s="16"/>
      <c r="J4" s="194" t="s">
        <v>6</v>
      </c>
      <c r="K4" s="192"/>
      <c r="L4" s="15" t="s">
        <v>1442</v>
      </c>
      <c r="M4" s="195" t="s">
        <v>1441</v>
      </c>
      <c r="N4" s="195"/>
      <c r="O4" s="195"/>
      <c r="P4" s="195"/>
      <c r="Q4" s="196"/>
      <c r="R4" s="17"/>
      <c r="S4" s="197" t="s">
        <v>2136</v>
      </c>
      <c r="T4" s="198"/>
      <c r="U4" s="198"/>
      <c r="V4" s="199" t="s">
        <v>1440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1425</v>
      </c>
      <c r="D6" s="201" t="s">
        <v>1439</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1438</v>
      </c>
      <c r="K8" s="24" t="s">
        <v>1438</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1437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1436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1435</v>
      </c>
      <c r="C21" s="227"/>
      <c r="D21" s="227"/>
      <c r="E21" s="227"/>
      <c r="F21" s="227"/>
      <c r="G21" s="227"/>
      <c r="H21" s="227"/>
      <c r="I21" s="227"/>
      <c r="J21" s="227"/>
      <c r="K21" s="227"/>
      <c r="L21" s="227"/>
      <c r="M21" s="228" t="s">
        <v>1425</v>
      </c>
      <c r="N21" s="228"/>
      <c r="O21" s="228" t="s">
        <v>49</v>
      </c>
      <c r="P21" s="228"/>
      <c r="Q21" s="229" t="s">
        <v>158</v>
      </c>
      <c r="R21" s="229"/>
      <c r="S21" s="33" t="s">
        <v>305</v>
      </c>
      <c r="T21" s="33" t="s">
        <v>1434</v>
      </c>
      <c r="U21" s="33" t="s">
        <v>1434</v>
      </c>
      <c r="V21" s="33">
        <f t="shared" ref="V21:V26" si="0">+IF(ISERR(U21/T21*100),"N/A",ROUND(U21/T21*100,2))</f>
        <v>100</v>
      </c>
      <c r="W21" s="34">
        <f t="shared" ref="W21:W26" si="1">+IF(ISERR(U21/S21*100),"N/A",ROUND(U21/S21*100,2))</f>
        <v>2.27</v>
      </c>
    </row>
    <row r="22" spans="2:27" ht="56.25" customHeight="1" x14ac:dyDescent="0.2">
      <c r="B22" s="226" t="s">
        <v>1433</v>
      </c>
      <c r="C22" s="227"/>
      <c r="D22" s="227"/>
      <c r="E22" s="227"/>
      <c r="F22" s="227"/>
      <c r="G22" s="227"/>
      <c r="H22" s="227"/>
      <c r="I22" s="227"/>
      <c r="J22" s="227"/>
      <c r="K22" s="227"/>
      <c r="L22" s="227"/>
      <c r="M22" s="228" t="s">
        <v>1425</v>
      </c>
      <c r="N22" s="228"/>
      <c r="O22" s="228" t="s">
        <v>49</v>
      </c>
      <c r="P22" s="228"/>
      <c r="Q22" s="229" t="s">
        <v>158</v>
      </c>
      <c r="R22" s="229"/>
      <c r="S22" s="33" t="s">
        <v>305</v>
      </c>
      <c r="T22" s="33" t="s">
        <v>102</v>
      </c>
      <c r="U22" s="33" t="s">
        <v>102</v>
      </c>
      <c r="V22" s="33" t="str">
        <f t="shared" si="0"/>
        <v>N/A</v>
      </c>
      <c r="W22" s="34">
        <f t="shared" si="1"/>
        <v>0</v>
      </c>
    </row>
    <row r="23" spans="2:27" ht="56.25" customHeight="1" x14ac:dyDescent="0.2">
      <c r="B23" s="226" t="s">
        <v>1432</v>
      </c>
      <c r="C23" s="227"/>
      <c r="D23" s="227"/>
      <c r="E23" s="227"/>
      <c r="F23" s="227"/>
      <c r="G23" s="227"/>
      <c r="H23" s="227"/>
      <c r="I23" s="227"/>
      <c r="J23" s="227"/>
      <c r="K23" s="227"/>
      <c r="L23" s="227"/>
      <c r="M23" s="228" t="s">
        <v>1425</v>
      </c>
      <c r="N23" s="228"/>
      <c r="O23" s="228" t="s">
        <v>49</v>
      </c>
      <c r="P23" s="228"/>
      <c r="Q23" s="229" t="s">
        <v>158</v>
      </c>
      <c r="R23" s="229"/>
      <c r="S23" s="33" t="s">
        <v>645</v>
      </c>
      <c r="T23" s="33" t="s">
        <v>1431</v>
      </c>
      <c r="U23" s="33" t="s">
        <v>1431</v>
      </c>
      <c r="V23" s="33">
        <f t="shared" si="0"/>
        <v>100</v>
      </c>
      <c r="W23" s="34">
        <f t="shared" si="1"/>
        <v>25</v>
      </c>
    </row>
    <row r="24" spans="2:27" ht="56.25" customHeight="1" x14ac:dyDescent="0.2">
      <c r="B24" s="226" t="s">
        <v>1430</v>
      </c>
      <c r="C24" s="227"/>
      <c r="D24" s="227"/>
      <c r="E24" s="227"/>
      <c r="F24" s="227"/>
      <c r="G24" s="227"/>
      <c r="H24" s="227"/>
      <c r="I24" s="227"/>
      <c r="J24" s="227"/>
      <c r="K24" s="227"/>
      <c r="L24" s="227"/>
      <c r="M24" s="228" t="s">
        <v>1425</v>
      </c>
      <c r="N24" s="228"/>
      <c r="O24" s="228" t="s">
        <v>49</v>
      </c>
      <c r="P24" s="228"/>
      <c r="Q24" s="229" t="s">
        <v>158</v>
      </c>
      <c r="R24" s="229"/>
      <c r="S24" s="33" t="s">
        <v>767</v>
      </c>
      <c r="T24" s="33" t="s">
        <v>1429</v>
      </c>
      <c r="U24" s="33" t="s">
        <v>1429</v>
      </c>
      <c r="V24" s="33">
        <f t="shared" si="0"/>
        <v>100</v>
      </c>
      <c r="W24" s="34">
        <f t="shared" si="1"/>
        <v>3.61</v>
      </c>
    </row>
    <row r="25" spans="2:27" ht="56.25" customHeight="1" x14ac:dyDescent="0.2">
      <c r="B25" s="226" t="s">
        <v>1428</v>
      </c>
      <c r="C25" s="227"/>
      <c r="D25" s="227"/>
      <c r="E25" s="227"/>
      <c r="F25" s="227"/>
      <c r="G25" s="227"/>
      <c r="H25" s="227"/>
      <c r="I25" s="227"/>
      <c r="J25" s="227"/>
      <c r="K25" s="227"/>
      <c r="L25" s="227"/>
      <c r="M25" s="228" t="s">
        <v>1425</v>
      </c>
      <c r="N25" s="228"/>
      <c r="O25" s="228" t="s">
        <v>49</v>
      </c>
      <c r="P25" s="228"/>
      <c r="Q25" s="229" t="s">
        <v>158</v>
      </c>
      <c r="R25" s="229"/>
      <c r="S25" s="33" t="s">
        <v>51</v>
      </c>
      <c r="T25" s="33" t="s">
        <v>1427</v>
      </c>
      <c r="U25" s="33" t="s">
        <v>1427</v>
      </c>
      <c r="V25" s="33">
        <f t="shared" si="0"/>
        <v>100</v>
      </c>
      <c r="W25" s="34">
        <f t="shared" si="1"/>
        <v>52</v>
      </c>
    </row>
    <row r="26" spans="2:27" ht="56.25" customHeight="1" thickBot="1" x14ac:dyDescent="0.25">
      <c r="B26" s="226" t="s">
        <v>1426</v>
      </c>
      <c r="C26" s="227"/>
      <c r="D26" s="227"/>
      <c r="E26" s="227"/>
      <c r="F26" s="227"/>
      <c r="G26" s="227"/>
      <c r="H26" s="227"/>
      <c r="I26" s="227"/>
      <c r="J26" s="227"/>
      <c r="K26" s="227"/>
      <c r="L26" s="227"/>
      <c r="M26" s="228" t="s">
        <v>1425</v>
      </c>
      <c r="N26" s="228"/>
      <c r="O26" s="228" t="s">
        <v>49</v>
      </c>
      <c r="P26" s="228"/>
      <c r="Q26" s="229" t="s">
        <v>158</v>
      </c>
      <c r="R26" s="229"/>
      <c r="S26" s="33" t="s">
        <v>305</v>
      </c>
      <c r="T26" s="33" t="s">
        <v>102</v>
      </c>
      <c r="U26" s="33" t="s">
        <v>102</v>
      </c>
      <c r="V26" s="33" t="str">
        <f t="shared" si="0"/>
        <v>N/A</v>
      </c>
      <c r="W26" s="34">
        <f t="shared" si="1"/>
        <v>0</v>
      </c>
    </row>
    <row r="27" spans="2:27" ht="21.75" customHeight="1" thickTop="1" thickBot="1" x14ac:dyDescent="0.25">
      <c r="B27" s="9" t="s">
        <v>65</v>
      </c>
      <c r="C27" s="10"/>
      <c r="D27" s="10"/>
      <c r="E27" s="10"/>
      <c r="F27" s="10"/>
      <c r="G27" s="10"/>
      <c r="H27" s="11"/>
      <c r="I27" s="11"/>
      <c r="J27" s="11"/>
      <c r="K27" s="11"/>
      <c r="L27" s="11"/>
      <c r="M27" s="11"/>
      <c r="N27" s="11"/>
      <c r="O27" s="11"/>
      <c r="P27" s="11"/>
      <c r="Q27" s="11"/>
      <c r="R27" s="11"/>
      <c r="S27" s="11"/>
      <c r="T27" s="11"/>
      <c r="U27" s="11"/>
      <c r="V27" s="11"/>
      <c r="W27" s="12"/>
      <c r="X27" s="35"/>
    </row>
    <row r="28" spans="2:27" ht="29.25" customHeight="1" thickTop="1" thickBot="1" x14ac:dyDescent="0.25">
      <c r="B28" s="236" t="s">
        <v>2437</v>
      </c>
      <c r="C28" s="237"/>
      <c r="D28" s="237"/>
      <c r="E28" s="237"/>
      <c r="F28" s="237"/>
      <c r="G28" s="237"/>
      <c r="H28" s="237"/>
      <c r="I28" s="237"/>
      <c r="J28" s="237"/>
      <c r="K28" s="237"/>
      <c r="L28" s="237"/>
      <c r="M28" s="237"/>
      <c r="N28" s="237"/>
      <c r="O28" s="237"/>
      <c r="P28" s="237"/>
      <c r="Q28" s="238"/>
      <c r="R28" s="36" t="s">
        <v>42</v>
      </c>
      <c r="S28" s="213" t="s">
        <v>43</v>
      </c>
      <c r="T28" s="213"/>
      <c r="U28" s="37" t="s">
        <v>66</v>
      </c>
      <c r="V28" s="212" t="s">
        <v>67</v>
      </c>
      <c r="W28" s="214"/>
    </row>
    <row r="29" spans="2:27" ht="30.75" customHeight="1" thickBot="1" x14ac:dyDescent="0.25">
      <c r="B29" s="239"/>
      <c r="C29" s="240"/>
      <c r="D29" s="240"/>
      <c r="E29" s="240"/>
      <c r="F29" s="240"/>
      <c r="G29" s="240"/>
      <c r="H29" s="240"/>
      <c r="I29" s="240"/>
      <c r="J29" s="240"/>
      <c r="K29" s="240"/>
      <c r="L29" s="240"/>
      <c r="M29" s="240"/>
      <c r="N29" s="240"/>
      <c r="O29" s="240"/>
      <c r="P29" s="240"/>
      <c r="Q29" s="241"/>
      <c r="R29" s="38" t="s">
        <v>68</v>
      </c>
      <c r="S29" s="38" t="s">
        <v>68</v>
      </c>
      <c r="T29" s="38" t="s">
        <v>49</v>
      </c>
      <c r="U29" s="38" t="s">
        <v>68</v>
      </c>
      <c r="V29" s="38" t="s">
        <v>69</v>
      </c>
      <c r="W29" s="39" t="s">
        <v>70</v>
      </c>
      <c r="Y29" s="35"/>
    </row>
    <row r="30" spans="2:27" ht="23.25" customHeight="1" thickBot="1" x14ac:dyDescent="0.25">
      <c r="B30" s="242" t="s">
        <v>71</v>
      </c>
      <c r="C30" s="243"/>
      <c r="D30" s="243"/>
      <c r="E30" s="40" t="s">
        <v>1423</v>
      </c>
      <c r="F30" s="40"/>
      <c r="G30" s="40"/>
      <c r="H30" s="41"/>
      <c r="I30" s="41"/>
      <c r="J30" s="41"/>
      <c r="K30" s="41"/>
      <c r="L30" s="41"/>
      <c r="M30" s="41"/>
      <c r="N30" s="41"/>
      <c r="O30" s="41"/>
      <c r="P30" s="42"/>
      <c r="Q30" s="42"/>
      <c r="R30" s="43" t="s">
        <v>1424</v>
      </c>
      <c r="S30" s="44" t="s">
        <v>10</v>
      </c>
      <c r="T30" s="42"/>
      <c r="U30" s="44" t="s">
        <v>1002</v>
      </c>
      <c r="V30" s="42"/>
      <c r="W30" s="45">
        <f>+IF(ISERR(U30/R30*100),"N/A",ROUND(U30/R30*100,2))</f>
        <v>7.63</v>
      </c>
    </row>
    <row r="31" spans="2:27" ht="26.25" customHeight="1" thickBot="1" x14ac:dyDescent="0.25">
      <c r="B31" s="244" t="s">
        <v>74</v>
      </c>
      <c r="C31" s="245"/>
      <c r="D31" s="245"/>
      <c r="E31" s="46" t="s">
        <v>1423</v>
      </c>
      <c r="F31" s="46"/>
      <c r="G31" s="46"/>
      <c r="H31" s="47"/>
      <c r="I31" s="47"/>
      <c r="J31" s="47"/>
      <c r="K31" s="47"/>
      <c r="L31" s="47"/>
      <c r="M31" s="47"/>
      <c r="N31" s="47"/>
      <c r="O31" s="47"/>
      <c r="P31" s="48"/>
      <c r="Q31" s="48"/>
      <c r="R31" s="49" t="s">
        <v>1422</v>
      </c>
      <c r="S31" s="50" t="s">
        <v>1002</v>
      </c>
      <c r="T31" s="50">
        <f>+IF(ISERR(S31/R31*100),"N/A",ROUND(S31/R31*100,2))</f>
        <v>100</v>
      </c>
      <c r="U31" s="50" t="s">
        <v>1002</v>
      </c>
      <c r="V31" s="50">
        <f>+IF(ISERR(U31/S31*100),"N/A",ROUND(U31/S31*100,2))</f>
        <v>100</v>
      </c>
      <c r="W31" s="51">
        <f>+IF(ISERR(U31/R31*100),"N/A",ROUND(U31/R31*100,2))</f>
        <v>100</v>
      </c>
    </row>
    <row r="32" spans="2:27" ht="22.5" customHeight="1" thickTop="1" thickBot="1" x14ac:dyDescent="0.25">
      <c r="B32" s="9" t="s">
        <v>76</v>
      </c>
      <c r="C32" s="10"/>
      <c r="D32" s="10"/>
      <c r="E32" s="10"/>
      <c r="F32" s="10"/>
      <c r="G32" s="10"/>
      <c r="H32" s="11"/>
      <c r="I32" s="11"/>
      <c r="J32" s="11"/>
      <c r="K32" s="11"/>
      <c r="L32" s="11"/>
      <c r="M32" s="11"/>
      <c r="N32" s="11"/>
      <c r="O32" s="11"/>
      <c r="P32" s="11"/>
      <c r="Q32" s="11"/>
      <c r="R32" s="11"/>
      <c r="S32" s="11"/>
      <c r="T32" s="11"/>
      <c r="U32" s="11"/>
      <c r="V32" s="11"/>
      <c r="W32" s="12"/>
    </row>
    <row r="33" spans="2:23" ht="37.5" customHeight="1" thickTop="1" x14ac:dyDescent="0.2">
      <c r="B33" s="230" t="s">
        <v>2264</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17.7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2265</v>
      </c>
      <c r="C35" s="231"/>
      <c r="D35" s="231"/>
      <c r="E35" s="231"/>
      <c r="F35" s="231"/>
      <c r="G35" s="231"/>
      <c r="H35" s="231"/>
      <c r="I35" s="231"/>
      <c r="J35" s="231"/>
      <c r="K35" s="231"/>
      <c r="L35" s="231"/>
      <c r="M35" s="231"/>
      <c r="N35" s="231"/>
      <c r="O35" s="231"/>
      <c r="P35" s="231"/>
      <c r="Q35" s="231"/>
      <c r="R35" s="231"/>
      <c r="S35" s="231"/>
      <c r="T35" s="231"/>
      <c r="U35" s="231"/>
      <c r="V35" s="231"/>
      <c r="W35" s="232"/>
    </row>
    <row r="36" spans="2:23" ht="29.25" customHeight="1" thickBot="1" x14ac:dyDescent="0.25">
      <c r="B36" s="246"/>
      <c r="C36" s="247"/>
      <c r="D36" s="247"/>
      <c r="E36" s="247"/>
      <c r="F36" s="247"/>
      <c r="G36" s="247"/>
      <c r="H36" s="247"/>
      <c r="I36" s="247"/>
      <c r="J36" s="247"/>
      <c r="K36" s="247"/>
      <c r="L36" s="247"/>
      <c r="M36" s="247"/>
      <c r="N36" s="247"/>
      <c r="O36" s="247"/>
      <c r="P36" s="247"/>
      <c r="Q36" s="247"/>
      <c r="R36" s="247"/>
      <c r="S36" s="247"/>
      <c r="T36" s="247"/>
      <c r="U36" s="247"/>
      <c r="V36" s="247"/>
      <c r="W36" s="248"/>
    </row>
    <row r="37" spans="2:23" ht="37.5" customHeight="1" thickTop="1" x14ac:dyDescent="0.2">
      <c r="B37" s="230" t="s">
        <v>2266</v>
      </c>
      <c r="C37" s="231"/>
      <c r="D37" s="231"/>
      <c r="E37" s="231"/>
      <c r="F37" s="231"/>
      <c r="G37" s="231"/>
      <c r="H37" s="231"/>
      <c r="I37" s="231"/>
      <c r="J37" s="231"/>
      <c r="K37" s="231"/>
      <c r="L37" s="231"/>
      <c r="M37" s="231"/>
      <c r="N37" s="231"/>
      <c r="O37" s="231"/>
      <c r="P37" s="231"/>
      <c r="Q37" s="231"/>
      <c r="R37" s="231"/>
      <c r="S37" s="231"/>
      <c r="T37" s="231"/>
      <c r="U37" s="231"/>
      <c r="V37" s="231"/>
      <c r="W37" s="232"/>
    </row>
    <row r="38" spans="2:23" ht="87.75" customHeight="1" thickBot="1" x14ac:dyDescent="0.25">
      <c r="B38" s="233"/>
      <c r="C38" s="234"/>
      <c r="D38" s="234"/>
      <c r="E38" s="234"/>
      <c r="F38" s="234"/>
      <c r="G38" s="234"/>
      <c r="H38" s="234"/>
      <c r="I38" s="234"/>
      <c r="J38" s="234"/>
      <c r="K38" s="234"/>
      <c r="L38" s="234"/>
      <c r="M38" s="234"/>
      <c r="N38" s="234"/>
      <c r="O38" s="234"/>
      <c r="P38" s="234"/>
      <c r="Q38" s="234"/>
      <c r="R38" s="234"/>
      <c r="S38" s="234"/>
      <c r="T38" s="234"/>
      <c r="U38" s="234"/>
      <c r="V38" s="234"/>
      <c r="W38" s="235"/>
    </row>
  </sheetData>
  <mergeCells count="7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8:Q29"/>
    <mergeCell ref="B35:W36"/>
    <mergeCell ref="B37:W38"/>
    <mergeCell ref="S28:T28"/>
    <mergeCell ref="V28:W28"/>
    <mergeCell ref="B30:D30"/>
    <mergeCell ref="B31:D31"/>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77.25" customHeight="1" thickTop="1" thickBot="1" x14ac:dyDescent="0.25">
      <c r="A4" s="13"/>
      <c r="B4" s="14" t="s">
        <v>3</v>
      </c>
      <c r="C4" s="15" t="s">
        <v>1444</v>
      </c>
      <c r="D4" s="192" t="s">
        <v>1443</v>
      </c>
      <c r="E4" s="192"/>
      <c r="F4" s="192"/>
      <c r="G4" s="192"/>
      <c r="H4" s="193"/>
      <c r="I4" s="16"/>
      <c r="J4" s="194" t="s">
        <v>6</v>
      </c>
      <c r="K4" s="192"/>
      <c r="L4" s="15" t="s">
        <v>1465</v>
      </c>
      <c r="M4" s="195" t="s">
        <v>1464</v>
      </c>
      <c r="N4" s="195"/>
      <c r="O4" s="195"/>
      <c r="P4" s="195"/>
      <c r="Q4" s="196"/>
      <c r="R4" s="17"/>
      <c r="S4" s="197" t="s">
        <v>2136</v>
      </c>
      <c r="T4" s="198"/>
      <c r="U4" s="198"/>
      <c r="V4" s="199" t="s">
        <v>1463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1450</v>
      </c>
      <c r="D6" s="201" t="s">
        <v>1462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1461</v>
      </c>
      <c r="K8" s="24" t="s">
        <v>1460</v>
      </c>
      <c r="L8" s="24" t="s">
        <v>1459</v>
      </c>
      <c r="M8" s="24" t="s">
        <v>1458</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1457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1456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1455</v>
      </c>
      <c r="C21" s="227"/>
      <c r="D21" s="227"/>
      <c r="E21" s="227"/>
      <c r="F21" s="227"/>
      <c r="G21" s="227"/>
      <c r="H21" s="227"/>
      <c r="I21" s="227"/>
      <c r="J21" s="227"/>
      <c r="K21" s="227"/>
      <c r="L21" s="227"/>
      <c r="M21" s="228" t="s">
        <v>1450</v>
      </c>
      <c r="N21" s="228"/>
      <c r="O21" s="228" t="s">
        <v>49</v>
      </c>
      <c r="P21" s="228"/>
      <c r="Q21" s="229" t="s">
        <v>50</v>
      </c>
      <c r="R21" s="229"/>
      <c r="S21" s="33" t="s">
        <v>1043</v>
      </c>
      <c r="T21" s="33" t="s">
        <v>1454</v>
      </c>
      <c r="U21" s="33" t="s">
        <v>1453</v>
      </c>
      <c r="V21" s="33">
        <f>+IF(ISERR(U21/T21*100),"N/A",ROUND(U21/T21*100,2))</f>
        <v>98.16</v>
      </c>
      <c r="W21" s="34">
        <f>+IF(ISERR(U21/S21*100),"N/A",ROUND(U21/S21*100,2))</f>
        <v>98.01</v>
      </c>
    </row>
    <row r="22" spans="2:27" ht="56.25" customHeight="1" x14ac:dyDescent="0.2">
      <c r="B22" s="226" t="s">
        <v>1452</v>
      </c>
      <c r="C22" s="227"/>
      <c r="D22" s="227"/>
      <c r="E22" s="227"/>
      <c r="F22" s="227"/>
      <c r="G22" s="227"/>
      <c r="H22" s="227"/>
      <c r="I22" s="227"/>
      <c r="J22" s="227"/>
      <c r="K22" s="227"/>
      <c r="L22" s="227"/>
      <c r="M22" s="228" t="s">
        <v>1450</v>
      </c>
      <c r="N22" s="228"/>
      <c r="O22" s="228" t="s">
        <v>49</v>
      </c>
      <c r="P22" s="228"/>
      <c r="Q22" s="229" t="s">
        <v>50</v>
      </c>
      <c r="R22" s="229"/>
      <c r="S22" s="33" t="s">
        <v>56</v>
      </c>
      <c r="T22" s="33" t="s">
        <v>56</v>
      </c>
      <c r="U22" s="33" t="s">
        <v>1043</v>
      </c>
      <c r="V22" s="33">
        <f>+IF(ISERR(U22/T22*100),"N/A",ROUND(U22/T22*100,2))</f>
        <v>100.4</v>
      </c>
      <c r="W22" s="34">
        <f>+IF(ISERR(U22/S22*100),"N/A",ROUND(U22/S22*100,2))</f>
        <v>100.4</v>
      </c>
    </row>
    <row r="23" spans="2:27" ht="56.25" customHeight="1" thickBot="1" x14ac:dyDescent="0.25">
      <c r="B23" s="226" t="s">
        <v>1451</v>
      </c>
      <c r="C23" s="227"/>
      <c r="D23" s="227"/>
      <c r="E23" s="227"/>
      <c r="F23" s="227"/>
      <c r="G23" s="227"/>
      <c r="H23" s="227"/>
      <c r="I23" s="227"/>
      <c r="J23" s="227"/>
      <c r="K23" s="227"/>
      <c r="L23" s="227"/>
      <c r="M23" s="228" t="s">
        <v>1450</v>
      </c>
      <c r="N23" s="228"/>
      <c r="O23" s="228" t="s">
        <v>49</v>
      </c>
      <c r="P23" s="228"/>
      <c r="Q23" s="229" t="s">
        <v>50</v>
      </c>
      <c r="R23" s="229"/>
      <c r="S23" s="33" t="s">
        <v>1201</v>
      </c>
      <c r="T23" s="33" t="s">
        <v>1201</v>
      </c>
      <c r="U23" s="33" t="s">
        <v>1449</v>
      </c>
      <c r="V23" s="33">
        <f>+IF(ISERR(U23/T23*100),"N/A",ROUND(U23/T23*100,2))</f>
        <v>99.14</v>
      </c>
      <c r="W23" s="34">
        <f>+IF(ISERR(U23/S23*100),"N/A",ROUND(U23/S23*100,2))</f>
        <v>99.14</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1448</v>
      </c>
      <c r="F27" s="40"/>
      <c r="G27" s="40"/>
      <c r="H27" s="41"/>
      <c r="I27" s="41"/>
      <c r="J27" s="41"/>
      <c r="K27" s="41"/>
      <c r="L27" s="41"/>
      <c r="M27" s="41"/>
      <c r="N27" s="41"/>
      <c r="O27" s="41"/>
      <c r="P27" s="42"/>
      <c r="Q27" s="42"/>
      <c r="R27" s="43" t="s">
        <v>1447</v>
      </c>
      <c r="S27" s="44" t="s">
        <v>10</v>
      </c>
      <c r="T27" s="42"/>
      <c r="U27" s="44" t="s">
        <v>1445</v>
      </c>
      <c r="V27" s="42"/>
      <c r="W27" s="45">
        <f>+IF(ISERR(U27/R27*100),"N/A",ROUND(U27/R27*100,2))</f>
        <v>46.57</v>
      </c>
    </row>
    <row r="28" spans="2:27" ht="26.25" customHeight="1" thickBot="1" x14ac:dyDescent="0.25">
      <c r="B28" s="244" t="s">
        <v>74</v>
      </c>
      <c r="C28" s="245"/>
      <c r="D28" s="245"/>
      <c r="E28" s="46" t="s">
        <v>1448</v>
      </c>
      <c r="F28" s="46"/>
      <c r="G28" s="46"/>
      <c r="H28" s="47"/>
      <c r="I28" s="47"/>
      <c r="J28" s="47"/>
      <c r="K28" s="47"/>
      <c r="L28" s="47"/>
      <c r="M28" s="47"/>
      <c r="N28" s="47"/>
      <c r="O28" s="47"/>
      <c r="P28" s="48"/>
      <c r="Q28" s="48"/>
      <c r="R28" s="49" t="s">
        <v>1447</v>
      </c>
      <c r="S28" s="50" t="s">
        <v>1446</v>
      </c>
      <c r="T28" s="50">
        <f>+IF(ISERR(S28/R28*100),"N/A",ROUND(S28/R28*100,2))</f>
        <v>64.62</v>
      </c>
      <c r="U28" s="50" t="s">
        <v>1445</v>
      </c>
      <c r="V28" s="50">
        <f>+IF(ISERR(U28/S28*100),"N/A",ROUND(U28/S28*100,2))</f>
        <v>72.06</v>
      </c>
      <c r="W28" s="51">
        <f>+IF(ISERR(U28/R28*100),"N/A",ROUND(U28/R28*100,2))</f>
        <v>46.57</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2261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8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2262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90.7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2263</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5.75"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1444</v>
      </c>
      <c r="D4" s="192" t="s">
        <v>1443</v>
      </c>
      <c r="E4" s="192"/>
      <c r="F4" s="192"/>
      <c r="G4" s="192"/>
      <c r="H4" s="193"/>
      <c r="I4" s="16"/>
      <c r="J4" s="194" t="s">
        <v>6</v>
      </c>
      <c r="K4" s="192"/>
      <c r="L4" s="15" t="s">
        <v>1483</v>
      </c>
      <c r="M4" s="195" t="s">
        <v>1482</v>
      </c>
      <c r="N4" s="195"/>
      <c r="O4" s="195"/>
      <c r="P4" s="195"/>
      <c r="Q4" s="196"/>
      <c r="R4" s="17"/>
      <c r="S4" s="197" t="s">
        <v>2136</v>
      </c>
      <c r="T4" s="198"/>
      <c r="U4" s="198"/>
      <c r="V4" s="199" t="s">
        <v>1481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1473</v>
      </c>
      <c r="D6" s="201" t="s">
        <v>1480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1479</v>
      </c>
      <c r="K8" s="24" t="s">
        <v>1478</v>
      </c>
      <c r="L8" s="24" t="s">
        <v>1477</v>
      </c>
      <c r="M8" s="24" t="s">
        <v>1476</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11.75" customHeight="1" thickTop="1" thickBot="1" x14ac:dyDescent="0.25">
      <c r="B10" s="25" t="s">
        <v>22</v>
      </c>
      <c r="C10" s="199" t="s">
        <v>1475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1456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1474</v>
      </c>
      <c r="C21" s="227"/>
      <c r="D21" s="227"/>
      <c r="E21" s="227"/>
      <c r="F21" s="227"/>
      <c r="G21" s="227"/>
      <c r="H21" s="227"/>
      <c r="I21" s="227"/>
      <c r="J21" s="227"/>
      <c r="K21" s="227"/>
      <c r="L21" s="227"/>
      <c r="M21" s="228" t="s">
        <v>1473</v>
      </c>
      <c r="N21" s="228"/>
      <c r="O21" s="228" t="s">
        <v>1013</v>
      </c>
      <c r="P21" s="228"/>
      <c r="Q21" s="229" t="s">
        <v>50</v>
      </c>
      <c r="R21" s="229"/>
      <c r="S21" s="33" t="s">
        <v>1472</v>
      </c>
      <c r="T21" s="33" t="s">
        <v>1471</v>
      </c>
      <c r="U21" s="33" t="s">
        <v>1471</v>
      </c>
      <c r="V21" s="33">
        <f>+IF(ISERR(U21/T21*100),"N/A",ROUND(U21/T21*100,2))</f>
        <v>100</v>
      </c>
      <c r="W21" s="34">
        <f>+IF(ISERR(U21/S21*100),"N/A",ROUND(U21/S21*100,2))</f>
        <v>103.33</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1469</v>
      </c>
      <c r="F25" s="40"/>
      <c r="G25" s="40"/>
      <c r="H25" s="41"/>
      <c r="I25" s="41"/>
      <c r="J25" s="41"/>
      <c r="K25" s="41"/>
      <c r="L25" s="41"/>
      <c r="M25" s="41"/>
      <c r="N25" s="41"/>
      <c r="O25" s="41"/>
      <c r="P25" s="42"/>
      <c r="Q25" s="42"/>
      <c r="R25" s="43" t="s">
        <v>1470</v>
      </c>
      <c r="S25" s="44" t="s">
        <v>10</v>
      </c>
      <c r="T25" s="42"/>
      <c r="U25" s="44" t="s">
        <v>1466</v>
      </c>
      <c r="V25" s="42"/>
      <c r="W25" s="45">
        <f>+IF(ISERR(U25/R25*100),"N/A",ROUND(U25/R25*100,2))</f>
        <v>50.1</v>
      </c>
    </row>
    <row r="26" spans="2:27" ht="26.25" customHeight="1" thickBot="1" x14ac:dyDescent="0.25">
      <c r="B26" s="244" t="s">
        <v>74</v>
      </c>
      <c r="C26" s="245"/>
      <c r="D26" s="245"/>
      <c r="E26" s="46" t="s">
        <v>1469</v>
      </c>
      <c r="F26" s="46"/>
      <c r="G26" s="46"/>
      <c r="H26" s="47"/>
      <c r="I26" s="47"/>
      <c r="J26" s="47"/>
      <c r="K26" s="47"/>
      <c r="L26" s="47"/>
      <c r="M26" s="47"/>
      <c r="N26" s="47"/>
      <c r="O26" s="47"/>
      <c r="P26" s="48"/>
      <c r="Q26" s="48"/>
      <c r="R26" s="49" t="s">
        <v>1468</v>
      </c>
      <c r="S26" s="50" t="s">
        <v>1467</v>
      </c>
      <c r="T26" s="50">
        <f>+IF(ISERR(S26/R26*100),"N/A",ROUND(S26/R26*100,2))</f>
        <v>66.5</v>
      </c>
      <c r="U26" s="50" t="s">
        <v>1466</v>
      </c>
      <c r="V26" s="50">
        <f>+IF(ISERR(U26/S26*100),"N/A",ROUND(U26/S26*100,2))</f>
        <v>75.42</v>
      </c>
      <c r="W26" s="51">
        <f>+IF(ISERR(U26/R26*100),"N/A",ROUND(U26/R26*100,2))</f>
        <v>50.15</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2258</v>
      </c>
      <c r="C28" s="231"/>
      <c r="D28" s="231"/>
      <c r="E28" s="231"/>
      <c r="F28" s="231"/>
      <c r="G28" s="231"/>
      <c r="H28" s="231"/>
      <c r="I28" s="231"/>
      <c r="J28" s="231"/>
      <c r="K28" s="231"/>
      <c r="L28" s="231"/>
      <c r="M28" s="231"/>
      <c r="N28" s="231"/>
      <c r="O28" s="231"/>
      <c r="P28" s="231"/>
      <c r="Q28" s="231"/>
      <c r="R28" s="231"/>
      <c r="S28" s="231"/>
      <c r="T28" s="231"/>
      <c r="U28" s="231"/>
      <c r="V28" s="231"/>
      <c r="W28" s="232"/>
    </row>
    <row r="29" spans="2:27" ht="51"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2259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74.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2260</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1444</v>
      </c>
      <c r="D4" s="192" t="s">
        <v>1443</v>
      </c>
      <c r="E4" s="192"/>
      <c r="F4" s="192"/>
      <c r="G4" s="192"/>
      <c r="H4" s="193"/>
      <c r="I4" s="16"/>
      <c r="J4" s="194" t="s">
        <v>6</v>
      </c>
      <c r="K4" s="192"/>
      <c r="L4" s="15" t="s">
        <v>1499</v>
      </c>
      <c r="M4" s="195" t="s">
        <v>1498</v>
      </c>
      <c r="N4" s="195"/>
      <c r="O4" s="195"/>
      <c r="P4" s="195"/>
      <c r="Q4" s="196"/>
      <c r="R4" s="17"/>
      <c r="S4" s="197" t="s">
        <v>2136</v>
      </c>
      <c r="T4" s="198"/>
      <c r="U4" s="198"/>
      <c r="V4" s="199" t="s">
        <v>1497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50.25" customHeight="1" thickBot="1" x14ac:dyDescent="0.25">
      <c r="B6" s="18" t="s">
        <v>11</v>
      </c>
      <c r="C6" s="19" t="s">
        <v>348</v>
      </c>
      <c r="D6" s="201" t="s">
        <v>1496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1495</v>
      </c>
      <c r="K8" s="24" t="s">
        <v>1494</v>
      </c>
      <c r="L8" s="24" t="s">
        <v>1493</v>
      </c>
      <c r="M8" s="24" t="s">
        <v>1492</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88.5" customHeight="1" thickTop="1" thickBot="1" x14ac:dyDescent="0.25">
      <c r="B10" s="25" t="s">
        <v>22</v>
      </c>
      <c r="C10" s="199" t="s">
        <v>1491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1456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1490</v>
      </c>
      <c r="C21" s="227"/>
      <c r="D21" s="227"/>
      <c r="E21" s="227"/>
      <c r="F21" s="227"/>
      <c r="G21" s="227"/>
      <c r="H21" s="227"/>
      <c r="I21" s="227"/>
      <c r="J21" s="227"/>
      <c r="K21" s="227"/>
      <c r="L21" s="227"/>
      <c r="M21" s="228" t="s">
        <v>348</v>
      </c>
      <c r="N21" s="228"/>
      <c r="O21" s="228" t="s">
        <v>49</v>
      </c>
      <c r="P21" s="228"/>
      <c r="Q21" s="229" t="s">
        <v>50</v>
      </c>
      <c r="R21" s="229"/>
      <c r="S21" s="33" t="s">
        <v>645</v>
      </c>
      <c r="T21" s="33" t="s">
        <v>645</v>
      </c>
      <c r="U21" s="33" t="s">
        <v>889</v>
      </c>
      <c r="V21" s="33">
        <f>+IF(ISERR(U21/T21*100),"N/A",ROUND(U21/T21*100,2))</f>
        <v>155</v>
      </c>
      <c r="W21" s="34">
        <f>+IF(ISERR(U21/S21*100),"N/A",ROUND(U21/S21*100,2))</f>
        <v>155</v>
      </c>
    </row>
    <row r="22" spans="2:27" ht="56.25" customHeight="1" thickBot="1" x14ac:dyDescent="0.25">
      <c r="B22" s="226" t="s">
        <v>1489</v>
      </c>
      <c r="C22" s="227"/>
      <c r="D22" s="227"/>
      <c r="E22" s="227"/>
      <c r="F22" s="227"/>
      <c r="G22" s="227"/>
      <c r="H22" s="227"/>
      <c r="I22" s="227"/>
      <c r="J22" s="227"/>
      <c r="K22" s="227"/>
      <c r="L22" s="227"/>
      <c r="M22" s="228" t="s">
        <v>348</v>
      </c>
      <c r="N22" s="228"/>
      <c r="O22" s="228" t="s">
        <v>49</v>
      </c>
      <c r="P22" s="228"/>
      <c r="Q22" s="229" t="s">
        <v>50</v>
      </c>
      <c r="R22" s="229"/>
      <c r="S22" s="33" t="s">
        <v>544</v>
      </c>
      <c r="T22" s="33" t="s">
        <v>56</v>
      </c>
      <c r="U22" s="33" t="s">
        <v>1488</v>
      </c>
      <c r="V22" s="33">
        <f>+IF(ISERR(U22/T22*100),"N/A",ROUND(U22/T22*100,2))</f>
        <v>154</v>
      </c>
      <c r="W22" s="34">
        <f>+IF(ISERR(U22/S22*100),"N/A",ROUND(U22/S22*100,2))</f>
        <v>81.05</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346</v>
      </c>
      <c r="F26" s="40"/>
      <c r="G26" s="40"/>
      <c r="H26" s="41"/>
      <c r="I26" s="41"/>
      <c r="J26" s="41"/>
      <c r="K26" s="41"/>
      <c r="L26" s="41"/>
      <c r="M26" s="41"/>
      <c r="N26" s="41"/>
      <c r="O26" s="41"/>
      <c r="P26" s="42"/>
      <c r="Q26" s="42"/>
      <c r="R26" s="43" t="s">
        <v>1487</v>
      </c>
      <c r="S26" s="44" t="s">
        <v>10</v>
      </c>
      <c r="T26" s="42"/>
      <c r="U26" s="44" t="s">
        <v>1484</v>
      </c>
      <c r="V26" s="42"/>
      <c r="W26" s="45">
        <f>+IF(ISERR(U26/R26*100),"N/A",ROUND(U26/R26*100,2))</f>
        <v>38.71</v>
      </c>
    </row>
    <row r="27" spans="2:27" ht="26.25" customHeight="1" thickBot="1" x14ac:dyDescent="0.25">
      <c r="B27" s="244" t="s">
        <v>74</v>
      </c>
      <c r="C27" s="245"/>
      <c r="D27" s="245"/>
      <c r="E27" s="46" t="s">
        <v>346</v>
      </c>
      <c r="F27" s="46"/>
      <c r="G27" s="46"/>
      <c r="H27" s="47"/>
      <c r="I27" s="47"/>
      <c r="J27" s="47"/>
      <c r="K27" s="47"/>
      <c r="L27" s="47"/>
      <c r="M27" s="47"/>
      <c r="N27" s="47"/>
      <c r="O27" s="47"/>
      <c r="P27" s="48"/>
      <c r="Q27" s="48"/>
      <c r="R27" s="49" t="s">
        <v>1486</v>
      </c>
      <c r="S27" s="50" t="s">
        <v>1485</v>
      </c>
      <c r="T27" s="50">
        <f>+IF(ISERR(S27/R27*100),"N/A",ROUND(S27/R27*100,2))</f>
        <v>42.85</v>
      </c>
      <c r="U27" s="50" t="s">
        <v>1484</v>
      </c>
      <c r="V27" s="50">
        <f>+IF(ISERR(U27/S27*100),"N/A",ROUND(U27/S27*100,2))</f>
        <v>90.51</v>
      </c>
      <c r="W27" s="51">
        <f>+IF(ISERR(U27/R27*100),"N/A",ROUND(U27/R27*100,2))</f>
        <v>38.79</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2255</v>
      </c>
      <c r="C29" s="231"/>
      <c r="D29" s="231"/>
      <c r="E29" s="231"/>
      <c r="F29" s="231"/>
      <c r="G29" s="231"/>
      <c r="H29" s="231"/>
      <c r="I29" s="231"/>
      <c r="J29" s="231"/>
      <c r="K29" s="231"/>
      <c r="L29" s="231"/>
      <c r="M29" s="231"/>
      <c r="N29" s="231"/>
      <c r="O29" s="231"/>
      <c r="P29" s="231"/>
      <c r="Q29" s="231"/>
      <c r="R29" s="231"/>
      <c r="S29" s="231"/>
      <c r="T29" s="231"/>
      <c r="U29" s="231"/>
      <c r="V29" s="231"/>
      <c r="W29" s="232"/>
    </row>
    <row r="30" spans="2:27" ht="1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2256</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2257</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75"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1514</v>
      </c>
      <c r="D4" s="192" t="s">
        <v>1513</v>
      </c>
      <c r="E4" s="192"/>
      <c r="F4" s="192"/>
      <c r="G4" s="192"/>
      <c r="H4" s="193"/>
      <c r="I4" s="16"/>
      <c r="J4" s="194" t="s">
        <v>6</v>
      </c>
      <c r="K4" s="192"/>
      <c r="L4" s="15" t="s">
        <v>404</v>
      </c>
      <c r="M4" s="195" t="s">
        <v>1512</v>
      </c>
      <c r="N4" s="195"/>
      <c r="O4" s="195"/>
      <c r="P4" s="195"/>
      <c r="Q4" s="196"/>
      <c r="R4" s="17"/>
      <c r="S4" s="197" t="s">
        <v>2136</v>
      </c>
      <c r="T4" s="198"/>
      <c r="U4" s="198"/>
      <c r="V4" s="199" t="s">
        <v>1500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1502</v>
      </c>
      <c r="D6" s="201" t="s">
        <v>1511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1510</v>
      </c>
      <c r="K8" s="24" t="s">
        <v>1509</v>
      </c>
      <c r="L8" s="24" t="s">
        <v>1510</v>
      </c>
      <c r="M8" s="24" t="s">
        <v>1509</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79.25" customHeight="1" thickTop="1" thickBot="1" x14ac:dyDescent="0.25">
      <c r="B10" s="25" t="s">
        <v>22</v>
      </c>
      <c r="C10" s="199" t="s">
        <v>1508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1507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1506</v>
      </c>
      <c r="C21" s="227"/>
      <c r="D21" s="227"/>
      <c r="E21" s="227"/>
      <c r="F21" s="227"/>
      <c r="G21" s="227"/>
      <c r="H21" s="227"/>
      <c r="I21" s="227"/>
      <c r="J21" s="227"/>
      <c r="K21" s="227"/>
      <c r="L21" s="227"/>
      <c r="M21" s="228" t="s">
        <v>1502</v>
      </c>
      <c r="N21" s="228"/>
      <c r="O21" s="228" t="s">
        <v>49</v>
      </c>
      <c r="P21" s="228"/>
      <c r="Q21" s="229" t="s">
        <v>50</v>
      </c>
      <c r="R21" s="229"/>
      <c r="S21" s="33" t="s">
        <v>398</v>
      </c>
      <c r="T21" s="33" t="s">
        <v>645</v>
      </c>
      <c r="U21" s="33" t="s">
        <v>645</v>
      </c>
      <c r="V21" s="33">
        <f>+IF(ISERR(U21/T21*100),"N/A",ROUND(U21/T21*100,2))</f>
        <v>100</v>
      </c>
      <c r="W21" s="34">
        <f>+IF(ISERR(U21/S21*100),"N/A",ROUND(U21/S21*100,2))</f>
        <v>25</v>
      </c>
    </row>
    <row r="22" spans="2:27" ht="56.25" customHeight="1" x14ac:dyDescent="0.2">
      <c r="B22" s="226" t="s">
        <v>1505</v>
      </c>
      <c r="C22" s="227"/>
      <c r="D22" s="227"/>
      <c r="E22" s="227"/>
      <c r="F22" s="227"/>
      <c r="G22" s="227"/>
      <c r="H22" s="227"/>
      <c r="I22" s="227"/>
      <c r="J22" s="227"/>
      <c r="K22" s="227"/>
      <c r="L22" s="227"/>
      <c r="M22" s="228" t="s">
        <v>1502</v>
      </c>
      <c r="N22" s="228"/>
      <c r="O22" s="228" t="s">
        <v>49</v>
      </c>
      <c r="P22" s="228"/>
      <c r="Q22" s="229" t="s">
        <v>50</v>
      </c>
      <c r="R22" s="229"/>
      <c r="S22" s="33" t="s">
        <v>398</v>
      </c>
      <c r="T22" s="33" t="s">
        <v>948</v>
      </c>
      <c r="U22" s="33" t="s">
        <v>102</v>
      </c>
      <c r="V22" s="33">
        <f>+IF(ISERR(U22/T22*100),"N/A",ROUND(U22/T22*100,2))</f>
        <v>0</v>
      </c>
      <c r="W22" s="34">
        <f>+IF(ISERR(U22/S22*100),"N/A",ROUND(U22/S22*100,2))</f>
        <v>0</v>
      </c>
    </row>
    <row r="23" spans="2:27" ht="56.25" customHeight="1" x14ac:dyDescent="0.2">
      <c r="B23" s="226" t="s">
        <v>1504</v>
      </c>
      <c r="C23" s="227"/>
      <c r="D23" s="227"/>
      <c r="E23" s="227"/>
      <c r="F23" s="227"/>
      <c r="G23" s="227"/>
      <c r="H23" s="227"/>
      <c r="I23" s="227"/>
      <c r="J23" s="227"/>
      <c r="K23" s="227"/>
      <c r="L23" s="227"/>
      <c r="M23" s="228" t="s">
        <v>1502</v>
      </c>
      <c r="N23" s="228"/>
      <c r="O23" s="228" t="s">
        <v>49</v>
      </c>
      <c r="P23" s="228"/>
      <c r="Q23" s="229" t="s">
        <v>158</v>
      </c>
      <c r="R23" s="229"/>
      <c r="S23" s="33" t="s">
        <v>767</v>
      </c>
      <c r="T23" s="33" t="s">
        <v>330</v>
      </c>
      <c r="U23" s="33" t="s">
        <v>330</v>
      </c>
      <c r="V23" s="33">
        <f>+IF(ISERR(U23/T23*100),"N/A",ROUND(U23/T23*100,2))</f>
        <v>100</v>
      </c>
      <c r="W23" s="34">
        <f>+IF(ISERR(U23/S23*100),"N/A",ROUND(U23/S23*100,2))</f>
        <v>50</v>
      </c>
    </row>
    <row r="24" spans="2:27" ht="56.25" customHeight="1" thickBot="1" x14ac:dyDescent="0.25">
      <c r="B24" s="226" t="s">
        <v>1503</v>
      </c>
      <c r="C24" s="227"/>
      <c r="D24" s="227"/>
      <c r="E24" s="227"/>
      <c r="F24" s="227"/>
      <c r="G24" s="227"/>
      <c r="H24" s="227"/>
      <c r="I24" s="227"/>
      <c r="J24" s="227"/>
      <c r="K24" s="227"/>
      <c r="L24" s="227"/>
      <c r="M24" s="228" t="s">
        <v>1502</v>
      </c>
      <c r="N24" s="228"/>
      <c r="O24" s="228" t="s">
        <v>49</v>
      </c>
      <c r="P24" s="228"/>
      <c r="Q24" s="229" t="s">
        <v>70</v>
      </c>
      <c r="R24" s="229"/>
      <c r="S24" s="33" t="s">
        <v>398</v>
      </c>
      <c r="T24" s="33" t="s">
        <v>87</v>
      </c>
      <c r="U24" s="33" t="s">
        <v>87</v>
      </c>
      <c r="V24" s="33" t="str">
        <f>+IF(ISERR(U24/T24*100),"N/A",ROUND(U24/T24*100,2))</f>
        <v>N/A</v>
      </c>
      <c r="W24" s="34" t="str">
        <f>+IF(ISERR(U24/S24*100),"N/A",ROUND(U24/S24*100,2))</f>
        <v>N/A</v>
      </c>
    </row>
    <row r="25" spans="2:27" ht="21.75" customHeight="1" thickTop="1" thickBot="1" x14ac:dyDescent="0.25">
      <c r="B25" s="9" t="s">
        <v>65</v>
      </c>
      <c r="C25" s="10"/>
      <c r="D25" s="10"/>
      <c r="E25" s="10"/>
      <c r="F25" s="10"/>
      <c r="G25" s="10"/>
      <c r="H25" s="11"/>
      <c r="I25" s="11"/>
      <c r="J25" s="11"/>
      <c r="K25" s="11"/>
      <c r="L25" s="11"/>
      <c r="M25" s="11"/>
      <c r="N25" s="11"/>
      <c r="O25" s="11"/>
      <c r="P25" s="11"/>
      <c r="Q25" s="11"/>
      <c r="R25" s="11"/>
      <c r="S25" s="11"/>
      <c r="T25" s="11"/>
      <c r="U25" s="11"/>
      <c r="V25" s="11"/>
      <c r="W25" s="12"/>
      <c r="X25" s="35"/>
    </row>
    <row r="26" spans="2:27" ht="29.25" customHeight="1" thickTop="1" thickBot="1" x14ac:dyDescent="0.25">
      <c r="B26" s="236" t="s">
        <v>2437</v>
      </c>
      <c r="C26" s="237"/>
      <c r="D26" s="237"/>
      <c r="E26" s="237"/>
      <c r="F26" s="237"/>
      <c r="G26" s="237"/>
      <c r="H26" s="237"/>
      <c r="I26" s="237"/>
      <c r="J26" s="237"/>
      <c r="K26" s="237"/>
      <c r="L26" s="237"/>
      <c r="M26" s="237"/>
      <c r="N26" s="237"/>
      <c r="O26" s="237"/>
      <c r="P26" s="237"/>
      <c r="Q26" s="238"/>
      <c r="R26" s="36" t="s">
        <v>42</v>
      </c>
      <c r="S26" s="213" t="s">
        <v>43</v>
      </c>
      <c r="T26" s="213"/>
      <c r="U26" s="37" t="s">
        <v>66</v>
      </c>
      <c r="V26" s="212" t="s">
        <v>67</v>
      </c>
      <c r="W26" s="214"/>
    </row>
    <row r="27" spans="2:27" ht="30.75" customHeight="1" thickBot="1" x14ac:dyDescent="0.25">
      <c r="B27" s="239"/>
      <c r="C27" s="240"/>
      <c r="D27" s="240"/>
      <c r="E27" s="240"/>
      <c r="F27" s="240"/>
      <c r="G27" s="240"/>
      <c r="H27" s="240"/>
      <c r="I27" s="240"/>
      <c r="J27" s="240"/>
      <c r="K27" s="240"/>
      <c r="L27" s="240"/>
      <c r="M27" s="240"/>
      <c r="N27" s="240"/>
      <c r="O27" s="240"/>
      <c r="P27" s="240"/>
      <c r="Q27" s="241"/>
      <c r="R27" s="38" t="s">
        <v>68</v>
      </c>
      <c r="S27" s="38" t="s">
        <v>68</v>
      </c>
      <c r="T27" s="38" t="s">
        <v>49</v>
      </c>
      <c r="U27" s="38" t="s">
        <v>68</v>
      </c>
      <c r="V27" s="38" t="s">
        <v>69</v>
      </c>
      <c r="W27" s="39" t="s">
        <v>70</v>
      </c>
      <c r="Y27" s="35"/>
    </row>
    <row r="28" spans="2:27" ht="23.25" customHeight="1" thickBot="1" x14ac:dyDescent="0.25">
      <c r="B28" s="242" t="s">
        <v>71</v>
      </c>
      <c r="C28" s="243"/>
      <c r="D28" s="243"/>
      <c r="E28" s="40" t="s">
        <v>1501</v>
      </c>
      <c r="F28" s="40"/>
      <c r="G28" s="40"/>
      <c r="H28" s="41"/>
      <c r="I28" s="41"/>
      <c r="J28" s="41"/>
      <c r="K28" s="41"/>
      <c r="L28" s="41"/>
      <c r="M28" s="41"/>
      <c r="N28" s="41"/>
      <c r="O28" s="41"/>
      <c r="P28" s="42"/>
      <c r="Q28" s="42"/>
      <c r="R28" s="43" t="s">
        <v>1500</v>
      </c>
      <c r="S28" s="44" t="s">
        <v>10</v>
      </c>
      <c r="T28" s="42"/>
      <c r="U28" s="44" t="s">
        <v>102</v>
      </c>
      <c r="V28" s="42"/>
      <c r="W28" s="45">
        <f>+IF(ISERR(U28/R28*100),"N/A",ROUND(U28/R28*100,2))</f>
        <v>0</v>
      </c>
    </row>
    <row r="29" spans="2:27" ht="26.25" customHeight="1" thickBot="1" x14ac:dyDescent="0.25">
      <c r="B29" s="244" t="s">
        <v>74</v>
      </c>
      <c r="C29" s="245"/>
      <c r="D29" s="245"/>
      <c r="E29" s="46" t="s">
        <v>1501</v>
      </c>
      <c r="F29" s="46"/>
      <c r="G29" s="46"/>
      <c r="H29" s="47"/>
      <c r="I29" s="47"/>
      <c r="J29" s="47"/>
      <c r="K29" s="47"/>
      <c r="L29" s="47"/>
      <c r="M29" s="47"/>
      <c r="N29" s="47"/>
      <c r="O29" s="47"/>
      <c r="P29" s="48"/>
      <c r="Q29" s="48"/>
      <c r="R29" s="49" t="s">
        <v>1500</v>
      </c>
      <c r="S29" s="50" t="s">
        <v>1010</v>
      </c>
      <c r="T29" s="50">
        <f>+IF(ISERR(S29/R29*100),"N/A",ROUND(S29/R29*100,2))</f>
        <v>18.18</v>
      </c>
      <c r="U29" s="50" t="s">
        <v>102</v>
      </c>
      <c r="V29" s="50">
        <f>+IF(ISERR(U29/S29*100),"N/A",ROUND(U29/S29*100,2))</f>
        <v>0</v>
      </c>
      <c r="W29" s="51">
        <f>+IF(ISERR(U29/R29*100),"N/A",ROUND(U29/R29*100,2))</f>
        <v>0</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2252</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05.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2253</v>
      </c>
      <c r="C33" s="231"/>
      <c r="D33" s="231"/>
      <c r="E33" s="231"/>
      <c r="F33" s="231"/>
      <c r="G33" s="231"/>
      <c r="H33" s="231"/>
      <c r="I33" s="231"/>
      <c r="J33" s="231"/>
      <c r="K33" s="231"/>
      <c r="L33" s="231"/>
      <c r="M33" s="231"/>
      <c r="N33" s="231"/>
      <c r="O33" s="231"/>
      <c r="P33" s="231"/>
      <c r="Q33" s="231"/>
      <c r="R33" s="231"/>
      <c r="S33" s="231"/>
      <c r="T33" s="231"/>
      <c r="U33" s="231"/>
      <c r="V33" s="231"/>
      <c r="W33" s="232"/>
    </row>
    <row r="34" spans="2:23" ht="51"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2254</v>
      </c>
      <c r="C35" s="231"/>
      <c r="D35" s="231"/>
      <c r="E35" s="231"/>
      <c r="F35" s="231"/>
      <c r="G35" s="231"/>
      <c r="H35" s="231"/>
      <c r="I35" s="231"/>
      <c r="J35" s="231"/>
      <c r="K35" s="231"/>
      <c r="L35" s="231"/>
      <c r="M35" s="231"/>
      <c r="N35" s="231"/>
      <c r="O35" s="231"/>
      <c r="P35" s="231"/>
      <c r="Q35" s="231"/>
      <c r="R35" s="231"/>
      <c r="S35" s="231"/>
      <c r="T35" s="231"/>
      <c r="U35" s="231"/>
      <c r="V35" s="231"/>
      <c r="W35" s="232"/>
    </row>
    <row r="36" spans="2:23" ht="24"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1524</v>
      </c>
      <c r="D4" s="192" t="s">
        <v>1523</v>
      </c>
      <c r="E4" s="192"/>
      <c r="F4" s="192"/>
      <c r="G4" s="192"/>
      <c r="H4" s="193"/>
      <c r="I4" s="16"/>
      <c r="J4" s="194" t="s">
        <v>6</v>
      </c>
      <c r="K4" s="192"/>
      <c r="L4" s="15" t="s">
        <v>213</v>
      </c>
      <c r="M4" s="195" t="s">
        <v>1522</v>
      </c>
      <c r="N4" s="195"/>
      <c r="O4" s="195"/>
      <c r="P4" s="195"/>
      <c r="Q4" s="196"/>
      <c r="R4" s="17"/>
      <c r="S4" s="197" t="s">
        <v>2136</v>
      </c>
      <c r="T4" s="198"/>
      <c r="U4" s="198"/>
      <c r="V4" s="199" t="s">
        <v>218</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270</v>
      </c>
      <c r="D6" s="201" t="s">
        <v>1521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1520</v>
      </c>
      <c r="K8" s="24" t="s">
        <v>1519</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35" customHeight="1" thickTop="1" thickBot="1" x14ac:dyDescent="0.25">
      <c r="B10" s="25" t="s">
        <v>22</v>
      </c>
      <c r="C10" s="199" t="s">
        <v>1518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1516</v>
      </c>
      <c r="C21" s="227"/>
      <c r="D21" s="227"/>
      <c r="E21" s="227"/>
      <c r="F21" s="227"/>
      <c r="G21" s="227"/>
      <c r="H21" s="227"/>
      <c r="I21" s="227"/>
      <c r="J21" s="227"/>
      <c r="K21" s="227"/>
      <c r="L21" s="227"/>
      <c r="M21" s="228" t="s">
        <v>270</v>
      </c>
      <c r="N21" s="228"/>
      <c r="O21" s="228" t="s">
        <v>49</v>
      </c>
      <c r="P21" s="228"/>
      <c r="Q21" s="229" t="s">
        <v>50</v>
      </c>
      <c r="R21" s="229"/>
      <c r="S21" s="33" t="s">
        <v>305</v>
      </c>
      <c r="T21" s="33" t="s">
        <v>130</v>
      </c>
      <c r="U21" s="33" t="s">
        <v>102</v>
      </c>
      <c r="V21" s="33">
        <f>+IF(ISERR(U21/T21*100),"N/A",ROUND(U21/T21*100,2))</f>
        <v>0</v>
      </c>
      <c r="W21" s="34">
        <f>+IF(ISERR(U21/S21*100),"N/A",ROUND(U21/S21*100,2))</f>
        <v>0</v>
      </c>
    </row>
    <row r="22" spans="2:27" ht="56.25" customHeight="1" thickBot="1" x14ac:dyDescent="0.25">
      <c r="B22" s="226" t="s">
        <v>1515</v>
      </c>
      <c r="C22" s="227"/>
      <c r="D22" s="227"/>
      <c r="E22" s="227"/>
      <c r="F22" s="227"/>
      <c r="G22" s="227"/>
      <c r="H22" s="227"/>
      <c r="I22" s="227"/>
      <c r="J22" s="227"/>
      <c r="K22" s="227"/>
      <c r="L22" s="227"/>
      <c r="M22" s="228" t="s">
        <v>270</v>
      </c>
      <c r="N22" s="228"/>
      <c r="O22" s="228" t="s">
        <v>49</v>
      </c>
      <c r="P22" s="228"/>
      <c r="Q22" s="229" t="s">
        <v>50</v>
      </c>
      <c r="R22" s="229"/>
      <c r="S22" s="33" t="s">
        <v>267</v>
      </c>
      <c r="T22" s="33" t="s">
        <v>130</v>
      </c>
      <c r="U22" s="33" t="s">
        <v>102</v>
      </c>
      <c r="V22" s="33">
        <f>+IF(ISERR(U22/T22*100),"N/A",ROUND(U22/T22*100,2))</f>
        <v>0</v>
      </c>
      <c r="W22" s="34">
        <f>+IF(ISERR(U22/S22*100),"N/A",ROUND(U22/S22*100,2))</f>
        <v>0</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259</v>
      </c>
      <c r="F26" s="40"/>
      <c r="G26" s="40"/>
      <c r="H26" s="41"/>
      <c r="I26" s="41"/>
      <c r="J26" s="41"/>
      <c r="K26" s="41"/>
      <c r="L26" s="41"/>
      <c r="M26" s="41"/>
      <c r="N26" s="41"/>
      <c r="O26" s="41"/>
      <c r="P26" s="42"/>
      <c r="Q26" s="42"/>
      <c r="R26" s="43" t="s">
        <v>529</v>
      </c>
      <c r="S26" s="44" t="s">
        <v>10</v>
      </c>
      <c r="T26" s="42"/>
      <c r="U26" s="44" t="s">
        <v>102</v>
      </c>
      <c r="V26" s="42"/>
      <c r="W26" s="45">
        <f>+IF(ISERR(U26/R26*100),"N/A",ROUND(U26/R26*100,2))</f>
        <v>0</v>
      </c>
    </row>
    <row r="27" spans="2:27" ht="26.25" customHeight="1" thickBot="1" x14ac:dyDescent="0.25">
      <c r="B27" s="244" t="s">
        <v>74</v>
      </c>
      <c r="C27" s="245"/>
      <c r="D27" s="245"/>
      <c r="E27" s="46" t="s">
        <v>259</v>
      </c>
      <c r="F27" s="46"/>
      <c r="G27" s="46"/>
      <c r="H27" s="47"/>
      <c r="I27" s="47"/>
      <c r="J27" s="47"/>
      <c r="K27" s="47"/>
      <c r="L27" s="47"/>
      <c r="M27" s="47"/>
      <c r="N27" s="47"/>
      <c r="O27" s="47"/>
      <c r="P27" s="48"/>
      <c r="Q27" s="48"/>
      <c r="R27" s="49" t="s">
        <v>529</v>
      </c>
      <c r="S27" s="50" t="s">
        <v>102</v>
      </c>
      <c r="T27" s="50">
        <f>+IF(ISERR(S27/R27*100),"N/A",ROUND(S27/R27*100,2))</f>
        <v>0</v>
      </c>
      <c r="U27" s="50" t="s">
        <v>102</v>
      </c>
      <c r="V27" s="50" t="str">
        <f>+IF(ISERR(U27/S27*100),"N/A",ROUND(U27/S27*100,2))</f>
        <v>N/A</v>
      </c>
      <c r="W27" s="51">
        <f>+IF(ISERR(U27/R27*100),"N/A",ROUND(U27/R27*100,2))</f>
        <v>0</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2249</v>
      </c>
      <c r="C29" s="231"/>
      <c r="D29" s="231"/>
      <c r="E29" s="231"/>
      <c r="F29" s="231"/>
      <c r="G29" s="231"/>
      <c r="H29" s="231"/>
      <c r="I29" s="231"/>
      <c r="J29" s="231"/>
      <c r="K29" s="231"/>
      <c r="L29" s="231"/>
      <c r="M29" s="231"/>
      <c r="N29" s="231"/>
      <c r="O29" s="231"/>
      <c r="P29" s="231"/>
      <c r="Q29" s="231"/>
      <c r="R29" s="231"/>
      <c r="S29" s="231"/>
      <c r="T29" s="231"/>
      <c r="U29" s="231"/>
      <c r="V29" s="231"/>
      <c r="W29" s="232"/>
    </row>
    <row r="30" spans="2:27" ht="74.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2250</v>
      </c>
      <c r="C31" s="231"/>
      <c r="D31" s="231"/>
      <c r="E31" s="231"/>
      <c r="F31" s="231"/>
      <c r="G31" s="231"/>
      <c r="H31" s="231"/>
      <c r="I31" s="231"/>
      <c r="J31" s="231"/>
      <c r="K31" s="231"/>
      <c r="L31" s="231"/>
      <c r="M31" s="231"/>
      <c r="N31" s="231"/>
      <c r="O31" s="231"/>
      <c r="P31" s="231"/>
      <c r="Q31" s="231"/>
      <c r="R31" s="231"/>
      <c r="S31" s="231"/>
      <c r="T31" s="231"/>
      <c r="U31" s="231"/>
      <c r="V31" s="231"/>
      <c r="W31" s="232"/>
    </row>
    <row r="32" spans="2:27" ht="40.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2251</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75"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1524</v>
      </c>
      <c r="D4" s="192" t="s">
        <v>1523</v>
      </c>
      <c r="E4" s="192"/>
      <c r="F4" s="192"/>
      <c r="G4" s="192"/>
      <c r="H4" s="193"/>
      <c r="I4" s="16"/>
      <c r="J4" s="194" t="s">
        <v>6</v>
      </c>
      <c r="K4" s="192"/>
      <c r="L4" s="15" t="s">
        <v>1545</v>
      </c>
      <c r="M4" s="195" t="s">
        <v>1544</v>
      </c>
      <c r="N4" s="195"/>
      <c r="O4" s="195"/>
      <c r="P4" s="195"/>
      <c r="Q4" s="196"/>
      <c r="R4" s="17"/>
      <c r="S4" s="197" t="s">
        <v>2136</v>
      </c>
      <c r="T4" s="198"/>
      <c r="U4" s="198"/>
      <c r="V4" s="199" t="s">
        <v>1543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1532</v>
      </c>
      <c r="D6" s="201" t="s">
        <v>1542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12</v>
      </c>
      <c r="D7" s="188" t="s">
        <v>1541</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1540</v>
      </c>
      <c r="K8" s="24" t="s">
        <v>1539</v>
      </c>
      <c r="L8" s="24" t="s">
        <v>1538</v>
      </c>
      <c r="M8" s="24" t="s">
        <v>1537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333" customHeight="1" thickTop="1" thickBot="1" x14ac:dyDescent="0.25">
      <c r="B10" s="25" t="s">
        <v>22</v>
      </c>
      <c r="C10" s="249" t="s">
        <v>1536</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1535</v>
      </c>
      <c r="C21" s="227"/>
      <c r="D21" s="227"/>
      <c r="E21" s="227"/>
      <c r="F21" s="227"/>
      <c r="G21" s="227"/>
      <c r="H21" s="227"/>
      <c r="I21" s="227"/>
      <c r="J21" s="227"/>
      <c r="K21" s="227"/>
      <c r="L21" s="227"/>
      <c r="M21" s="228" t="s">
        <v>1532</v>
      </c>
      <c r="N21" s="228"/>
      <c r="O21" s="228" t="s">
        <v>49</v>
      </c>
      <c r="P21" s="228"/>
      <c r="Q21" s="229" t="s">
        <v>158</v>
      </c>
      <c r="R21" s="229"/>
      <c r="S21" s="33" t="s">
        <v>51</v>
      </c>
      <c r="T21" s="33" t="s">
        <v>56</v>
      </c>
      <c r="U21" s="33" t="s">
        <v>1534</v>
      </c>
      <c r="V21" s="33">
        <f>+IF(ISERR(U21/T21*100),"N/A",ROUND(U21/T21*100,2))</f>
        <v>242.4</v>
      </c>
      <c r="W21" s="34">
        <f>+IF(ISERR(U21/S21*100),"N/A",ROUND(U21/S21*100,2))</f>
        <v>121.2</v>
      </c>
    </row>
    <row r="22" spans="2:27" ht="56.25" customHeight="1" x14ac:dyDescent="0.2">
      <c r="B22" s="226" t="s">
        <v>1533</v>
      </c>
      <c r="C22" s="227"/>
      <c r="D22" s="227"/>
      <c r="E22" s="227"/>
      <c r="F22" s="227"/>
      <c r="G22" s="227"/>
      <c r="H22" s="227"/>
      <c r="I22" s="227"/>
      <c r="J22" s="227"/>
      <c r="K22" s="227"/>
      <c r="L22" s="227"/>
      <c r="M22" s="228" t="s">
        <v>1532</v>
      </c>
      <c r="N22" s="228"/>
      <c r="O22" s="228" t="s">
        <v>49</v>
      </c>
      <c r="P22" s="228"/>
      <c r="Q22" s="229" t="s">
        <v>70</v>
      </c>
      <c r="R22" s="229"/>
      <c r="S22" s="33" t="s">
        <v>51</v>
      </c>
      <c r="T22" s="33" t="s">
        <v>87</v>
      </c>
      <c r="U22" s="33" t="s">
        <v>87</v>
      </c>
      <c r="V22" s="33" t="str">
        <f>+IF(ISERR(U22/T22*100),"N/A",ROUND(U22/T22*100,2))</f>
        <v>N/A</v>
      </c>
      <c r="W22" s="34" t="str">
        <f>+IF(ISERR(U22/S22*100),"N/A",ROUND(U22/S22*100,2))</f>
        <v>N/A</v>
      </c>
    </row>
    <row r="23" spans="2:27" ht="56.25" customHeight="1" thickBot="1" x14ac:dyDescent="0.25">
      <c r="B23" s="226" t="s">
        <v>1531</v>
      </c>
      <c r="C23" s="227"/>
      <c r="D23" s="227"/>
      <c r="E23" s="227"/>
      <c r="F23" s="227"/>
      <c r="G23" s="227"/>
      <c r="H23" s="227"/>
      <c r="I23" s="227"/>
      <c r="J23" s="227"/>
      <c r="K23" s="227"/>
      <c r="L23" s="227"/>
      <c r="M23" s="228" t="s">
        <v>12</v>
      </c>
      <c r="N23" s="228"/>
      <c r="O23" s="228" t="s">
        <v>49</v>
      </c>
      <c r="P23" s="228"/>
      <c r="Q23" s="229" t="s">
        <v>158</v>
      </c>
      <c r="R23" s="229"/>
      <c r="S23" s="33" t="s">
        <v>51</v>
      </c>
      <c r="T23" s="33" t="s">
        <v>56</v>
      </c>
      <c r="U23" s="33" t="s">
        <v>1530</v>
      </c>
      <c r="V23" s="33">
        <f>+IF(ISERR(U23/T23*100),"N/A",ROUND(U23/T23*100,2))</f>
        <v>432</v>
      </c>
      <c r="W23" s="34">
        <f>+IF(ISERR(U23/S23*100),"N/A",ROUND(U23/S23*100,2))</f>
        <v>216</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1528</v>
      </c>
      <c r="F27" s="40"/>
      <c r="G27" s="40"/>
      <c r="H27" s="41"/>
      <c r="I27" s="41"/>
      <c r="J27" s="41"/>
      <c r="K27" s="41"/>
      <c r="L27" s="41"/>
      <c r="M27" s="41"/>
      <c r="N27" s="41"/>
      <c r="O27" s="41"/>
      <c r="P27" s="42"/>
      <c r="Q27" s="42"/>
      <c r="R27" s="43" t="s">
        <v>1529</v>
      </c>
      <c r="S27" s="44" t="s">
        <v>10</v>
      </c>
      <c r="T27" s="42"/>
      <c r="U27" s="44" t="s">
        <v>1525</v>
      </c>
      <c r="V27" s="42"/>
      <c r="W27" s="45">
        <f>+IF(ISERR(U27/R27*100),"N/A",ROUND(U27/R27*100,2))</f>
        <v>21.13</v>
      </c>
    </row>
    <row r="28" spans="2:27" ht="26.25" customHeight="1" x14ac:dyDescent="0.2">
      <c r="B28" s="244" t="s">
        <v>74</v>
      </c>
      <c r="C28" s="245"/>
      <c r="D28" s="245"/>
      <c r="E28" s="46" t="s">
        <v>1528</v>
      </c>
      <c r="F28" s="46"/>
      <c r="G28" s="46"/>
      <c r="H28" s="47"/>
      <c r="I28" s="47"/>
      <c r="J28" s="47"/>
      <c r="K28" s="47"/>
      <c r="L28" s="47"/>
      <c r="M28" s="47"/>
      <c r="N28" s="47"/>
      <c r="O28" s="47"/>
      <c r="P28" s="48"/>
      <c r="Q28" s="48"/>
      <c r="R28" s="49" t="s">
        <v>1527</v>
      </c>
      <c r="S28" s="50" t="s">
        <v>1526</v>
      </c>
      <c r="T28" s="50">
        <f>+IF(ISERR(S28/R28*100),"N/A",ROUND(S28/R28*100,2))</f>
        <v>26.83</v>
      </c>
      <c r="U28" s="50" t="s">
        <v>1525</v>
      </c>
      <c r="V28" s="50">
        <f>+IF(ISERR(U28/S28*100),"N/A",ROUND(U28/S28*100,2))</f>
        <v>78.650000000000006</v>
      </c>
      <c r="W28" s="51">
        <f>+IF(ISERR(U28/R28*100),"N/A",ROUND(U28/R28*100,2))</f>
        <v>21.1</v>
      </c>
    </row>
    <row r="29" spans="2:27" ht="23.25" customHeight="1" thickBot="1" x14ac:dyDescent="0.25">
      <c r="B29" s="242" t="s">
        <v>71</v>
      </c>
      <c r="C29" s="243"/>
      <c r="D29" s="243"/>
      <c r="E29" s="40" t="s">
        <v>72</v>
      </c>
      <c r="F29" s="40"/>
      <c r="G29" s="40"/>
      <c r="H29" s="41"/>
      <c r="I29" s="41"/>
      <c r="J29" s="41"/>
      <c r="K29" s="41"/>
      <c r="L29" s="41"/>
      <c r="M29" s="41"/>
      <c r="N29" s="41"/>
      <c r="O29" s="41"/>
      <c r="P29" s="42"/>
      <c r="Q29" s="42"/>
      <c r="R29" s="43" t="s">
        <v>1393</v>
      </c>
      <c r="S29" s="44" t="s">
        <v>10</v>
      </c>
      <c r="T29" s="42"/>
      <c r="U29" s="44" t="s">
        <v>962</v>
      </c>
      <c r="V29" s="42"/>
      <c r="W29" s="45">
        <f>+IF(ISERR(U29/R29*100),"N/A",ROUND(U29/R29*100,2))</f>
        <v>20</v>
      </c>
    </row>
    <row r="30" spans="2:27" ht="26.25" customHeight="1" thickBot="1" x14ac:dyDescent="0.25">
      <c r="B30" s="244" t="s">
        <v>74</v>
      </c>
      <c r="C30" s="245"/>
      <c r="D30" s="245"/>
      <c r="E30" s="46" t="s">
        <v>72</v>
      </c>
      <c r="F30" s="46"/>
      <c r="G30" s="46"/>
      <c r="H30" s="47"/>
      <c r="I30" s="47"/>
      <c r="J30" s="47"/>
      <c r="K30" s="47"/>
      <c r="L30" s="47"/>
      <c r="M30" s="47"/>
      <c r="N30" s="47"/>
      <c r="O30" s="47"/>
      <c r="P30" s="48"/>
      <c r="Q30" s="48"/>
      <c r="R30" s="49" t="s">
        <v>839</v>
      </c>
      <c r="S30" s="50" t="s">
        <v>1286</v>
      </c>
      <c r="T30" s="50">
        <f>+IF(ISERR(S30/R30*100),"N/A",ROUND(S30/R30*100,2))</f>
        <v>33.33</v>
      </c>
      <c r="U30" s="50" t="s">
        <v>962</v>
      </c>
      <c r="V30" s="50">
        <f>+IF(ISERR(U30/S30*100),"N/A",ROUND(U30/S30*100,2))</f>
        <v>75</v>
      </c>
      <c r="W30" s="51">
        <f>+IF(ISERR(U30/R30*100),"N/A",ROUND(U30/R30*100,2))</f>
        <v>25</v>
      </c>
    </row>
    <row r="31" spans="2:27" ht="22.5" customHeight="1" thickTop="1" thickBot="1" x14ac:dyDescent="0.25">
      <c r="B31" s="9" t="s">
        <v>76</v>
      </c>
      <c r="C31" s="10"/>
      <c r="D31" s="10"/>
      <c r="E31" s="10"/>
      <c r="F31" s="10"/>
      <c r="G31" s="10"/>
      <c r="H31" s="11"/>
      <c r="I31" s="11"/>
      <c r="J31" s="11"/>
      <c r="K31" s="11"/>
      <c r="L31" s="11"/>
      <c r="M31" s="11"/>
      <c r="N31" s="11"/>
      <c r="O31" s="11"/>
      <c r="P31" s="11"/>
      <c r="Q31" s="11"/>
      <c r="R31" s="11"/>
      <c r="S31" s="11"/>
      <c r="T31" s="11"/>
      <c r="U31" s="11"/>
      <c r="V31" s="11"/>
      <c r="W31" s="12"/>
    </row>
    <row r="32" spans="2:27" ht="37.5" customHeight="1" thickTop="1" x14ac:dyDescent="0.2">
      <c r="B32" s="230" t="s">
        <v>2246</v>
      </c>
      <c r="C32" s="231"/>
      <c r="D32" s="231"/>
      <c r="E32" s="231"/>
      <c r="F32" s="231"/>
      <c r="G32" s="231"/>
      <c r="H32" s="231"/>
      <c r="I32" s="231"/>
      <c r="J32" s="231"/>
      <c r="K32" s="231"/>
      <c r="L32" s="231"/>
      <c r="M32" s="231"/>
      <c r="N32" s="231"/>
      <c r="O32" s="231"/>
      <c r="P32" s="231"/>
      <c r="Q32" s="231"/>
      <c r="R32" s="231"/>
      <c r="S32" s="231"/>
      <c r="T32" s="231"/>
      <c r="U32" s="231"/>
      <c r="V32" s="231"/>
      <c r="W32" s="232"/>
    </row>
    <row r="33" spans="2:23" ht="252"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2247</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26"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2248</v>
      </c>
      <c r="C36" s="231"/>
      <c r="D36" s="231"/>
      <c r="E36" s="231"/>
      <c r="F36" s="231"/>
      <c r="G36" s="231"/>
      <c r="H36" s="231"/>
      <c r="I36" s="231"/>
      <c r="J36" s="231"/>
      <c r="K36" s="231"/>
      <c r="L36" s="231"/>
      <c r="M36" s="231"/>
      <c r="N36" s="231"/>
      <c r="O36" s="231"/>
      <c r="P36" s="231"/>
      <c r="Q36" s="231"/>
      <c r="R36" s="231"/>
      <c r="S36" s="231"/>
      <c r="T36" s="231"/>
      <c r="U36" s="231"/>
      <c r="V36" s="231"/>
      <c r="W36" s="232"/>
    </row>
    <row r="37" spans="2:23" ht="64.5" customHeight="1" thickBot="1" x14ac:dyDescent="0.25">
      <c r="B37" s="233"/>
      <c r="C37" s="234"/>
      <c r="D37" s="234"/>
      <c r="E37" s="234"/>
      <c r="F37" s="234"/>
      <c r="G37" s="234"/>
      <c r="H37" s="234"/>
      <c r="I37" s="234"/>
      <c r="J37" s="234"/>
      <c r="K37" s="234"/>
      <c r="L37" s="234"/>
      <c r="M37" s="234"/>
      <c r="N37" s="234"/>
      <c r="O37" s="234"/>
      <c r="P37" s="234"/>
      <c r="Q37" s="234"/>
      <c r="R37" s="234"/>
      <c r="S37" s="234"/>
      <c r="T37" s="234"/>
      <c r="U37" s="234"/>
      <c r="V37" s="234"/>
      <c r="W37" s="235"/>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5" min="1" max="22" man="1"/>
    <brk id="30"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1524</v>
      </c>
      <c r="D4" s="192" t="s">
        <v>1523</v>
      </c>
      <c r="E4" s="192"/>
      <c r="F4" s="192"/>
      <c r="G4" s="192"/>
      <c r="H4" s="193"/>
      <c r="I4" s="16"/>
      <c r="J4" s="194" t="s">
        <v>6</v>
      </c>
      <c r="K4" s="192"/>
      <c r="L4" s="15" t="s">
        <v>1553</v>
      </c>
      <c r="M4" s="195" t="s">
        <v>1552</v>
      </c>
      <c r="N4" s="195"/>
      <c r="O4" s="195"/>
      <c r="P4" s="195"/>
      <c r="Q4" s="196"/>
      <c r="R4" s="17"/>
      <c r="S4" s="197" t="s">
        <v>2136</v>
      </c>
      <c r="T4" s="198"/>
      <c r="U4" s="198"/>
      <c r="V4" s="199" t="s">
        <v>1546</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273</v>
      </c>
      <c r="D6" s="201" t="s">
        <v>1551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1550</v>
      </c>
      <c r="K8" s="24" t="s">
        <v>1549</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53.75" customHeight="1" thickTop="1" thickBot="1" x14ac:dyDescent="0.25">
      <c r="B10" s="25" t="s">
        <v>22</v>
      </c>
      <c r="C10" s="199" t="s">
        <v>1548</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1547</v>
      </c>
      <c r="C21" s="227"/>
      <c r="D21" s="227"/>
      <c r="E21" s="227"/>
      <c r="F21" s="227"/>
      <c r="G21" s="227"/>
      <c r="H21" s="227"/>
      <c r="I21" s="227"/>
      <c r="J21" s="227"/>
      <c r="K21" s="227"/>
      <c r="L21" s="227"/>
      <c r="M21" s="228" t="s">
        <v>273</v>
      </c>
      <c r="N21" s="228"/>
      <c r="O21" s="228" t="s">
        <v>49</v>
      </c>
      <c r="P21" s="228"/>
      <c r="Q21" s="229" t="s">
        <v>70</v>
      </c>
      <c r="R21" s="229"/>
      <c r="S21" s="33" t="s">
        <v>51</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261</v>
      </c>
      <c r="F25" s="40"/>
      <c r="G25" s="40"/>
      <c r="H25" s="41"/>
      <c r="I25" s="41"/>
      <c r="J25" s="41"/>
      <c r="K25" s="41"/>
      <c r="L25" s="41"/>
      <c r="M25" s="41"/>
      <c r="N25" s="41"/>
      <c r="O25" s="41"/>
      <c r="P25" s="42"/>
      <c r="Q25" s="42"/>
      <c r="R25" s="43" t="s">
        <v>1546</v>
      </c>
      <c r="S25" s="44" t="s">
        <v>10</v>
      </c>
      <c r="T25" s="42"/>
      <c r="U25" s="44" t="s">
        <v>102</v>
      </c>
      <c r="V25" s="42"/>
      <c r="W25" s="45">
        <f>+IF(ISERR(U25/R25*100),"N/A",ROUND(U25/R25*100,2))</f>
        <v>0</v>
      </c>
    </row>
    <row r="26" spans="2:27" ht="26.25" customHeight="1" thickBot="1" x14ac:dyDescent="0.25">
      <c r="B26" s="244" t="s">
        <v>74</v>
      </c>
      <c r="C26" s="245"/>
      <c r="D26" s="245"/>
      <c r="E26" s="46" t="s">
        <v>261</v>
      </c>
      <c r="F26" s="46"/>
      <c r="G26" s="46"/>
      <c r="H26" s="47"/>
      <c r="I26" s="47"/>
      <c r="J26" s="47"/>
      <c r="K26" s="47"/>
      <c r="L26" s="47"/>
      <c r="M26" s="47"/>
      <c r="N26" s="47"/>
      <c r="O26" s="47"/>
      <c r="P26" s="48"/>
      <c r="Q26" s="48"/>
      <c r="R26" s="49" t="s">
        <v>1546</v>
      </c>
      <c r="S26" s="50" t="s">
        <v>143</v>
      </c>
      <c r="T26" s="50">
        <f>+IF(ISERR(S26/R26*100),"N/A",ROUND(S26/R26*100,2))</f>
        <v>40</v>
      </c>
      <c r="U26" s="50" t="s">
        <v>102</v>
      </c>
      <c r="V26" s="50">
        <f>+IF(ISERR(U26/S26*100),"N/A",ROUND(U26/S26*100,2))</f>
        <v>0</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2243</v>
      </c>
      <c r="C28" s="231"/>
      <c r="D28" s="231"/>
      <c r="E28" s="231"/>
      <c r="F28" s="231"/>
      <c r="G28" s="231"/>
      <c r="H28" s="231"/>
      <c r="I28" s="231"/>
      <c r="J28" s="231"/>
      <c r="K28" s="231"/>
      <c r="L28" s="231"/>
      <c r="M28" s="231"/>
      <c r="N28" s="231"/>
      <c r="O28" s="231"/>
      <c r="P28" s="231"/>
      <c r="Q28" s="231"/>
      <c r="R28" s="231"/>
      <c r="S28" s="231"/>
      <c r="T28" s="231"/>
      <c r="U28" s="231"/>
      <c r="V28" s="231"/>
      <c r="W28" s="232"/>
    </row>
    <row r="29" spans="2:27" ht="69.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2244</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2245</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101</v>
      </c>
      <c r="D4" s="192" t="s">
        <v>100</v>
      </c>
      <c r="E4" s="192"/>
      <c r="F4" s="192"/>
      <c r="G4" s="192"/>
      <c r="H4" s="193"/>
      <c r="I4" s="16"/>
      <c r="J4" s="194" t="s">
        <v>6</v>
      </c>
      <c r="K4" s="192"/>
      <c r="L4" s="15" t="s">
        <v>139</v>
      </c>
      <c r="M4" s="195" t="s">
        <v>138</v>
      </c>
      <c r="N4" s="195"/>
      <c r="O4" s="195"/>
      <c r="P4" s="195"/>
      <c r="Q4" s="196"/>
      <c r="R4" s="17"/>
      <c r="S4" s="197" t="s">
        <v>2136</v>
      </c>
      <c r="T4" s="198"/>
      <c r="U4" s="198"/>
      <c r="V4" s="199" t="s">
        <v>131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133</v>
      </c>
      <c r="D6" s="201" t="s">
        <v>137</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136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135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134</v>
      </c>
      <c r="C21" s="227"/>
      <c r="D21" s="227"/>
      <c r="E21" s="227"/>
      <c r="F21" s="227"/>
      <c r="G21" s="227"/>
      <c r="H21" s="227"/>
      <c r="I21" s="227"/>
      <c r="J21" s="227"/>
      <c r="K21" s="227"/>
      <c r="L21" s="227"/>
      <c r="M21" s="228" t="s">
        <v>133</v>
      </c>
      <c r="N21" s="228"/>
      <c r="O21" s="228" t="s">
        <v>49</v>
      </c>
      <c r="P21" s="228"/>
      <c r="Q21" s="229" t="s">
        <v>70</v>
      </c>
      <c r="R21" s="229"/>
      <c r="S21" s="33" t="s">
        <v>51</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132</v>
      </c>
      <c r="F25" s="40"/>
      <c r="G25" s="40"/>
      <c r="H25" s="41"/>
      <c r="I25" s="41"/>
      <c r="J25" s="41"/>
      <c r="K25" s="41"/>
      <c r="L25" s="41"/>
      <c r="M25" s="41"/>
      <c r="N25" s="41"/>
      <c r="O25" s="41"/>
      <c r="P25" s="42"/>
      <c r="Q25" s="42"/>
      <c r="R25" s="43" t="s">
        <v>131</v>
      </c>
      <c r="S25" s="44" t="s">
        <v>10</v>
      </c>
      <c r="T25" s="42"/>
      <c r="U25" s="44" t="s">
        <v>130</v>
      </c>
      <c r="V25" s="42"/>
      <c r="W25" s="45">
        <f>+IF(ISERR(U25/R25*100),"N/A",ROUND(U25/R25*100,2))</f>
        <v>100</v>
      </c>
    </row>
    <row r="26" spans="2:27" ht="26.25" customHeight="1" thickBot="1" x14ac:dyDescent="0.25">
      <c r="B26" s="244" t="s">
        <v>74</v>
      </c>
      <c r="C26" s="245"/>
      <c r="D26" s="245"/>
      <c r="E26" s="46" t="s">
        <v>132</v>
      </c>
      <c r="F26" s="46"/>
      <c r="G26" s="46"/>
      <c r="H26" s="47"/>
      <c r="I26" s="47"/>
      <c r="J26" s="47"/>
      <c r="K26" s="47"/>
      <c r="L26" s="47"/>
      <c r="M26" s="47"/>
      <c r="N26" s="47"/>
      <c r="O26" s="47"/>
      <c r="P26" s="48"/>
      <c r="Q26" s="48"/>
      <c r="R26" s="49" t="s">
        <v>131</v>
      </c>
      <c r="S26" s="50" t="s">
        <v>130</v>
      </c>
      <c r="T26" s="50">
        <f>+IF(ISERR(S26/R26*100),"N/A",ROUND(S26/R26*100,2))</f>
        <v>100</v>
      </c>
      <c r="U26" s="50" t="s">
        <v>130</v>
      </c>
      <c r="V26" s="50">
        <f>+IF(ISERR(U26/S26*100),"N/A",ROUND(U26/S26*100,2))</f>
        <v>100</v>
      </c>
      <c r="W26" s="51">
        <f>+IF(ISERR(U26/R26*100),"N/A",ROUND(U26/R26*100,2))</f>
        <v>100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2424</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8.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2425</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2426</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1524</v>
      </c>
      <c r="D4" s="192" t="s">
        <v>1523</v>
      </c>
      <c r="E4" s="192"/>
      <c r="F4" s="192"/>
      <c r="G4" s="192"/>
      <c r="H4" s="193"/>
      <c r="I4" s="16"/>
      <c r="J4" s="194" t="s">
        <v>6</v>
      </c>
      <c r="K4" s="192"/>
      <c r="L4" s="15" t="s">
        <v>1575</v>
      </c>
      <c r="M4" s="195" t="s">
        <v>1574</v>
      </c>
      <c r="N4" s="195"/>
      <c r="O4" s="195"/>
      <c r="P4" s="195"/>
      <c r="Q4" s="196"/>
      <c r="R4" s="17"/>
      <c r="S4" s="197" t="s">
        <v>2136</v>
      </c>
      <c r="T4" s="198"/>
      <c r="U4" s="198"/>
      <c r="V4" s="199" t="s">
        <v>1573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1564</v>
      </c>
      <c r="D6" s="201" t="s">
        <v>1572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1561</v>
      </c>
      <c r="D7" s="188" t="s">
        <v>1571</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1570</v>
      </c>
      <c r="K8" s="24" t="s">
        <v>1570</v>
      </c>
      <c r="L8" s="24" t="s">
        <v>1569</v>
      </c>
      <c r="M8" s="24" t="s">
        <v>1473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336" customHeight="1" thickTop="1" thickBot="1" x14ac:dyDescent="0.25">
      <c r="B10" s="25" t="s">
        <v>22</v>
      </c>
      <c r="C10" s="249" t="s">
        <v>1568</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1567</v>
      </c>
      <c r="C21" s="227"/>
      <c r="D21" s="227"/>
      <c r="E21" s="227"/>
      <c r="F21" s="227"/>
      <c r="G21" s="227"/>
      <c r="H21" s="227"/>
      <c r="I21" s="227"/>
      <c r="J21" s="227"/>
      <c r="K21" s="227"/>
      <c r="L21" s="227"/>
      <c r="M21" s="228" t="s">
        <v>1564</v>
      </c>
      <c r="N21" s="228"/>
      <c r="O21" s="228" t="s">
        <v>49</v>
      </c>
      <c r="P21" s="228"/>
      <c r="Q21" s="229" t="s">
        <v>70</v>
      </c>
      <c r="R21" s="229"/>
      <c r="S21" s="33" t="s">
        <v>51</v>
      </c>
      <c r="T21" s="33" t="s">
        <v>87</v>
      </c>
      <c r="U21" s="33" t="s">
        <v>87</v>
      </c>
      <c r="V21" s="33" t="str">
        <f>+IF(ISERR(U21/T21*100),"N/A",ROUND(U21/T21*100,2))</f>
        <v>N/A</v>
      </c>
      <c r="W21" s="34" t="str">
        <f>+IF(ISERR(U21/S21*100),"N/A",ROUND(U21/S21*100,2))</f>
        <v>N/A</v>
      </c>
    </row>
    <row r="22" spans="2:27" ht="56.25" customHeight="1" x14ac:dyDescent="0.2">
      <c r="B22" s="226" t="s">
        <v>1566</v>
      </c>
      <c r="C22" s="227"/>
      <c r="D22" s="227"/>
      <c r="E22" s="227"/>
      <c r="F22" s="227"/>
      <c r="G22" s="227"/>
      <c r="H22" s="227"/>
      <c r="I22" s="227"/>
      <c r="J22" s="227"/>
      <c r="K22" s="227"/>
      <c r="L22" s="227"/>
      <c r="M22" s="228" t="s">
        <v>1564</v>
      </c>
      <c r="N22" s="228"/>
      <c r="O22" s="228" t="s">
        <v>49</v>
      </c>
      <c r="P22" s="228"/>
      <c r="Q22" s="229" t="s">
        <v>70</v>
      </c>
      <c r="R22" s="229"/>
      <c r="S22" s="33" t="s">
        <v>51</v>
      </c>
      <c r="T22" s="33" t="s">
        <v>87</v>
      </c>
      <c r="U22" s="33" t="s">
        <v>87</v>
      </c>
      <c r="V22" s="33" t="str">
        <f>+IF(ISERR(U22/T22*100),"N/A",ROUND(U22/T22*100,2))</f>
        <v>N/A</v>
      </c>
      <c r="W22" s="34" t="str">
        <f>+IF(ISERR(U22/S22*100),"N/A",ROUND(U22/S22*100,2))</f>
        <v>N/A</v>
      </c>
    </row>
    <row r="23" spans="2:27" ht="56.25" customHeight="1" x14ac:dyDescent="0.2">
      <c r="B23" s="226" t="s">
        <v>1565</v>
      </c>
      <c r="C23" s="227"/>
      <c r="D23" s="227"/>
      <c r="E23" s="227"/>
      <c r="F23" s="227"/>
      <c r="G23" s="227"/>
      <c r="H23" s="227"/>
      <c r="I23" s="227"/>
      <c r="J23" s="227"/>
      <c r="K23" s="227"/>
      <c r="L23" s="227"/>
      <c r="M23" s="228" t="s">
        <v>1564</v>
      </c>
      <c r="N23" s="228"/>
      <c r="O23" s="228" t="s">
        <v>49</v>
      </c>
      <c r="P23" s="228"/>
      <c r="Q23" s="229" t="s">
        <v>70</v>
      </c>
      <c r="R23" s="229"/>
      <c r="S23" s="33" t="s">
        <v>239</v>
      </c>
      <c r="T23" s="33" t="s">
        <v>87</v>
      </c>
      <c r="U23" s="33" t="s">
        <v>87</v>
      </c>
      <c r="V23" s="33" t="str">
        <f>+IF(ISERR(U23/T23*100),"N/A",ROUND(U23/T23*100,2))</f>
        <v>N/A</v>
      </c>
      <c r="W23" s="34" t="str">
        <f>+IF(ISERR(U23/S23*100),"N/A",ROUND(U23/S23*100,2))</f>
        <v>N/A</v>
      </c>
    </row>
    <row r="24" spans="2:27" ht="56.25" customHeight="1" x14ac:dyDescent="0.2">
      <c r="B24" s="226" t="s">
        <v>1563</v>
      </c>
      <c r="C24" s="227"/>
      <c r="D24" s="227"/>
      <c r="E24" s="227"/>
      <c r="F24" s="227"/>
      <c r="G24" s="227"/>
      <c r="H24" s="227"/>
      <c r="I24" s="227"/>
      <c r="J24" s="227"/>
      <c r="K24" s="227"/>
      <c r="L24" s="227"/>
      <c r="M24" s="228" t="s">
        <v>1561</v>
      </c>
      <c r="N24" s="228"/>
      <c r="O24" s="228" t="s">
        <v>49</v>
      </c>
      <c r="P24" s="228"/>
      <c r="Q24" s="229" t="s">
        <v>70</v>
      </c>
      <c r="R24" s="229"/>
      <c r="S24" s="33" t="s">
        <v>56</v>
      </c>
      <c r="T24" s="33" t="s">
        <v>87</v>
      </c>
      <c r="U24" s="33" t="s">
        <v>87</v>
      </c>
      <c r="V24" s="33" t="str">
        <f>+IF(ISERR(U24/T24*100),"N/A",ROUND(U24/T24*100,2))</f>
        <v>N/A</v>
      </c>
      <c r="W24" s="34" t="str">
        <f>+IF(ISERR(U24/S24*100),"N/A",ROUND(U24/S24*100,2))</f>
        <v>N/A</v>
      </c>
    </row>
    <row r="25" spans="2:27" ht="56.25" customHeight="1" thickBot="1" x14ac:dyDescent="0.25">
      <c r="B25" s="226" t="s">
        <v>1562</v>
      </c>
      <c r="C25" s="227"/>
      <c r="D25" s="227"/>
      <c r="E25" s="227"/>
      <c r="F25" s="227"/>
      <c r="G25" s="227"/>
      <c r="H25" s="227"/>
      <c r="I25" s="227"/>
      <c r="J25" s="227"/>
      <c r="K25" s="227"/>
      <c r="L25" s="227"/>
      <c r="M25" s="228" t="s">
        <v>1561</v>
      </c>
      <c r="N25" s="228"/>
      <c r="O25" s="228" t="s">
        <v>49</v>
      </c>
      <c r="P25" s="228"/>
      <c r="Q25" s="229" t="s">
        <v>70</v>
      </c>
      <c r="R25" s="229"/>
      <c r="S25" s="33" t="s">
        <v>904</v>
      </c>
      <c r="T25" s="33" t="s">
        <v>87</v>
      </c>
      <c r="U25" s="33" t="s">
        <v>87</v>
      </c>
      <c r="V25" s="33" t="str">
        <f>+IF(ISERR(U25/T25*100),"N/A",ROUND(U25/T25*100,2))</f>
        <v>N/A</v>
      </c>
      <c r="W25" s="34" t="str">
        <f>+IF(ISERR(U25/S25*100),"N/A",ROUND(U25/S25*100,2))</f>
        <v>N/A</v>
      </c>
    </row>
    <row r="26" spans="2:27" ht="21.75" customHeight="1" thickTop="1" thickBot="1" x14ac:dyDescent="0.25">
      <c r="B26" s="9" t="s">
        <v>65</v>
      </c>
      <c r="C26" s="10"/>
      <c r="D26" s="10"/>
      <c r="E26" s="10"/>
      <c r="F26" s="10"/>
      <c r="G26" s="10"/>
      <c r="H26" s="11"/>
      <c r="I26" s="11"/>
      <c r="J26" s="11"/>
      <c r="K26" s="11"/>
      <c r="L26" s="11"/>
      <c r="M26" s="11"/>
      <c r="N26" s="11"/>
      <c r="O26" s="11"/>
      <c r="P26" s="11"/>
      <c r="Q26" s="11"/>
      <c r="R26" s="11"/>
      <c r="S26" s="11"/>
      <c r="T26" s="11"/>
      <c r="U26" s="11"/>
      <c r="V26" s="11"/>
      <c r="W26" s="12"/>
      <c r="X26" s="35"/>
    </row>
    <row r="27" spans="2:27" ht="29.25" customHeight="1" thickTop="1" thickBot="1" x14ac:dyDescent="0.25">
      <c r="B27" s="236" t="s">
        <v>2437</v>
      </c>
      <c r="C27" s="237"/>
      <c r="D27" s="237"/>
      <c r="E27" s="237"/>
      <c r="F27" s="237"/>
      <c r="G27" s="237"/>
      <c r="H27" s="237"/>
      <c r="I27" s="237"/>
      <c r="J27" s="237"/>
      <c r="K27" s="237"/>
      <c r="L27" s="237"/>
      <c r="M27" s="237"/>
      <c r="N27" s="237"/>
      <c r="O27" s="237"/>
      <c r="P27" s="237"/>
      <c r="Q27" s="238"/>
      <c r="R27" s="36" t="s">
        <v>42</v>
      </c>
      <c r="S27" s="213" t="s">
        <v>43</v>
      </c>
      <c r="T27" s="213"/>
      <c r="U27" s="37" t="s">
        <v>66</v>
      </c>
      <c r="V27" s="212" t="s">
        <v>67</v>
      </c>
      <c r="W27" s="214"/>
    </row>
    <row r="28" spans="2:27" ht="30.75" customHeight="1" thickBot="1" x14ac:dyDescent="0.25">
      <c r="B28" s="239"/>
      <c r="C28" s="240"/>
      <c r="D28" s="240"/>
      <c r="E28" s="240"/>
      <c r="F28" s="240"/>
      <c r="G28" s="240"/>
      <c r="H28" s="240"/>
      <c r="I28" s="240"/>
      <c r="J28" s="240"/>
      <c r="K28" s="240"/>
      <c r="L28" s="240"/>
      <c r="M28" s="240"/>
      <c r="N28" s="240"/>
      <c r="O28" s="240"/>
      <c r="P28" s="240"/>
      <c r="Q28" s="241"/>
      <c r="R28" s="38" t="s">
        <v>68</v>
      </c>
      <c r="S28" s="38" t="s">
        <v>68</v>
      </c>
      <c r="T28" s="38" t="s">
        <v>49</v>
      </c>
      <c r="U28" s="38" t="s">
        <v>68</v>
      </c>
      <c r="V28" s="38" t="s">
        <v>69</v>
      </c>
      <c r="W28" s="39" t="s">
        <v>70</v>
      </c>
      <c r="Y28" s="35"/>
    </row>
    <row r="29" spans="2:27" ht="23.25" customHeight="1" thickBot="1" x14ac:dyDescent="0.25">
      <c r="B29" s="242" t="s">
        <v>71</v>
      </c>
      <c r="C29" s="243"/>
      <c r="D29" s="243"/>
      <c r="E29" s="40" t="s">
        <v>1560</v>
      </c>
      <c r="F29" s="40"/>
      <c r="G29" s="40"/>
      <c r="H29" s="41"/>
      <c r="I29" s="41"/>
      <c r="J29" s="41"/>
      <c r="K29" s="41"/>
      <c r="L29" s="41"/>
      <c r="M29" s="41"/>
      <c r="N29" s="41"/>
      <c r="O29" s="41"/>
      <c r="P29" s="42"/>
      <c r="Q29" s="42"/>
      <c r="R29" s="43" t="s">
        <v>1559</v>
      </c>
      <c r="S29" s="44" t="s">
        <v>10</v>
      </c>
      <c r="T29" s="42"/>
      <c r="U29" s="44" t="s">
        <v>1557</v>
      </c>
      <c r="V29" s="42"/>
      <c r="W29" s="45">
        <f>+IF(ISERR(U29/R29*100),"N/A",ROUND(U29/R29*100,2))</f>
        <v>1.77</v>
      </c>
    </row>
    <row r="30" spans="2:27" ht="26.25" customHeight="1" x14ac:dyDescent="0.2">
      <c r="B30" s="244" t="s">
        <v>74</v>
      </c>
      <c r="C30" s="245"/>
      <c r="D30" s="245"/>
      <c r="E30" s="46" t="s">
        <v>1560</v>
      </c>
      <c r="F30" s="46"/>
      <c r="G30" s="46"/>
      <c r="H30" s="47"/>
      <c r="I30" s="47"/>
      <c r="J30" s="47"/>
      <c r="K30" s="47"/>
      <c r="L30" s="47"/>
      <c r="M30" s="47"/>
      <c r="N30" s="47"/>
      <c r="O30" s="47"/>
      <c r="P30" s="48"/>
      <c r="Q30" s="48"/>
      <c r="R30" s="49" t="s">
        <v>1559</v>
      </c>
      <c r="S30" s="50" t="s">
        <v>1558</v>
      </c>
      <c r="T30" s="50">
        <f>+IF(ISERR(S30/R30*100),"N/A",ROUND(S30/R30*100,2))</f>
        <v>34.840000000000003</v>
      </c>
      <c r="U30" s="50" t="s">
        <v>1557</v>
      </c>
      <c r="V30" s="50">
        <f>+IF(ISERR(U30/S30*100),"N/A",ROUND(U30/S30*100,2))</f>
        <v>5.08</v>
      </c>
      <c r="W30" s="51">
        <f>+IF(ISERR(U30/R30*100),"N/A",ROUND(U30/R30*100,2))</f>
        <v>1.77</v>
      </c>
    </row>
    <row r="31" spans="2:27" ht="23.25" customHeight="1" thickBot="1" x14ac:dyDescent="0.25">
      <c r="B31" s="242" t="s">
        <v>71</v>
      </c>
      <c r="C31" s="243"/>
      <c r="D31" s="243"/>
      <c r="E31" s="40" t="s">
        <v>1556</v>
      </c>
      <c r="F31" s="40"/>
      <c r="G31" s="40"/>
      <c r="H31" s="41"/>
      <c r="I31" s="41"/>
      <c r="J31" s="41"/>
      <c r="K31" s="41"/>
      <c r="L31" s="41"/>
      <c r="M31" s="41"/>
      <c r="N31" s="41"/>
      <c r="O31" s="41"/>
      <c r="P31" s="42"/>
      <c r="Q31" s="42"/>
      <c r="R31" s="43" t="s">
        <v>1555</v>
      </c>
      <c r="S31" s="44" t="s">
        <v>10</v>
      </c>
      <c r="T31" s="42"/>
      <c r="U31" s="44" t="s">
        <v>1554</v>
      </c>
      <c r="V31" s="42"/>
      <c r="W31" s="45">
        <f>+IF(ISERR(U31/R31*100),"N/A",ROUND(U31/R31*100,2))</f>
        <v>41.27</v>
      </c>
    </row>
    <row r="32" spans="2:27" ht="26.25" customHeight="1" thickBot="1" x14ac:dyDescent="0.25">
      <c r="B32" s="244" t="s">
        <v>74</v>
      </c>
      <c r="C32" s="245"/>
      <c r="D32" s="245"/>
      <c r="E32" s="46" t="s">
        <v>1556</v>
      </c>
      <c r="F32" s="46"/>
      <c r="G32" s="46"/>
      <c r="H32" s="47"/>
      <c r="I32" s="47"/>
      <c r="J32" s="47"/>
      <c r="K32" s="47"/>
      <c r="L32" s="47"/>
      <c r="M32" s="47"/>
      <c r="N32" s="47"/>
      <c r="O32" s="47"/>
      <c r="P32" s="48"/>
      <c r="Q32" s="48"/>
      <c r="R32" s="49" t="s">
        <v>1555</v>
      </c>
      <c r="S32" s="50" t="s">
        <v>1555</v>
      </c>
      <c r="T32" s="50">
        <f>+IF(ISERR(S32/R32*100),"N/A",ROUND(S32/R32*100,2))</f>
        <v>100</v>
      </c>
      <c r="U32" s="50" t="s">
        <v>1554</v>
      </c>
      <c r="V32" s="50">
        <f>+IF(ISERR(U32/S32*100),"N/A",ROUND(U32/S32*100,2))</f>
        <v>41.27</v>
      </c>
      <c r="W32" s="51">
        <f>+IF(ISERR(U32/R32*100),"N/A",ROUND(U32/R32*100,2))</f>
        <v>41.27</v>
      </c>
    </row>
    <row r="33" spans="2:23" ht="22.5" customHeight="1" thickTop="1" thickBot="1" x14ac:dyDescent="0.25">
      <c r="B33" s="9" t="s">
        <v>76</v>
      </c>
      <c r="C33" s="10"/>
      <c r="D33" s="10"/>
      <c r="E33" s="10"/>
      <c r="F33" s="10"/>
      <c r="G33" s="10"/>
      <c r="H33" s="11"/>
      <c r="I33" s="11"/>
      <c r="J33" s="11"/>
      <c r="K33" s="11"/>
      <c r="L33" s="11"/>
      <c r="M33" s="11"/>
      <c r="N33" s="11"/>
      <c r="O33" s="11"/>
      <c r="P33" s="11"/>
      <c r="Q33" s="11"/>
      <c r="R33" s="11"/>
      <c r="S33" s="11"/>
      <c r="T33" s="11"/>
      <c r="U33" s="11"/>
      <c r="V33" s="11"/>
      <c r="W33" s="12"/>
    </row>
    <row r="34" spans="2:23" ht="37.5" customHeight="1" thickTop="1" x14ac:dyDescent="0.2">
      <c r="B34" s="230" t="s">
        <v>2240</v>
      </c>
      <c r="C34" s="231"/>
      <c r="D34" s="231"/>
      <c r="E34" s="231"/>
      <c r="F34" s="231"/>
      <c r="G34" s="231"/>
      <c r="H34" s="231"/>
      <c r="I34" s="231"/>
      <c r="J34" s="231"/>
      <c r="K34" s="231"/>
      <c r="L34" s="231"/>
      <c r="M34" s="231"/>
      <c r="N34" s="231"/>
      <c r="O34" s="231"/>
      <c r="P34" s="231"/>
      <c r="Q34" s="231"/>
      <c r="R34" s="231"/>
      <c r="S34" s="231"/>
      <c r="T34" s="231"/>
      <c r="U34" s="231"/>
      <c r="V34" s="231"/>
      <c r="W34" s="232"/>
    </row>
    <row r="35" spans="2:23" ht="210"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2241</v>
      </c>
      <c r="C36" s="231"/>
      <c r="D36" s="231"/>
      <c r="E36" s="231"/>
      <c r="F36" s="231"/>
      <c r="G36" s="231"/>
      <c r="H36" s="231"/>
      <c r="I36" s="231"/>
      <c r="J36" s="231"/>
      <c r="K36" s="231"/>
      <c r="L36" s="231"/>
      <c r="M36" s="231"/>
      <c r="N36" s="231"/>
      <c r="O36" s="231"/>
      <c r="P36" s="231"/>
      <c r="Q36" s="231"/>
      <c r="R36" s="231"/>
      <c r="S36" s="231"/>
      <c r="T36" s="231"/>
      <c r="U36" s="231"/>
      <c r="V36" s="231"/>
      <c r="W36" s="232"/>
    </row>
    <row r="37" spans="2:23" ht="153.75" customHeight="1" thickBot="1" x14ac:dyDescent="0.25">
      <c r="B37" s="246"/>
      <c r="C37" s="247"/>
      <c r="D37" s="247"/>
      <c r="E37" s="247"/>
      <c r="F37" s="247"/>
      <c r="G37" s="247"/>
      <c r="H37" s="247"/>
      <c r="I37" s="247"/>
      <c r="J37" s="247"/>
      <c r="K37" s="247"/>
      <c r="L37" s="247"/>
      <c r="M37" s="247"/>
      <c r="N37" s="247"/>
      <c r="O37" s="247"/>
      <c r="P37" s="247"/>
      <c r="Q37" s="247"/>
      <c r="R37" s="247"/>
      <c r="S37" s="247"/>
      <c r="T37" s="247"/>
      <c r="U37" s="247"/>
      <c r="V37" s="247"/>
      <c r="W37" s="248"/>
    </row>
    <row r="38" spans="2:23" ht="37.5" customHeight="1" thickTop="1" x14ac:dyDescent="0.2">
      <c r="B38" s="230" t="s">
        <v>2242</v>
      </c>
      <c r="C38" s="231"/>
      <c r="D38" s="231"/>
      <c r="E38" s="231"/>
      <c r="F38" s="231"/>
      <c r="G38" s="231"/>
      <c r="H38" s="231"/>
      <c r="I38" s="231"/>
      <c r="J38" s="231"/>
      <c r="K38" s="231"/>
      <c r="L38" s="231"/>
      <c r="M38" s="231"/>
      <c r="N38" s="231"/>
      <c r="O38" s="231"/>
      <c r="P38" s="231"/>
      <c r="Q38" s="231"/>
      <c r="R38" s="231"/>
      <c r="S38" s="231"/>
      <c r="T38" s="231"/>
      <c r="U38" s="231"/>
      <c r="V38" s="231"/>
      <c r="W38" s="232"/>
    </row>
    <row r="39" spans="2:23" ht="74.25" customHeight="1" thickBot="1" x14ac:dyDescent="0.25">
      <c r="B39" s="233"/>
      <c r="C39" s="234"/>
      <c r="D39" s="234"/>
      <c r="E39" s="234"/>
      <c r="F39" s="234"/>
      <c r="G39" s="234"/>
      <c r="H39" s="234"/>
      <c r="I39" s="234"/>
      <c r="J39" s="234"/>
      <c r="K39" s="234"/>
      <c r="L39" s="234"/>
      <c r="M39" s="234"/>
      <c r="N39" s="234"/>
      <c r="O39" s="234"/>
      <c r="P39" s="234"/>
      <c r="Q39" s="234"/>
      <c r="R39" s="234"/>
      <c r="S39" s="234"/>
      <c r="T39" s="234"/>
      <c r="U39" s="234"/>
      <c r="V39" s="234"/>
      <c r="W39" s="235"/>
    </row>
  </sheetData>
  <mergeCells count="6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2:D32"/>
    <mergeCell ref="B34:W35"/>
    <mergeCell ref="B36:W37"/>
    <mergeCell ref="B38:W39"/>
    <mergeCell ref="B27:Q28"/>
    <mergeCell ref="S27:T27"/>
    <mergeCell ref="V27:W27"/>
    <mergeCell ref="B29:D29"/>
    <mergeCell ref="B30:D30"/>
    <mergeCell ref="B31:D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5" min="1" max="22" man="1"/>
    <brk id="32"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106.5" customHeight="1" thickTop="1" thickBot="1" x14ac:dyDescent="0.25">
      <c r="A4" s="13"/>
      <c r="B4" s="14" t="s">
        <v>3</v>
      </c>
      <c r="C4" s="15" t="s">
        <v>1524</v>
      </c>
      <c r="D4" s="192" t="s">
        <v>1523</v>
      </c>
      <c r="E4" s="192"/>
      <c r="F4" s="192"/>
      <c r="G4" s="192"/>
      <c r="H4" s="193"/>
      <c r="I4" s="16"/>
      <c r="J4" s="194" t="s">
        <v>6</v>
      </c>
      <c r="K4" s="192"/>
      <c r="L4" s="15" t="s">
        <v>1591</v>
      </c>
      <c r="M4" s="195" t="s">
        <v>1590</v>
      </c>
      <c r="N4" s="195"/>
      <c r="O4" s="195"/>
      <c r="P4" s="195"/>
      <c r="Q4" s="196"/>
      <c r="R4" s="17"/>
      <c r="S4" s="197" t="s">
        <v>2136</v>
      </c>
      <c r="T4" s="198"/>
      <c r="U4" s="198"/>
      <c r="V4" s="199" t="s">
        <v>1589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1580</v>
      </c>
      <c r="D6" s="201" t="s">
        <v>1588</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1587</v>
      </c>
      <c r="K8" s="24" t="s">
        <v>1586</v>
      </c>
      <c r="L8" s="24" t="s">
        <v>1585</v>
      </c>
      <c r="M8" s="24" t="s">
        <v>1584</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32.75" customHeight="1" thickTop="1" thickBot="1" x14ac:dyDescent="0.25">
      <c r="B10" s="25" t="s">
        <v>22</v>
      </c>
      <c r="C10" s="199" t="s">
        <v>1583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1582</v>
      </c>
      <c r="C21" s="227"/>
      <c r="D21" s="227"/>
      <c r="E21" s="227"/>
      <c r="F21" s="227"/>
      <c r="G21" s="227"/>
      <c r="H21" s="227"/>
      <c r="I21" s="227"/>
      <c r="J21" s="227"/>
      <c r="K21" s="227"/>
      <c r="L21" s="227"/>
      <c r="M21" s="228" t="s">
        <v>1580</v>
      </c>
      <c r="N21" s="228"/>
      <c r="O21" s="228" t="s">
        <v>49</v>
      </c>
      <c r="P21" s="228"/>
      <c r="Q21" s="229" t="s">
        <v>158</v>
      </c>
      <c r="R21" s="229"/>
      <c r="S21" s="33" t="s">
        <v>377</v>
      </c>
      <c r="T21" s="33" t="s">
        <v>889</v>
      </c>
      <c r="U21" s="33" t="s">
        <v>238</v>
      </c>
      <c r="V21" s="33">
        <f>+IF(ISERR(U21/T21*100),"N/A",ROUND(U21/T21*100,2))</f>
        <v>103.23</v>
      </c>
      <c r="W21" s="34">
        <f>+IF(ISERR(U21/S21*100),"N/A",ROUND(U21/S21*100,2))</f>
        <v>51.61</v>
      </c>
    </row>
    <row r="22" spans="2:27" ht="56.25" customHeight="1" thickBot="1" x14ac:dyDescent="0.25">
      <c r="B22" s="226" t="s">
        <v>1581</v>
      </c>
      <c r="C22" s="227"/>
      <c r="D22" s="227"/>
      <c r="E22" s="227"/>
      <c r="F22" s="227"/>
      <c r="G22" s="227"/>
      <c r="H22" s="227"/>
      <c r="I22" s="227"/>
      <c r="J22" s="227"/>
      <c r="K22" s="227"/>
      <c r="L22" s="227"/>
      <c r="M22" s="228" t="s">
        <v>1580</v>
      </c>
      <c r="N22" s="228"/>
      <c r="O22" s="228" t="s">
        <v>49</v>
      </c>
      <c r="P22" s="228"/>
      <c r="Q22" s="229" t="s">
        <v>50</v>
      </c>
      <c r="R22" s="229"/>
      <c r="S22" s="33" t="s">
        <v>239</v>
      </c>
      <c r="T22" s="33" t="s">
        <v>291</v>
      </c>
      <c r="U22" s="33" t="s">
        <v>291</v>
      </c>
      <c r="V22" s="33">
        <f>+IF(ISERR(U22/T22*100),"N/A",ROUND(U22/T22*100,2))</f>
        <v>100</v>
      </c>
      <c r="W22" s="34">
        <f>+IF(ISERR(U22/S22*100),"N/A",ROUND(U22/S22*100,2))</f>
        <v>46.67</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1579</v>
      </c>
      <c r="F26" s="40"/>
      <c r="G26" s="40"/>
      <c r="H26" s="41"/>
      <c r="I26" s="41"/>
      <c r="J26" s="41"/>
      <c r="K26" s="41"/>
      <c r="L26" s="41"/>
      <c r="M26" s="41"/>
      <c r="N26" s="41"/>
      <c r="O26" s="41"/>
      <c r="P26" s="42"/>
      <c r="Q26" s="42"/>
      <c r="R26" s="43" t="s">
        <v>1578</v>
      </c>
      <c r="S26" s="44" t="s">
        <v>10</v>
      </c>
      <c r="T26" s="42"/>
      <c r="U26" s="44" t="s">
        <v>1576</v>
      </c>
      <c r="V26" s="42"/>
      <c r="W26" s="45">
        <f>+IF(ISERR(U26/R26*100),"N/A",ROUND(U26/R26*100,2))</f>
        <v>39.07</v>
      </c>
    </row>
    <row r="27" spans="2:27" ht="26.25" customHeight="1" thickBot="1" x14ac:dyDescent="0.25">
      <c r="B27" s="244" t="s">
        <v>74</v>
      </c>
      <c r="C27" s="245"/>
      <c r="D27" s="245"/>
      <c r="E27" s="46" t="s">
        <v>1579</v>
      </c>
      <c r="F27" s="46"/>
      <c r="G27" s="46"/>
      <c r="H27" s="47"/>
      <c r="I27" s="47"/>
      <c r="J27" s="47"/>
      <c r="K27" s="47"/>
      <c r="L27" s="47"/>
      <c r="M27" s="47"/>
      <c r="N27" s="47"/>
      <c r="O27" s="47"/>
      <c r="P27" s="48"/>
      <c r="Q27" s="48"/>
      <c r="R27" s="49" t="s">
        <v>1578</v>
      </c>
      <c r="S27" s="50" t="s">
        <v>1577</v>
      </c>
      <c r="T27" s="50">
        <f>+IF(ISERR(S27/R27*100),"N/A",ROUND(S27/R27*100,2))</f>
        <v>42.32</v>
      </c>
      <c r="U27" s="50" t="s">
        <v>1576</v>
      </c>
      <c r="V27" s="50">
        <f>+IF(ISERR(U27/S27*100),"N/A",ROUND(U27/S27*100,2))</f>
        <v>92.33</v>
      </c>
      <c r="W27" s="51">
        <f>+IF(ISERR(U27/R27*100),"N/A",ROUND(U27/R27*100,2))</f>
        <v>39.07</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2237</v>
      </c>
      <c r="C29" s="231"/>
      <c r="D29" s="231"/>
      <c r="E29" s="231"/>
      <c r="F29" s="231"/>
      <c r="G29" s="231"/>
      <c r="H29" s="231"/>
      <c r="I29" s="231"/>
      <c r="J29" s="231"/>
      <c r="K29" s="231"/>
      <c r="L29" s="231"/>
      <c r="M29" s="231"/>
      <c r="N29" s="231"/>
      <c r="O29" s="231"/>
      <c r="P29" s="231"/>
      <c r="Q29" s="231"/>
      <c r="R29" s="231"/>
      <c r="S29" s="231"/>
      <c r="T29" s="231"/>
      <c r="U29" s="231"/>
      <c r="V29" s="231"/>
      <c r="W29" s="232"/>
    </row>
    <row r="30" spans="2:27" ht="87.7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2238</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32.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2239</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28.25"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1524</v>
      </c>
      <c r="D4" s="192" t="s">
        <v>1523</v>
      </c>
      <c r="E4" s="192"/>
      <c r="F4" s="192"/>
      <c r="G4" s="192"/>
      <c r="H4" s="193"/>
      <c r="I4" s="16"/>
      <c r="J4" s="194" t="s">
        <v>6</v>
      </c>
      <c r="K4" s="192"/>
      <c r="L4" s="15" t="s">
        <v>1599</v>
      </c>
      <c r="M4" s="195" t="s">
        <v>1598</v>
      </c>
      <c r="N4" s="195"/>
      <c r="O4" s="195"/>
      <c r="P4" s="195"/>
      <c r="Q4" s="196"/>
      <c r="R4" s="17"/>
      <c r="S4" s="197" t="s">
        <v>2136</v>
      </c>
      <c r="T4" s="198"/>
      <c r="U4" s="198"/>
      <c r="V4" s="199" t="s">
        <v>1597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1360</v>
      </c>
      <c r="D6" s="201" t="s">
        <v>1596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1595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1594</v>
      </c>
      <c r="C21" s="227"/>
      <c r="D21" s="227"/>
      <c r="E21" s="227"/>
      <c r="F21" s="227"/>
      <c r="G21" s="227"/>
      <c r="H21" s="227"/>
      <c r="I21" s="227"/>
      <c r="J21" s="227"/>
      <c r="K21" s="227"/>
      <c r="L21" s="227"/>
      <c r="M21" s="228" t="s">
        <v>1360</v>
      </c>
      <c r="N21" s="228"/>
      <c r="O21" s="228" t="s">
        <v>49</v>
      </c>
      <c r="P21" s="228"/>
      <c r="Q21" s="229" t="s">
        <v>70</v>
      </c>
      <c r="R21" s="229"/>
      <c r="S21" s="33" t="s">
        <v>51</v>
      </c>
      <c r="T21" s="33" t="s">
        <v>87</v>
      </c>
      <c r="U21" s="33" t="s">
        <v>87</v>
      </c>
      <c r="V21" s="33" t="str">
        <f>+IF(ISERR(U21/T21*100),"N/A",ROUND(U21/T21*100,2))</f>
        <v>N/A</v>
      </c>
      <c r="W21" s="34" t="str">
        <f>+IF(ISERR(U21/S21*100),"N/A",ROUND(U21/S21*100,2))</f>
        <v>N/A</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1593</v>
      </c>
      <c r="F25" s="40"/>
      <c r="G25" s="40"/>
      <c r="H25" s="41"/>
      <c r="I25" s="41"/>
      <c r="J25" s="41"/>
      <c r="K25" s="41"/>
      <c r="L25" s="41"/>
      <c r="M25" s="41"/>
      <c r="N25" s="41"/>
      <c r="O25" s="41"/>
      <c r="P25" s="42"/>
      <c r="Q25" s="42"/>
      <c r="R25" s="43" t="s">
        <v>1592</v>
      </c>
      <c r="S25" s="44" t="s">
        <v>10</v>
      </c>
      <c r="T25" s="42"/>
      <c r="U25" s="44" t="s">
        <v>741</v>
      </c>
      <c r="V25" s="42"/>
      <c r="W25" s="45">
        <f>+IF(ISERR(U25/R25*100),"N/A",ROUND(U25/R25*100,2))</f>
        <v>42.47</v>
      </c>
    </row>
    <row r="26" spans="2:27" ht="26.25" customHeight="1" thickBot="1" x14ac:dyDescent="0.25">
      <c r="B26" s="244" t="s">
        <v>74</v>
      </c>
      <c r="C26" s="245"/>
      <c r="D26" s="245"/>
      <c r="E26" s="46" t="s">
        <v>1593</v>
      </c>
      <c r="F26" s="46"/>
      <c r="G26" s="46"/>
      <c r="H26" s="47"/>
      <c r="I26" s="47"/>
      <c r="J26" s="47"/>
      <c r="K26" s="47"/>
      <c r="L26" s="47"/>
      <c r="M26" s="47"/>
      <c r="N26" s="47"/>
      <c r="O26" s="47"/>
      <c r="P26" s="48"/>
      <c r="Q26" s="48"/>
      <c r="R26" s="49" t="s">
        <v>1592</v>
      </c>
      <c r="S26" s="50" t="s">
        <v>1135</v>
      </c>
      <c r="T26" s="50">
        <f>+IF(ISERR(S26/R26*100),"N/A",ROUND(S26/R26*100,2))</f>
        <v>43.84</v>
      </c>
      <c r="U26" s="50" t="s">
        <v>741</v>
      </c>
      <c r="V26" s="50">
        <f>+IF(ISERR(U26/S26*100),"N/A",ROUND(U26/S26*100,2))</f>
        <v>96.88</v>
      </c>
      <c r="W26" s="51">
        <f>+IF(ISERR(U26/R26*100),"N/A",ROUND(U26/R26*100,2))</f>
        <v>42.47</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2234</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26.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2235</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2236</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1524</v>
      </c>
      <c r="D4" s="192" t="s">
        <v>1523</v>
      </c>
      <c r="E4" s="192"/>
      <c r="F4" s="192"/>
      <c r="G4" s="192"/>
      <c r="H4" s="193"/>
      <c r="I4" s="16"/>
      <c r="J4" s="194" t="s">
        <v>6</v>
      </c>
      <c r="K4" s="192"/>
      <c r="L4" s="15" t="s">
        <v>1609</v>
      </c>
      <c r="M4" s="195" t="s">
        <v>1608</v>
      </c>
      <c r="N4" s="195"/>
      <c r="O4" s="195"/>
      <c r="P4" s="195"/>
      <c r="Q4" s="196"/>
      <c r="R4" s="17"/>
      <c r="S4" s="197" t="s">
        <v>2136</v>
      </c>
      <c r="T4" s="198"/>
      <c r="U4" s="198"/>
      <c r="V4" s="199" t="s">
        <v>1607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1360</v>
      </c>
      <c r="D6" s="201" t="s">
        <v>1596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1580</v>
      </c>
      <c r="D7" s="188" t="s">
        <v>1588</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1587</v>
      </c>
      <c r="K8" s="24" t="s">
        <v>1586</v>
      </c>
      <c r="L8" s="24" t="s">
        <v>1585</v>
      </c>
      <c r="M8" s="24" t="s">
        <v>1584</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62" customHeight="1" thickTop="1" thickBot="1" x14ac:dyDescent="0.25">
      <c r="B10" s="25" t="s">
        <v>22</v>
      </c>
      <c r="C10" s="199" t="s">
        <v>1606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1517</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1605</v>
      </c>
      <c r="C21" s="227"/>
      <c r="D21" s="227"/>
      <c r="E21" s="227"/>
      <c r="F21" s="227"/>
      <c r="G21" s="227"/>
      <c r="H21" s="227"/>
      <c r="I21" s="227"/>
      <c r="J21" s="227"/>
      <c r="K21" s="227"/>
      <c r="L21" s="227"/>
      <c r="M21" s="228" t="s">
        <v>1360</v>
      </c>
      <c r="N21" s="228"/>
      <c r="O21" s="228" t="s">
        <v>49</v>
      </c>
      <c r="P21" s="228"/>
      <c r="Q21" s="229" t="s">
        <v>70</v>
      </c>
      <c r="R21" s="229"/>
      <c r="S21" s="33" t="s">
        <v>51</v>
      </c>
      <c r="T21" s="33" t="s">
        <v>87</v>
      </c>
      <c r="U21" s="33" t="s">
        <v>87</v>
      </c>
      <c r="V21" s="33" t="str">
        <f>+IF(ISERR(U21/T21*100),"N/A",ROUND(U21/T21*100,2))</f>
        <v>N/A</v>
      </c>
      <c r="W21" s="34" t="str">
        <f>+IF(ISERR(U21/S21*100),"N/A",ROUND(U21/S21*100,2))</f>
        <v>N/A</v>
      </c>
    </row>
    <row r="22" spans="2:27" ht="56.25" customHeight="1" thickBot="1" x14ac:dyDescent="0.25">
      <c r="B22" s="226" t="s">
        <v>1604</v>
      </c>
      <c r="C22" s="227"/>
      <c r="D22" s="227"/>
      <c r="E22" s="227"/>
      <c r="F22" s="227"/>
      <c r="G22" s="227"/>
      <c r="H22" s="227"/>
      <c r="I22" s="227"/>
      <c r="J22" s="227"/>
      <c r="K22" s="227"/>
      <c r="L22" s="227"/>
      <c r="M22" s="228" t="s">
        <v>1580</v>
      </c>
      <c r="N22" s="228"/>
      <c r="O22" s="228" t="s">
        <v>49</v>
      </c>
      <c r="P22" s="228"/>
      <c r="Q22" s="229" t="s">
        <v>70</v>
      </c>
      <c r="R22" s="229"/>
      <c r="S22" s="33" t="s">
        <v>1488</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1593</v>
      </c>
      <c r="F26" s="40"/>
      <c r="G26" s="40"/>
      <c r="H26" s="41"/>
      <c r="I26" s="41"/>
      <c r="J26" s="41"/>
      <c r="K26" s="41"/>
      <c r="L26" s="41"/>
      <c r="M26" s="41"/>
      <c r="N26" s="41"/>
      <c r="O26" s="41"/>
      <c r="P26" s="42"/>
      <c r="Q26" s="42"/>
      <c r="R26" s="43" t="s">
        <v>1603</v>
      </c>
      <c r="S26" s="44" t="s">
        <v>10</v>
      </c>
      <c r="T26" s="42"/>
      <c r="U26" s="44" t="s">
        <v>102</v>
      </c>
      <c r="V26" s="42"/>
      <c r="W26" s="45">
        <f>+IF(ISERR(U26/R26*100),"N/A",ROUND(U26/R26*100,2))</f>
        <v>0</v>
      </c>
    </row>
    <row r="27" spans="2:27" ht="26.25" customHeight="1" x14ac:dyDescent="0.2">
      <c r="B27" s="244" t="s">
        <v>74</v>
      </c>
      <c r="C27" s="245"/>
      <c r="D27" s="245"/>
      <c r="E27" s="46" t="s">
        <v>1593</v>
      </c>
      <c r="F27" s="46"/>
      <c r="G27" s="46"/>
      <c r="H27" s="47"/>
      <c r="I27" s="47"/>
      <c r="J27" s="47"/>
      <c r="K27" s="47"/>
      <c r="L27" s="47"/>
      <c r="M27" s="47"/>
      <c r="N27" s="47"/>
      <c r="O27" s="47"/>
      <c r="P27" s="48"/>
      <c r="Q27" s="48"/>
      <c r="R27" s="49" t="s">
        <v>1603</v>
      </c>
      <c r="S27" s="50" t="s">
        <v>1603</v>
      </c>
      <c r="T27" s="50">
        <f>+IF(ISERR(S27/R27*100),"N/A",ROUND(S27/R27*100,2))</f>
        <v>100</v>
      </c>
      <c r="U27" s="50" t="s">
        <v>102</v>
      </c>
      <c r="V27" s="50">
        <f>+IF(ISERR(U27/S27*100),"N/A",ROUND(U27/S27*100,2))</f>
        <v>0</v>
      </c>
      <c r="W27" s="51">
        <f>+IF(ISERR(U27/R27*100),"N/A",ROUND(U27/R27*100,2))</f>
        <v>0</v>
      </c>
    </row>
    <row r="28" spans="2:27" ht="23.25" customHeight="1" thickBot="1" x14ac:dyDescent="0.25">
      <c r="B28" s="242" t="s">
        <v>71</v>
      </c>
      <c r="C28" s="243"/>
      <c r="D28" s="243"/>
      <c r="E28" s="40" t="s">
        <v>1579</v>
      </c>
      <c r="F28" s="40"/>
      <c r="G28" s="40"/>
      <c r="H28" s="41"/>
      <c r="I28" s="41"/>
      <c r="J28" s="41"/>
      <c r="K28" s="41"/>
      <c r="L28" s="41"/>
      <c r="M28" s="41"/>
      <c r="N28" s="41"/>
      <c r="O28" s="41"/>
      <c r="P28" s="42"/>
      <c r="Q28" s="42"/>
      <c r="R28" s="43" t="s">
        <v>1602</v>
      </c>
      <c r="S28" s="44" t="s">
        <v>10</v>
      </c>
      <c r="T28" s="42"/>
      <c r="U28" s="44" t="s">
        <v>1600</v>
      </c>
      <c r="V28" s="42"/>
      <c r="W28" s="45">
        <f>+IF(ISERR(U28/R28*100),"N/A",ROUND(U28/R28*100,2))</f>
        <v>43.4</v>
      </c>
    </row>
    <row r="29" spans="2:27" ht="26.25" customHeight="1" thickBot="1" x14ac:dyDescent="0.25">
      <c r="B29" s="244" t="s">
        <v>74</v>
      </c>
      <c r="C29" s="245"/>
      <c r="D29" s="245"/>
      <c r="E29" s="46" t="s">
        <v>1579</v>
      </c>
      <c r="F29" s="46"/>
      <c r="G29" s="46"/>
      <c r="H29" s="47"/>
      <c r="I29" s="47"/>
      <c r="J29" s="47"/>
      <c r="K29" s="47"/>
      <c r="L29" s="47"/>
      <c r="M29" s="47"/>
      <c r="N29" s="47"/>
      <c r="O29" s="47"/>
      <c r="P29" s="48"/>
      <c r="Q29" s="48"/>
      <c r="R29" s="49" t="s">
        <v>1602</v>
      </c>
      <c r="S29" s="50" t="s">
        <v>1601</v>
      </c>
      <c r="T29" s="50">
        <f>+IF(ISERR(S29/R29*100),"N/A",ROUND(S29/R29*100,2))</f>
        <v>43.77</v>
      </c>
      <c r="U29" s="50" t="s">
        <v>1600</v>
      </c>
      <c r="V29" s="50">
        <f>+IF(ISERR(U29/S29*100),"N/A",ROUND(U29/S29*100,2))</f>
        <v>99.14</v>
      </c>
      <c r="W29" s="51">
        <f>+IF(ISERR(U29/R29*100),"N/A",ROUND(U29/R29*100,2))</f>
        <v>43.4</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2231</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56.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2232</v>
      </c>
      <c r="C33" s="231"/>
      <c r="D33" s="231"/>
      <c r="E33" s="231"/>
      <c r="F33" s="231"/>
      <c r="G33" s="231"/>
      <c r="H33" s="231"/>
      <c r="I33" s="231"/>
      <c r="J33" s="231"/>
      <c r="K33" s="231"/>
      <c r="L33" s="231"/>
      <c r="M33" s="231"/>
      <c r="N33" s="231"/>
      <c r="O33" s="231"/>
      <c r="P33" s="231"/>
      <c r="Q33" s="231"/>
      <c r="R33" s="231"/>
      <c r="S33" s="231"/>
      <c r="T33" s="231"/>
      <c r="U33" s="231"/>
      <c r="V33" s="231"/>
      <c r="W33" s="232"/>
    </row>
    <row r="34" spans="2:23" ht="66.7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2233</v>
      </c>
      <c r="C35" s="231"/>
      <c r="D35" s="231"/>
      <c r="E35" s="231"/>
      <c r="F35" s="231"/>
      <c r="G35" s="231"/>
      <c r="H35" s="231"/>
      <c r="I35" s="231"/>
      <c r="J35" s="231"/>
      <c r="K35" s="231"/>
      <c r="L35" s="231"/>
      <c r="M35" s="231"/>
      <c r="N35" s="231"/>
      <c r="O35" s="231"/>
      <c r="P35" s="231"/>
      <c r="Q35" s="231"/>
      <c r="R35" s="231"/>
      <c r="S35" s="231"/>
      <c r="T35" s="231"/>
      <c r="U35" s="231"/>
      <c r="V35" s="231"/>
      <c r="W35" s="232"/>
    </row>
    <row r="36" spans="2:23" ht="50.25"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105" customHeight="1" thickTop="1" thickBot="1" x14ac:dyDescent="0.25">
      <c r="A4" s="13"/>
      <c r="B4" s="14" t="s">
        <v>3</v>
      </c>
      <c r="C4" s="15" t="s">
        <v>1640</v>
      </c>
      <c r="D4" s="192" t="s">
        <v>1639</v>
      </c>
      <c r="E4" s="192"/>
      <c r="F4" s="192"/>
      <c r="G4" s="192"/>
      <c r="H4" s="193"/>
      <c r="I4" s="16"/>
      <c r="J4" s="194" t="s">
        <v>6</v>
      </c>
      <c r="K4" s="192"/>
      <c r="L4" s="15" t="s">
        <v>1638</v>
      </c>
      <c r="M4" s="195" t="s">
        <v>1637</v>
      </c>
      <c r="N4" s="195"/>
      <c r="O4" s="195"/>
      <c r="P4" s="195"/>
      <c r="Q4" s="196"/>
      <c r="R4" s="17"/>
      <c r="S4" s="197" t="s">
        <v>2136</v>
      </c>
      <c r="T4" s="198"/>
      <c r="U4" s="198"/>
      <c r="V4" s="199" t="s">
        <v>1636</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1360</v>
      </c>
      <c r="D6" s="201" t="s">
        <v>1635</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1634</v>
      </c>
      <c r="M8" s="24" t="s">
        <v>1633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58.25" customHeight="1" thickTop="1" thickBot="1" x14ac:dyDescent="0.25">
      <c r="B10" s="25" t="s">
        <v>22</v>
      </c>
      <c r="C10" s="199" t="s">
        <v>1632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1631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1630</v>
      </c>
      <c r="C21" s="227"/>
      <c r="D21" s="227"/>
      <c r="E21" s="227"/>
      <c r="F21" s="227"/>
      <c r="G21" s="227"/>
      <c r="H21" s="227"/>
      <c r="I21" s="227"/>
      <c r="J21" s="227"/>
      <c r="K21" s="227"/>
      <c r="L21" s="227"/>
      <c r="M21" s="228" t="s">
        <v>1360</v>
      </c>
      <c r="N21" s="228"/>
      <c r="O21" s="228" t="s">
        <v>49</v>
      </c>
      <c r="P21" s="228"/>
      <c r="Q21" s="229" t="s">
        <v>70</v>
      </c>
      <c r="R21" s="229"/>
      <c r="S21" s="33" t="s">
        <v>51</v>
      </c>
      <c r="T21" s="33" t="s">
        <v>87</v>
      </c>
      <c r="U21" s="33" t="s">
        <v>87</v>
      </c>
      <c r="V21" s="33" t="str">
        <f t="shared" ref="V21:V33" si="0">+IF(ISERR(U21/T21*100),"N/A",ROUND(U21/T21*100,2))</f>
        <v>N/A</v>
      </c>
      <c r="W21" s="34" t="str">
        <f t="shared" ref="W21:W33" si="1">+IF(ISERR(U21/S21*100),"N/A",ROUND(U21/S21*100,2))</f>
        <v>N/A</v>
      </c>
    </row>
    <row r="22" spans="2:27" ht="71.25" customHeight="1" x14ac:dyDescent="0.2">
      <c r="B22" s="226" t="s">
        <v>1629</v>
      </c>
      <c r="C22" s="227"/>
      <c r="D22" s="227"/>
      <c r="E22" s="227"/>
      <c r="F22" s="227"/>
      <c r="G22" s="227"/>
      <c r="H22" s="227"/>
      <c r="I22" s="227"/>
      <c r="J22" s="227"/>
      <c r="K22" s="227"/>
      <c r="L22" s="227"/>
      <c r="M22" s="228" t="s">
        <v>1360</v>
      </c>
      <c r="N22" s="228"/>
      <c r="O22" s="228" t="s">
        <v>49</v>
      </c>
      <c r="P22" s="228"/>
      <c r="Q22" s="229" t="s">
        <v>70</v>
      </c>
      <c r="R22" s="229"/>
      <c r="S22" s="33" t="s">
        <v>51</v>
      </c>
      <c r="T22" s="33" t="s">
        <v>87</v>
      </c>
      <c r="U22" s="33" t="s">
        <v>87</v>
      </c>
      <c r="V22" s="33" t="str">
        <f t="shared" si="0"/>
        <v>N/A</v>
      </c>
      <c r="W22" s="34" t="str">
        <f t="shared" si="1"/>
        <v>N/A</v>
      </c>
    </row>
    <row r="23" spans="2:27" ht="56.25" customHeight="1" x14ac:dyDescent="0.2">
      <c r="B23" s="226" t="s">
        <v>1628</v>
      </c>
      <c r="C23" s="227"/>
      <c r="D23" s="227"/>
      <c r="E23" s="227"/>
      <c r="F23" s="227"/>
      <c r="G23" s="227"/>
      <c r="H23" s="227"/>
      <c r="I23" s="227"/>
      <c r="J23" s="227"/>
      <c r="K23" s="227"/>
      <c r="L23" s="227"/>
      <c r="M23" s="228" t="s">
        <v>1360</v>
      </c>
      <c r="N23" s="228"/>
      <c r="O23" s="228" t="s">
        <v>49</v>
      </c>
      <c r="P23" s="228"/>
      <c r="Q23" s="229" t="s">
        <v>158</v>
      </c>
      <c r="R23" s="229"/>
      <c r="S23" s="33" t="s">
        <v>51</v>
      </c>
      <c r="T23" s="33" t="s">
        <v>51</v>
      </c>
      <c r="U23" s="33" t="s">
        <v>51</v>
      </c>
      <c r="V23" s="33">
        <f t="shared" si="0"/>
        <v>100</v>
      </c>
      <c r="W23" s="34">
        <f t="shared" si="1"/>
        <v>100</v>
      </c>
    </row>
    <row r="24" spans="2:27" ht="56.25" customHeight="1" x14ac:dyDescent="0.2">
      <c r="B24" s="226" t="s">
        <v>1627</v>
      </c>
      <c r="C24" s="227"/>
      <c r="D24" s="227"/>
      <c r="E24" s="227"/>
      <c r="F24" s="227"/>
      <c r="G24" s="227"/>
      <c r="H24" s="227"/>
      <c r="I24" s="227"/>
      <c r="J24" s="227"/>
      <c r="K24" s="227"/>
      <c r="L24" s="227"/>
      <c r="M24" s="228" t="s">
        <v>1360</v>
      </c>
      <c r="N24" s="228"/>
      <c r="O24" s="228" t="s">
        <v>49</v>
      </c>
      <c r="P24" s="228"/>
      <c r="Q24" s="229" t="s">
        <v>158</v>
      </c>
      <c r="R24" s="229"/>
      <c r="S24" s="33" t="s">
        <v>51</v>
      </c>
      <c r="T24" s="33" t="s">
        <v>51</v>
      </c>
      <c r="U24" s="33" t="s">
        <v>51</v>
      </c>
      <c r="V24" s="33">
        <f t="shared" si="0"/>
        <v>100</v>
      </c>
      <c r="W24" s="34">
        <f t="shared" si="1"/>
        <v>100</v>
      </c>
    </row>
    <row r="25" spans="2:27" ht="56.25" customHeight="1" x14ac:dyDescent="0.2">
      <c r="B25" s="226" t="s">
        <v>1626</v>
      </c>
      <c r="C25" s="227"/>
      <c r="D25" s="227"/>
      <c r="E25" s="227"/>
      <c r="F25" s="227"/>
      <c r="G25" s="227"/>
      <c r="H25" s="227"/>
      <c r="I25" s="227"/>
      <c r="J25" s="227"/>
      <c r="K25" s="227"/>
      <c r="L25" s="227"/>
      <c r="M25" s="228" t="s">
        <v>1360</v>
      </c>
      <c r="N25" s="228"/>
      <c r="O25" s="228" t="s">
        <v>49</v>
      </c>
      <c r="P25" s="228"/>
      <c r="Q25" s="229" t="s">
        <v>158</v>
      </c>
      <c r="R25" s="229"/>
      <c r="S25" s="33" t="s">
        <v>1616</v>
      </c>
      <c r="T25" s="33" t="s">
        <v>1625</v>
      </c>
      <c r="U25" s="33" t="s">
        <v>1614</v>
      </c>
      <c r="V25" s="33">
        <f t="shared" si="0"/>
        <v>79.349999999999994</v>
      </c>
      <c r="W25" s="34">
        <f t="shared" si="1"/>
        <v>68.2</v>
      </c>
    </row>
    <row r="26" spans="2:27" ht="56.25" customHeight="1" x14ac:dyDescent="0.2">
      <c r="B26" s="226" t="s">
        <v>1624</v>
      </c>
      <c r="C26" s="227"/>
      <c r="D26" s="227"/>
      <c r="E26" s="227"/>
      <c r="F26" s="227"/>
      <c r="G26" s="227"/>
      <c r="H26" s="227"/>
      <c r="I26" s="227"/>
      <c r="J26" s="227"/>
      <c r="K26" s="227"/>
      <c r="L26" s="227"/>
      <c r="M26" s="228" t="s">
        <v>1360</v>
      </c>
      <c r="N26" s="228"/>
      <c r="O26" s="228" t="s">
        <v>49</v>
      </c>
      <c r="P26" s="228"/>
      <c r="Q26" s="229" t="s">
        <v>50</v>
      </c>
      <c r="R26" s="229"/>
      <c r="S26" s="33" t="s">
        <v>51</v>
      </c>
      <c r="T26" s="33" t="s">
        <v>51</v>
      </c>
      <c r="U26" s="33" t="s">
        <v>51</v>
      </c>
      <c r="V26" s="33">
        <f t="shared" si="0"/>
        <v>100</v>
      </c>
      <c r="W26" s="34">
        <f t="shared" si="1"/>
        <v>100</v>
      </c>
    </row>
    <row r="27" spans="2:27" ht="56.25" customHeight="1" x14ac:dyDescent="0.2">
      <c r="B27" s="226" t="s">
        <v>1623</v>
      </c>
      <c r="C27" s="227"/>
      <c r="D27" s="227"/>
      <c r="E27" s="227"/>
      <c r="F27" s="227"/>
      <c r="G27" s="227"/>
      <c r="H27" s="227"/>
      <c r="I27" s="227"/>
      <c r="J27" s="227"/>
      <c r="K27" s="227"/>
      <c r="L27" s="227"/>
      <c r="M27" s="228" t="s">
        <v>1360</v>
      </c>
      <c r="N27" s="228"/>
      <c r="O27" s="228" t="s">
        <v>49</v>
      </c>
      <c r="P27" s="228"/>
      <c r="Q27" s="229" t="s">
        <v>50</v>
      </c>
      <c r="R27" s="229"/>
      <c r="S27" s="33" t="s">
        <v>51</v>
      </c>
      <c r="T27" s="33" t="s">
        <v>51</v>
      </c>
      <c r="U27" s="33" t="s">
        <v>51</v>
      </c>
      <c r="V27" s="33">
        <f t="shared" si="0"/>
        <v>100</v>
      </c>
      <c r="W27" s="34">
        <f t="shared" si="1"/>
        <v>100</v>
      </c>
    </row>
    <row r="28" spans="2:27" ht="56.25" customHeight="1" x14ac:dyDescent="0.2">
      <c r="B28" s="226" t="s">
        <v>1622</v>
      </c>
      <c r="C28" s="227"/>
      <c r="D28" s="227"/>
      <c r="E28" s="227"/>
      <c r="F28" s="227"/>
      <c r="G28" s="227"/>
      <c r="H28" s="227"/>
      <c r="I28" s="227"/>
      <c r="J28" s="227"/>
      <c r="K28" s="227"/>
      <c r="L28" s="227"/>
      <c r="M28" s="228" t="s">
        <v>1360</v>
      </c>
      <c r="N28" s="228"/>
      <c r="O28" s="228" t="s">
        <v>49</v>
      </c>
      <c r="P28" s="228"/>
      <c r="Q28" s="229" t="s">
        <v>70</v>
      </c>
      <c r="R28" s="229"/>
      <c r="S28" s="33" t="s">
        <v>51</v>
      </c>
      <c r="T28" s="33" t="s">
        <v>87</v>
      </c>
      <c r="U28" s="33" t="s">
        <v>87</v>
      </c>
      <c r="V28" s="33" t="str">
        <f t="shared" si="0"/>
        <v>N/A</v>
      </c>
      <c r="W28" s="34" t="str">
        <f t="shared" si="1"/>
        <v>N/A</v>
      </c>
    </row>
    <row r="29" spans="2:27" ht="56.25" customHeight="1" x14ac:dyDescent="0.2">
      <c r="B29" s="226" t="s">
        <v>1621</v>
      </c>
      <c r="C29" s="227"/>
      <c r="D29" s="227"/>
      <c r="E29" s="227"/>
      <c r="F29" s="227"/>
      <c r="G29" s="227"/>
      <c r="H29" s="227"/>
      <c r="I29" s="227"/>
      <c r="J29" s="227"/>
      <c r="K29" s="227"/>
      <c r="L29" s="227"/>
      <c r="M29" s="228" t="s">
        <v>1360</v>
      </c>
      <c r="N29" s="228"/>
      <c r="O29" s="228" t="s">
        <v>49</v>
      </c>
      <c r="P29" s="228"/>
      <c r="Q29" s="229" t="s">
        <v>70</v>
      </c>
      <c r="R29" s="229"/>
      <c r="S29" s="33" t="s">
        <v>51</v>
      </c>
      <c r="T29" s="33" t="s">
        <v>87</v>
      </c>
      <c r="U29" s="33" t="s">
        <v>87</v>
      </c>
      <c r="V29" s="33" t="str">
        <f t="shared" si="0"/>
        <v>N/A</v>
      </c>
      <c r="W29" s="34" t="str">
        <f t="shared" si="1"/>
        <v>N/A</v>
      </c>
    </row>
    <row r="30" spans="2:27" ht="56.25" customHeight="1" x14ac:dyDescent="0.2">
      <c r="B30" s="226" t="s">
        <v>1620</v>
      </c>
      <c r="C30" s="227"/>
      <c r="D30" s="227"/>
      <c r="E30" s="227"/>
      <c r="F30" s="227"/>
      <c r="G30" s="227"/>
      <c r="H30" s="227"/>
      <c r="I30" s="227"/>
      <c r="J30" s="227"/>
      <c r="K30" s="227"/>
      <c r="L30" s="227"/>
      <c r="M30" s="228" t="s">
        <v>1360</v>
      </c>
      <c r="N30" s="228"/>
      <c r="O30" s="228" t="s">
        <v>49</v>
      </c>
      <c r="P30" s="228"/>
      <c r="Q30" s="229" t="s">
        <v>50</v>
      </c>
      <c r="R30" s="229"/>
      <c r="S30" s="33" t="s">
        <v>51</v>
      </c>
      <c r="T30" s="33" t="s">
        <v>51</v>
      </c>
      <c r="U30" s="33" t="s">
        <v>51</v>
      </c>
      <c r="V30" s="33">
        <f t="shared" si="0"/>
        <v>100</v>
      </c>
      <c r="W30" s="34">
        <f t="shared" si="1"/>
        <v>100</v>
      </c>
    </row>
    <row r="31" spans="2:27" ht="56.25" customHeight="1" x14ac:dyDescent="0.2">
      <c r="B31" s="226" t="s">
        <v>1619</v>
      </c>
      <c r="C31" s="227"/>
      <c r="D31" s="227"/>
      <c r="E31" s="227"/>
      <c r="F31" s="227"/>
      <c r="G31" s="227"/>
      <c r="H31" s="227"/>
      <c r="I31" s="227"/>
      <c r="J31" s="227"/>
      <c r="K31" s="227"/>
      <c r="L31" s="227"/>
      <c r="M31" s="228" t="s">
        <v>1360</v>
      </c>
      <c r="N31" s="228"/>
      <c r="O31" s="228" t="s">
        <v>49</v>
      </c>
      <c r="P31" s="228"/>
      <c r="Q31" s="229" t="s">
        <v>50</v>
      </c>
      <c r="R31" s="229"/>
      <c r="S31" s="33" t="s">
        <v>51</v>
      </c>
      <c r="T31" s="33" t="s">
        <v>51</v>
      </c>
      <c r="U31" s="33" t="s">
        <v>51</v>
      </c>
      <c r="V31" s="33">
        <f t="shared" si="0"/>
        <v>100</v>
      </c>
      <c r="W31" s="34">
        <f t="shared" si="1"/>
        <v>100</v>
      </c>
    </row>
    <row r="32" spans="2:27" ht="56.25" customHeight="1" x14ac:dyDescent="0.2">
      <c r="B32" s="226" t="s">
        <v>1618</v>
      </c>
      <c r="C32" s="227"/>
      <c r="D32" s="227"/>
      <c r="E32" s="227"/>
      <c r="F32" s="227"/>
      <c r="G32" s="227"/>
      <c r="H32" s="227"/>
      <c r="I32" s="227"/>
      <c r="J32" s="227"/>
      <c r="K32" s="227"/>
      <c r="L32" s="227"/>
      <c r="M32" s="228" t="s">
        <v>1360</v>
      </c>
      <c r="N32" s="228"/>
      <c r="O32" s="228" t="s">
        <v>49</v>
      </c>
      <c r="P32" s="228"/>
      <c r="Q32" s="229" t="s">
        <v>50</v>
      </c>
      <c r="R32" s="229"/>
      <c r="S32" s="33" t="s">
        <v>51</v>
      </c>
      <c r="T32" s="33" t="s">
        <v>51</v>
      </c>
      <c r="U32" s="33" t="s">
        <v>51</v>
      </c>
      <c r="V32" s="33">
        <f t="shared" si="0"/>
        <v>100</v>
      </c>
      <c r="W32" s="34">
        <f t="shared" si="1"/>
        <v>100</v>
      </c>
    </row>
    <row r="33" spans="2:25" ht="56.25" customHeight="1" thickBot="1" x14ac:dyDescent="0.25">
      <c r="B33" s="226" t="s">
        <v>1617</v>
      </c>
      <c r="C33" s="227"/>
      <c r="D33" s="227"/>
      <c r="E33" s="227"/>
      <c r="F33" s="227"/>
      <c r="G33" s="227"/>
      <c r="H33" s="227"/>
      <c r="I33" s="227"/>
      <c r="J33" s="227"/>
      <c r="K33" s="227"/>
      <c r="L33" s="227"/>
      <c r="M33" s="228" t="s">
        <v>1360</v>
      </c>
      <c r="N33" s="228"/>
      <c r="O33" s="228" t="s">
        <v>49</v>
      </c>
      <c r="P33" s="228"/>
      <c r="Q33" s="229" t="s">
        <v>50</v>
      </c>
      <c r="R33" s="229"/>
      <c r="S33" s="33" t="s">
        <v>1616</v>
      </c>
      <c r="T33" s="33" t="s">
        <v>1615</v>
      </c>
      <c r="U33" s="33" t="s">
        <v>1614</v>
      </c>
      <c r="V33" s="33">
        <f t="shared" si="0"/>
        <v>79.34</v>
      </c>
      <c r="W33" s="34">
        <f t="shared" si="1"/>
        <v>68.2</v>
      </c>
    </row>
    <row r="34" spans="2:25" ht="21.75" customHeight="1" thickTop="1" thickBot="1" x14ac:dyDescent="0.25">
      <c r="B34" s="9" t="s">
        <v>65</v>
      </c>
      <c r="C34" s="10"/>
      <c r="D34" s="10"/>
      <c r="E34" s="10"/>
      <c r="F34" s="10"/>
      <c r="G34" s="10"/>
      <c r="H34" s="11"/>
      <c r="I34" s="11"/>
      <c r="J34" s="11"/>
      <c r="K34" s="11"/>
      <c r="L34" s="11"/>
      <c r="M34" s="11"/>
      <c r="N34" s="11"/>
      <c r="O34" s="11"/>
      <c r="P34" s="11"/>
      <c r="Q34" s="11"/>
      <c r="R34" s="11"/>
      <c r="S34" s="11"/>
      <c r="T34" s="11"/>
      <c r="U34" s="11"/>
      <c r="V34" s="11"/>
      <c r="W34" s="12"/>
      <c r="X34" s="35"/>
    </row>
    <row r="35" spans="2:25" ht="29.25" customHeight="1" thickTop="1" thickBot="1" x14ac:dyDescent="0.25">
      <c r="B35" s="236" t="s">
        <v>2437</v>
      </c>
      <c r="C35" s="237"/>
      <c r="D35" s="237"/>
      <c r="E35" s="237"/>
      <c r="F35" s="237"/>
      <c r="G35" s="237"/>
      <c r="H35" s="237"/>
      <c r="I35" s="237"/>
      <c r="J35" s="237"/>
      <c r="K35" s="237"/>
      <c r="L35" s="237"/>
      <c r="M35" s="237"/>
      <c r="N35" s="237"/>
      <c r="O35" s="237"/>
      <c r="P35" s="237"/>
      <c r="Q35" s="238"/>
      <c r="R35" s="36" t="s">
        <v>42</v>
      </c>
      <c r="S35" s="213" t="s">
        <v>43</v>
      </c>
      <c r="T35" s="213"/>
      <c r="U35" s="37" t="s">
        <v>66</v>
      </c>
      <c r="V35" s="212" t="s">
        <v>67</v>
      </c>
      <c r="W35" s="214"/>
    </row>
    <row r="36" spans="2:25" ht="30.75" customHeight="1" thickBot="1" x14ac:dyDescent="0.25">
      <c r="B36" s="239"/>
      <c r="C36" s="240"/>
      <c r="D36" s="240"/>
      <c r="E36" s="240"/>
      <c r="F36" s="240"/>
      <c r="G36" s="240"/>
      <c r="H36" s="240"/>
      <c r="I36" s="240"/>
      <c r="J36" s="240"/>
      <c r="K36" s="240"/>
      <c r="L36" s="240"/>
      <c r="M36" s="240"/>
      <c r="N36" s="240"/>
      <c r="O36" s="240"/>
      <c r="P36" s="240"/>
      <c r="Q36" s="241"/>
      <c r="R36" s="38" t="s">
        <v>68</v>
      </c>
      <c r="S36" s="38" t="s">
        <v>68</v>
      </c>
      <c r="T36" s="38" t="s">
        <v>49</v>
      </c>
      <c r="U36" s="38" t="s">
        <v>68</v>
      </c>
      <c r="V36" s="38" t="s">
        <v>69</v>
      </c>
      <c r="W36" s="39" t="s">
        <v>70</v>
      </c>
      <c r="Y36" s="35"/>
    </row>
    <row r="37" spans="2:25" ht="23.25" customHeight="1" thickBot="1" x14ac:dyDescent="0.25">
      <c r="B37" s="242" t="s">
        <v>71</v>
      </c>
      <c r="C37" s="243"/>
      <c r="D37" s="243"/>
      <c r="E37" s="40" t="s">
        <v>1593</v>
      </c>
      <c r="F37" s="40"/>
      <c r="G37" s="40"/>
      <c r="H37" s="41"/>
      <c r="I37" s="41"/>
      <c r="J37" s="41"/>
      <c r="K37" s="41"/>
      <c r="L37" s="41"/>
      <c r="M37" s="41"/>
      <c r="N37" s="41"/>
      <c r="O37" s="41"/>
      <c r="P37" s="42"/>
      <c r="Q37" s="42"/>
      <c r="R37" s="43" t="s">
        <v>1613</v>
      </c>
      <c r="S37" s="44" t="s">
        <v>10</v>
      </c>
      <c r="T37" s="42"/>
      <c r="U37" s="44" t="s">
        <v>1610</v>
      </c>
      <c r="V37" s="42"/>
      <c r="W37" s="45">
        <f>+IF(ISERR(U37/R37*100),"N/A",ROUND(U37/R37*100,2))</f>
        <v>39.31</v>
      </c>
    </row>
    <row r="38" spans="2:25" ht="26.25" customHeight="1" thickBot="1" x14ac:dyDescent="0.25">
      <c r="B38" s="244" t="s">
        <v>74</v>
      </c>
      <c r="C38" s="245"/>
      <c r="D38" s="245"/>
      <c r="E38" s="46" t="s">
        <v>1593</v>
      </c>
      <c r="F38" s="46"/>
      <c r="G38" s="46"/>
      <c r="H38" s="47"/>
      <c r="I38" s="47"/>
      <c r="J38" s="47"/>
      <c r="K38" s="47"/>
      <c r="L38" s="47"/>
      <c r="M38" s="47"/>
      <c r="N38" s="47"/>
      <c r="O38" s="47"/>
      <c r="P38" s="48"/>
      <c r="Q38" s="48"/>
      <c r="R38" s="49" t="s">
        <v>1612</v>
      </c>
      <c r="S38" s="50" t="s">
        <v>1611</v>
      </c>
      <c r="T38" s="50">
        <f>+IF(ISERR(S38/R38*100),"N/A",ROUND(S38/R38*100,2))</f>
        <v>44.36</v>
      </c>
      <c r="U38" s="50" t="s">
        <v>1610</v>
      </c>
      <c r="V38" s="50">
        <f>+IF(ISERR(U38/S38*100),"N/A",ROUND(U38/S38*100,2))</f>
        <v>78.930000000000007</v>
      </c>
      <c r="W38" s="51">
        <f>+IF(ISERR(U38/R38*100),"N/A",ROUND(U38/R38*100,2))</f>
        <v>35.01</v>
      </c>
    </row>
    <row r="39" spans="2:25" ht="22.5" customHeight="1" thickTop="1" thickBot="1" x14ac:dyDescent="0.25">
      <c r="B39" s="9" t="s">
        <v>76</v>
      </c>
      <c r="C39" s="10"/>
      <c r="D39" s="10"/>
      <c r="E39" s="10"/>
      <c r="F39" s="10"/>
      <c r="G39" s="10"/>
      <c r="H39" s="11"/>
      <c r="I39" s="11"/>
      <c r="J39" s="11"/>
      <c r="K39" s="11"/>
      <c r="L39" s="11"/>
      <c r="M39" s="11"/>
      <c r="N39" s="11"/>
      <c r="O39" s="11"/>
      <c r="P39" s="11"/>
      <c r="Q39" s="11"/>
      <c r="R39" s="11"/>
      <c r="S39" s="11"/>
      <c r="T39" s="11"/>
      <c r="U39" s="11"/>
      <c r="V39" s="11"/>
      <c r="W39" s="12"/>
    </row>
    <row r="40" spans="2:25" ht="37.5" customHeight="1" thickTop="1" x14ac:dyDescent="0.2">
      <c r="B40" s="230" t="s">
        <v>2228</v>
      </c>
      <c r="C40" s="231"/>
      <c r="D40" s="231"/>
      <c r="E40" s="231"/>
      <c r="F40" s="231"/>
      <c r="G40" s="231"/>
      <c r="H40" s="231"/>
      <c r="I40" s="231"/>
      <c r="J40" s="231"/>
      <c r="K40" s="231"/>
      <c r="L40" s="231"/>
      <c r="M40" s="231"/>
      <c r="N40" s="231"/>
      <c r="O40" s="231"/>
      <c r="P40" s="231"/>
      <c r="Q40" s="231"/>
      <c r="R40" s="231"/>
      <c r="S40" s="231"/>
      <c r="T40" s="231"/>
      <c r="U40" s="231"/>
      <c r="V40" s="231"/>
      <c r="W40" s="232"/>
    </row>
    <row r="41" spans="2:25" ht="115.5" customHeight="1" thickBot="1" x14ac:dyDescent="0.25">
      <c r="B41" s="246"/>
      <c r="C41" s="247"/>
      <c r="D41" s="247"/>
      <c r="E41" s="247"/>
      <c r="F41" s="247"/>
      <c r="G41" s="247"/>
      <c r="H41" s="247"/>
      <c r="I41" s="247"/>
      <c r="J41" s="247"/>
      <c r="K41" s="247"/>
      <c r="L41" s="247"/>
      <c r="M41" s="247"/>
      <c r="N41" s="247"/>
      <c r="O41" s="247"/>
      <c r="P41" s="247"/>
      <c r="Q41" s="247"/>
      <c r="R41" s="247"/>
      <c r="S41" s="247"/>
      <c r="T41" s="247"/>
      <c r="U41" s="247"/>
      <c r="V41" s="247"/>
      <c r="W41" s="248"/>
    </row>
    <row r="42" spans="2:25" ht="37.5" customHeight="1" thickTop="1" x14ac:dyDescent="0.2">
      <c r="B42" s="230" t="s">
        <v>2229</v>
      </c>
      <c r="C42" s="231"/>
      <c r="D42" s="231"/>
      <c r="E42" s="231"/>
      <c r="F42" s="231"/>
      <c r="G42" s="231"/>
      <c r="H42" s="231"/>
      <c r="I42" s="231"/>
      <c r="J42" s="231"/>
      <c r="K42" s="231"/>
      <c r="L42" s="231"/>
      <c r="M42" s="231"/>
      <c r="N42" s="231"/>
      <c r="O42" s="231"/>
      <c r="P42" s="231"/>
      <c r="Q42" s="231"/>
      <c r="R42" s="231"/>
      <c r="S42" s="231"/>
      <c r="T42" s="231"/>
      <c r="U42" s="231"/>
      <c r="V42" s="231"/>
      <c r="W42" s="232"/>
    </row>
    <row r="43" spans="2:25" ht="131.25" customHeight="1" thickBot="1" x14ac:dyDescent="0.25">
      <c r="B43" s="246"/>
      <c r="C43" s="247"/>
      <c r="D43" s="247"/>
      <c r="E43" s="247"/>
      <c r="F43" s="247"/>
      <c r="G43" s="247"/>
      <c r="H43" s="247"/>
      <c r="I43" s="247"/>
      <c r="J43" s="247"/>
      <c r="K43" s="247"/>
      <c r="L43" s="247"/>
      <c r="M43" s="247"/>
      <c r="N43" s="247"/>
      <c r="O43" s="247"/>
      <c r="P43" s="247"/>
      <c r="Q43" s="247"/>
      <c r="R43" s="247"/>
      <c r="S43" s="247"/>
      <c r="T43" s="247"/>
      <c r="U43" s="247"/>
      <c r="V43" s="247"/>
      <c r="W43" s="248"/>
    </row>
    <row r="44" spans="2:25" ht="37.5" customHeight="1" thickTop="1" x14ac:dyDescent="0.2">
      <c r="B44" s="230" t="s">
        <v>2230</v>
      </c>
      <c r="C44" s="231"/>
      <c r="D44" s="231"/>
      <c r="E44" s="231"/>
      <c r="F44" s="231"/>
      <c r="G44" s="231"/>
      <c r="H44" s="231"/>
      <c r="I44" s="231"/>
      <c r="J44" s="231"/>
      <c r="K44" s="231"/>
      <c r="L44" s="231"/>
      <c r="M44" s="231"/>
      <c r="N44" s="231"/>
      <c r="O44" s="231"/>
      <c r="P44" s="231"/>
      <c r="Q44" s="231"/>
      <c r="R44" s="231"/>
      <c r="S44" s="231"/>
      <c r="T44" s="231"/>
      <c r="U44" s="231"/>
      <c r="V44" s="231"/>
      <c r="W44" s="232"/>
    </row>
    <row r="45" spans="2:25" ht="52.5" customHeight="1" thickBot="1" x14ac:dyDescent="0.25">
      <c r="B45" s="233"/>
      <c r="C45" s="234"/>
      <c r="D45" s="234"/>
      <c r="E45" s="234"/>
      <c r="F45" s="234"/>
      <c r="G45" s="234"/>
      <c r="H45" s="234"/>
      <c r="I45" s="234"/>
      <c r="J45" s="234"/>
      <c r="K45" s="234"/>
      <c r="L45" s="234"/>
      <c r="M45" s="234"/>
      <c r="N45" s="234"/>
      <c r="O45" s="234"/>
      <c r="P45" s="234"/>
      <c r="Q45" s="234"/>
      <c r="R45" s="234"/>
      <c r="S45" s="234"/>
      <c r="T45" s="234"/>
      <c r="U45" s="234"/>
      <c r="V45" s="234"/>
      <c r="W45" s="235"/>
    </row>
  </sheetData>
  <mergeCells count="9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42:W43"/>
    <mergeCell ref="B44:W45"/>
    <mergeCell ref="B35:Q36"/>
    <mergeCell ref="S35:T35"/>
    <mergeCell ref="V35:W35"/>
    <mergeCell ref="B37:D37"/>
    <mergeCell ref="B38:D38"/>
    <mergeCell ref="B40:W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1"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1640</v>
      </c>
      <c r="D4" s="192" t="s">
        <v>1639</v>
      </c>
      <c r="E4" s="192"/>
      <c r="F4" s="192"/>
      <c r="G4" s="192"/>
      <c r="H4" s="193"/>
      <c r="I4" s="16"/>
      <c r="J4" s="194" t="s">
        <v>6</v>
      </c>
      <c r="K4" s="192"/>
      <c r="L4" s="15" t="s">
        <v>1664</v>
      </c>
      <c r="M4" s="195" t="s">
        <v>1663</v>
      </c>
      <c r="N4" s="195"/>
      <c r="O4" s="195"/>
      <c r="P4" s="195"/>
      <c r="Q4" s="196"/>
      <c r="R4" s="17"/>
      <c r="S4" s="197" t="s">
        <v>2136</v>
      </c>
      <c r="T4" s="198"/>
      <c r="U4" s="198"/>
      <c r="V4" s="199" t="s">
        <v>1662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1647</v>
      </c>
      <c r="D6" s="201" t="s">
        <v>1661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1660</v>
      </c>
      <c r="K8" s="24" t="s">
        <v>1659</v>
      </c>
      <c r="L8" s="24" t="s">
        <v>1658</v>
      </c>
      <c r="M8" s="24" t="s">
        <v>1657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26.75" customHeight="1" thickTop="1" thickBot="1" x14ac:dyDescent="0.25">
      <c r="B10" s="25" t="s">
        <v>22</v>
      </c>
      <c r="C10" s="199" t="s">
        <v>1656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1655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1654</v>
      </c>
      <c r="C21" s="227"/>
      <c r="D21" s="227"/>
      <c r="E21" s="227"/>
      <c r="F21" s="227"/>
      <c r="G21" s="227"/>
      <c r="H21" s="227"/>
      <c r="I21" s="227"/>
      <c r="J21" s="227"/>
      <c r="K21" s="227"/>
      <c r="L21" s="227"/>
      <c r="M21" s="228" t="s">
        <v>1647</v>
      </c>
      <c r="N21" s="228"/>
      <c r="O21" s="228" t="s">
        <v>49</v>
      </c>
      <c r="P21" s="228"/>
      <c r="Q21" s="229" t="s">
        <v>70</v>
      </c>
      <c r="R21" s="229"/>
      <c r="S21" s="33" t="s">
        <v>51</v>
      </c>
      <c r="T21" s="33" t="s">
        <v>87</v>
      </c>
      <c r="U21" s="33" t="s">
        <v>87</v>
      </c>
      <c r="V21" s="33" t="str">
        <f t="shared" ref="V21:V27" si="0">+IF(ISERR(U21/T21*100),"N/A",ROUND(U21/T21*100,2))</f>
        <v>N/A</v>
      </c>
      <c r="W21" s="34" t="str">
        <f t="shared" ref="W21:W27" si="1">+IF(ISERR(U21/S21*100),"N/A",ROUND(U21/S21*100,2))</f>
        <v>N/A</v>
      </c>
    </row>
    <row r="22" spans="2:27" ht="56.25" customHeight="1" x14ac:dyDescent="0.2">
      <c r="B22" s="226" t="s">
        <v>1653</v>
      </c>
      <c r="C22" s="227"/>
      <c r="D22" s="227"/>
      <c r="E22" s="227"/>
      <c r="F22" s="227"/>
      <c r="G22" s="227"/>
      <c r="H22" s="227"/>
      <c r="I22" s="227"/>
      <c r="J22" s="227"/>
      <c r="K22" s="227"/>
      <c r="L22" s="227"/>
      <c r="M22" s="228" t="s">
        <v>1647</v>
      </c>
      <c r="N22" s="228"/>
      <c r="O22" s="228" t="s">
        <v>49</v>
      </c>
      <c r="P22" s="228"/>
      <c r="Q22" s="229" t="s">
        <v>70</v>
      </c>
      <c r="R22" s="229"/>
      <c r="S22" s="33" t="s">
        <v>51</v>
      </c>
      <c r="T22" s="33" t="s">
        <v>87</v>
      </c>
      <c r="U22" s="33" t="s">
        <v>87</v>
      </c>
      <c r="V22" s="33" t="str">
        <f t="shared" si="0"/>
        <v>N/A</v>
      </c>
      <c r="W22" s="34" t="str">
        <f t="shared" si="1"/>
        <v>N/A</v>
      </c>
    </row>
    <row r="23" spans="2:27" ht="56.25" customHeight="1" x14ac:dyDescent="0.2">
      <c r="B23" s="226" t="s">
        <v>1652</v>
      </c>
      <c r="C23" s="227"/>
      <c r="D23" s="227"/>
      <c r="E23" s="227"/>
      <c r="F23" s="227"/>
      <c r="G23" s="227"/>
      <c r="H23" s="227"/>
      <c r="I23" s="227"/>
      <c r="J23" s="227"/>
      <c r="K23" s="227"/>
      <c r="L23" s="227"/>
      <c r="M23" s="228" t="s">
        <v>1647</v>
      </c>
      <c r="N23" s="228"/>
      <c r="O23" s="228" t="s">
        <v>49</v>
      </c>
      <c r="P23" s="228"/>
      <c r="Q23" s="229" t="s">
        <v>50</v>
      </c>
      <c r="R23" s="229"/>
      <c r="S23" s="33" t="s">
        <v>51</v>
      </c>
      <c r="T23" s="33" t="s">
        <v>51</v>
      </c>
      <c r="U23" s="33" t="s">
        <v>51</v>
      </c>
      <c r="V23" s="33">
        <f t="shared" si="0"/>
        <v>100</v>
      </c>
      <c r="W23" s="34">
        <f t="shared" si="1"/>
        <v>100</v>
      </c>
    </row>
    <row r="24" spans="2:27" ht="56.25" customHeight="1" x14ac:dyDescent="0.2">
      <c r="B24" s="226" t="s">
        <v>1651</v>
      </c>
      <c r="C24" s="227"/>
      <c r="D24" s="227"/>
      <c r="E24" s="227"/>
      <c r="F24" s="227"/>
      <c r="G24" s="227"/>
      <c r="H24" s="227"/>
      <c r="I24" s="227"/>
      <c r="J24" s="227"/>
      <c r="K24" s="227"/>
      <c r="L24" s="227"/>
      <c r="M24" s="228" t="s">
        <v>1647</v>
      </c>
      <c r="N24" s="228"/>
      <c r="O24" s="228" t="s">
        <v>49</v>
      </c>
      <c r="P24" s="228"/>
      <c r="Q24" s="229" t="s">
        <v>50</v>
      </c>
      <c r="R24" s="229"/>
      <c r="S24" s="33" t="s">
        <v>51</v>
      </c>
      <c r="T24" s="33" t="s">
        <v>51</v>
      </c>
      <c r="U24" s="33" t="s">
        <v>51</v>
      </c>
      <c r="V24" s="33">
        <f t="shared" si="0"/>
        <v>100</v>
      </c>
      <c r="W24" s="34">
        <f t="shared" si="1"/>
        <v>100</v>
      </c>
    </row>
    <row r="25" spans="2:27" ht="56.25" customHeight="1" x14ac:dyDescent="0.2">
      <c r="B25" s="226" t="s">
        <v>1650</v>
      </c>
      <c r="C25" s="227"/>
      <c r="D25" s="227"/>
      <c r="E25" s="227"/>
      <c r="F25" s="227"/>
      <c r="G25" s="227"/>
      <c r="H25" s="227"/>
      <c r="I25" s="227"/>
      <c r="J25" s="227"/>
      <c r="K25" s="227"/>
      <c r="L25" s="227"/>
      <c r="M25" s="228" t="s">
        <v>1647</v>
      </c>
      <c r="N25" s="228"/>
      <c r="O25" s="228" t="s">
        <v>49</v>
      </c>
      <c r="P25" s="228"/>
      <c r="Q25" s="229" t="s">
        <v>70</v>
      </c>
      <c r="R25" s="229"/>
      <c r="S25" s="33" t="s">
        <v>51</v>
      </c>
      <c r="T25" s="33" t="s">
        <v>87</v>
      </c>
      <c r="U25" s="33" t="s">
        <v>87</v>
      </c>
      <c r="V25" s="33" t="str">
        <f t="shared" si="0"/>
        <v>N/A</v>
      </c>
      <c r="W25" s="34" t="str">
        <f t="shared" si="1"/>
        <v>N/A</v>
      </c>
    </row>
    <row r="26" spans="2:27" ht="56.25" customHeight="1" x14ac:dyDescent="0.2">
      <c r="B26" s="226" t="s">
        <v>1649</v>
      </c>
      <c r="C26" s="227"/>
      <c r="D26" s="227"/>
      <c r="E26" s="227"/>
      <c r="F26" s="227"/>
      <c r="G26" s="227"/>
      <c r="H26" s="227"/>
      <c r="I26" s="227"/>
      <c r="J26" s="227"/>
      <c r="K26" s="227"/>
      <c r="L26" s="227"/>
      <c r="M26" s="228" t="s">
        <v>1647</v>
      </c>
      <c r="N26" s="228"/>
      <c r="O26" s="228" t="s">
        <v>49</v>
      </c>
      <c r="P26" s="228"/>
      <c r="Q26" s="229" t="s">
        <v>50</v>
      </c>
      <c r="R26" s="229"/>
      <c r="S26" s="33" t="s">
        <v>51</v>
      </c>
      <c r="T26" s="33" t="s">
        <v>51</v>
      </c>
      <c r="U26" s="33" t="s">
        <v>51</v>
      </c>
      <c r="V26" s="33">
        <f t="shared" si="0"/>
        <v>100</v>
      </c>
      <c r="W26" s="34">
        <f t="shared" si="1"/>
        <v>100</v>
      </c>
    </row>
    <row r="27" spans="2:27" ht="56.25" customHeight="1" thickBot="1" x14ac:dyDescent="0.25">
      <c r="B27" s="226" t="s">
        <v>1648</v>
      </c>
      <c r="C27" s="227"/>
      <c r="D27" s="227"/>
      <c r="E27" s="227"/>
      <c r="F27" s="227"/>
      <c r="G27" s="227"/>
      <c r="H27" s="227"/>
      <c r="I27" s="227"/>
      <c r="J27" s="227"/>
      <c r="K27" s="227"/>
      <c r="L27" s="227"/>
      <c r="M27" s="228" t="s">
        <v>1647</v>
      </c>
      <c r="N27" s="228"/>
      <c r="O27" s="228" t="s">
        <v>49</v>
      </c>
      <c r="P27" s="228"/>
      <c r="Q27" s="229" t="s">
        <v>1646</v>
      </c>
      <c r="R27" s="229"/>
      <c r="S27" s="33" t="s">
        <v>51</v>
      </c>
      <c r="T27" s="33" t="s">
        <v>51</v>
      </c>
      <c r="U27" s="33" t="s">
        <v>51</v>
      </c>
      <c r="V27" s="33">
        <f t="shared" si="0"/>
        <v>100</v>
      </c>
      <c r="W27" s="34">
        <f t="shared" si="1"/>
        <v>100</v>
      </c>
    </row>
    <row r="28" spans="2:27" ht="21.75" customHeight="1" thickTop="1" thickBot="1" x14ac:dyDescent="0.25">
      <c r="B28" s="9" t="s">
        <v>65</v>
      </c>
      <c r="C28" s="10"/>
      <c r="D28" s="10"/>
      <c r="E28" s="10"/>
      <c r="F28" s="10"/>
      <c r="G28" s="10"/>
      <c r="H28" s="11"/>
      <c r="I28" s="11"/>
      <c r="J28" s="11"/>
      <c r="K28" s="11"/>
      <c r="L28" s="11"/>
      <c r="M28" s="11"/>
      <c r="N28" s="11"/>
      <c r="O28" s="11"/>
      <c r="P28" s="11"/>
      <c r="Q28" s="11"/>
      <c r="R28" s="11"/>
      <c r="S28" s="11"/>
      <c r="T28" s="11"/>
      <c r="U28" s="11"/>
      <c r="V28" s="11"/>
      <c r="W28" s="12"/>
      <c r="X28" s="35"/>
    </row>
    <row r="29" spans="2:27" ht="29.25" customHeight="1" thickTop="1" thickBot="1" x14ac:dyDescent="0.25">
      <c r="B29" s="236" t="s">
        <v>2437</v>
      </c>
      <c r="C29" s="237"/>
      <c r="D29" s="237"/>
      <c r="E29" s="237"/>
      <c r="F29" s="237"/>
      <c r="G29" s="237"/>
      <c r="H29" s="237"/>
      <c r="I29" s="237"/>
      <c r="J29" s="237"/>
      <c r="K29" s="237"/>
      <c r="L29" s="237"/>
      <c r="M29" s="237"/>
      <c r="N29" s="237"/>
      <c r="O29" s="237"/>
      <c r="P29" s="237"/>
      <c r="Q29" s="238"/>
      <c r="R29" s="36" t="s">
        <v>42</v>
      </c>
      <c r="S29" s="213" t="s">
        <v>43</v>
      </c>
      <c r="T29" s="213"/>
      <c r="U29" s="37" t="s">
        <v>66</v>
      </c>
      <c r="V29" s="212" t="s">
        <v>67</v>
      </c>
      <c r="W29" s="214"/>
    </row>
    <row r="30" spans="2:27" ht="30.75" customHeight="1" thickBot="1" x14ac:dyDescent="0.25">
      <c r="B30" s="239"/>
      <c r="C30" s="240"/>
      <c r="D30" s="240"/>
      <c r="E30" s="240"/>
      <c r="F30" s="240"/>
      <c r="G30" s="240"/>
      <c r="H30" s="240"/>
      <c r="I30" s="240"/>
      <c r="J30" s="240"/>
      <c r="K30" s="240"/>
      <c r="L30" s="240"/>
      <c r="M30" s="240"/>
      <c r="N30" s="240"/>
      <c r="O30" s="240"/>
      <c r="P30" s="240"/>
      <c r="Q30" s="241"/>
      <c r="R30" s="38" t="s">
        <v>68</v>
      </c>
      <c r="S30" s="38" t="s">
        <v>68</v>
      </c>
      <c r="T30" s="38" t="s">
        <v>49</v>
      </c>
      <c r="U30" s="38" t="s">
        <v>68</v>
      </c>
      <c r="V30" s="38" t="s">
        <v>69</v>
      </c>
      <c r="W30" s="39" t="s">
        <v>70</v>
      </c>
      <c r="Y30" s="35"/>
    </row>
    <row r="31" spans="2:27" ht="23.25" customHeight="1" thickBot="1" x14ac:dyDescent="0.25">
      <c r="B31" s="242" t="s">
        <v>71</v>
      </c>
      <c r="C31" s="243"/>
      <c r="D31" s="243"/>
      <c r="E31" s="40" t="s">
        <v>1644</v>
      </c>
      <c r="F31" s="40"/>
      <c r="G31" s="40"/>
      <c r="H31" s="41"/>
      <c r="I31" s="41"/>
      <c r="J31" s="41"/>
      <c r="K31" s="41"/>
      <c r="L31" s="41"/>
      <c r="M31" s="41"/>
      <c r="N31" s="41"/>
      <c r="O31" s="41"/>
      <c r="P31" s="42"/>
      <c r="Q31" s="42"/>
      <c r="R31" s="43" t="s">
        <v>1645</v>
      </c>
      <c r="S31" s="44" t="s">
        <v>10</v>
      </c>
      <c r="T31" s="42"/>
      <c r="U31" s="44" t="s">
        <v>1641</v>
      </c>
      <c r="V31" s="42"/>
      <c r="W31" s="45">
        <f>+IF(ISERR(U31/R31*100),"N/A",ROUND(U31/R31*100,2))</f>
        <v>27.31</v>
      </c>
    </row>
    <row r="32" spans="2:27" ht="26.25" customHeight="1" thickBot="1" x14ac:dyDescent="0.25">
      <c r="B32" s="244" t="s">
        <v>74</v>
      </c>
      <c r="C32" s="245"/>
      <c r="D32" s="245"/>
      <c r="E32" s="46" t="s">
        <v>1644</v>
      </c>
      <c r="F32" s="46"/>
      <c r="G32" s="46"/>
      <c r="H32" s="47"/>
      <c r="I32" s="47"/>
      <c r="J32" s="47"/>
      <c r="K32" s="47"/>
      <c r="L32" s="47"/>
      <c r="M32" s="47"/>
      <c r="N32" s="47"/>
      <c r="O32" s="47"/>
      <c r="P32" s="48"/>
      <c r="Q32" s="48"/>
      <c r="R32" s="49" t="s">
        <v>1643</v>
      </c>
      <c r="S32" s="50" t="s">
        <v>1642</v>
      </c>
      <c r="T32" s="50">
        <f>+IF(ISERR(S32/R32*100),"N/A",ROUND(S32/R32*100,2))</f>
        <v>45.38</v>
      </c>
      <c r="U32" s="50" t="s">
        <v>1641</v>
      </c>
      <c r="V32" s="50">
        <f>+IF(ISERR(U32/S32*100),"N/A",ROUND(U32/S32*100,2))</f>
        <v>58.9</v>
      </c>
      <c r="W32" s="51">
        <f>+IF(ISERR(U32/R32*100),"N/A",ROUND(U32/R32*100,2))</f>
        <v>26.73</v>
      </c>
    </row>
    <row r="33" spans="2:23" ht="22.5" customHeight="1" thickTop="1" thickBot="1" x14ac:dyDescent="0.25">
      <c r="B33" s="9" t="s">
        <v>76</v>
      </c>
      <c r="C33" s="10"/>
      <c r="D33" s="10"/>
      <c r="E33" s="10"/>
      <c r="F33" s="10"/>
      <c r="G33" s="10"/>
      <c r="H33" s="11"/>
      <c r="I33" s="11"/>
      <c r="J33" s="11"/>
      <c r="K33" s="11"/>
      <c r="L33" s="11"/>
      <c r="M33" s="11"/>
      <c r="N33" s="11"/>
      <c r="O33" s="11"/>
      <c r="P33" s="11"/>
      <c r="Q33" s="11"/>
      <c r="R33" s="11"/>
      <c r="S33" s="11"/>
      <c r="T33" s="11"/>
      <c r="U33" s="11"/>
      <c r="V33" s="11"/>
      <c r="W33" s="12"/>
    </row>
    <row r="34" spans="2:23" ht="37.5" customHeight="1" thickTop="1" x14ac:dyDescent="0.2">
      <c r="B34" s="230" t="s">
        <v>2225</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79.25"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2226</v>
      </c>
      <c r="C36" s="231"/>
      <c r="D36" s="231"/>
      <c r="E36" s="231"/>
      <c r="F36" s="231"/>
      <c r="G36" s="231"/>
      <c r="H36" s="231"/>
      <c r="I36" s="231"/>
      <c r="J36" s="231"/>
      <c r="K36" s="231"/>
      <c r="L36" s="231"/>
      <c r="M36" s="231"/>
      <c r="N36" s="231"/>
      <c r="O36" s="231"/>
      <c r="P36" s="231"/>
      <c r="Q36" s="231"/>
      <c r="R36" s="231"/>
      <c r="S36" s="231"/>
      <c r="T36" s="231"/>
      <c r="U36" s="231"/>
      <c r="V36" s="231"/>
      <c r="W36" s="232"/>
    </row>
    <row r="37" spans="2:23" ht="126" customHeight="1" thickBot="1" x14ac:dyDescent="0.25">
      <c r="B37" s="246"/>
      <c r="C37" s="247"/>
      <c r="D37" s="247"/>
      <c r="E37" s="247"/>
      <c r="F37" s="247"/>
      <c r="G37" s="247"/>
      <c r="H37" s="247"/>
      <c r="I37" s="247"/>
      <c r="J37" s="247"/>
      <c r="K37" s="247"/>
      <c r="L37" s="247"/>
      <c r="M37" s="247"/>
      <c r="N37" s="247"/>
      <c r="O37" s="247"/>
      <c r="P37" s="247"/>
      <c r="Q37" s="247"/>
      <c r="R37" s="247"/>
      <c r="S37" s="247"/>
      <c r="T37" s="247"/>
      <c r="U37" s="247"/>
      <c r="V37" s="247"/>
      <c r="W37" s="248"/>
    </row>
    <row r="38" spans="2:23" ht="37.5" customHeight="1" thickTop="1" x14ac:dyDescent="0.2">
      <c r="B38" s="230" t="s">
        <v>2227</v>
      </c>
      <c r="C38" s="231"/>
      <c r="D38" s="231"/>
      <c r="E38" s="231"/>
      <c r="F38" s="231"/>
      <c r="G38" s="231"/>
      <c r="H38" s="231"/>
      <c r="I38" s="231"/>
      <c r="J38" s="231"/>
      <c r="K38" s="231"/>
      <c r="L38" s="231"/>
      <c r="M38" s="231"/>
      <c r="N38" s="231"/>
      <c r="O38" s="231"/>
      <c r="P38" s="231"/>
      <c r="Q38" s="231"/>
      <c r="R38" s="231"/>
      <c r="S38" s="231"/>
      <c r="T38" s="231"/>
      <c r="U38" s="231"/>
      <c r="V38" s="231"/>
      <c r="W38" s="232"/>
    </row>
    <row r="39" spans="2:23" ht="55.5" customHeight="1" thickBot="1" x14ac:dyDescent="0.25">
      <c r="B39" s="233"/>
      <c r="C39" s="234"/>
      <c r="D39" s="234"/>
      <c r="E39" s="234"/>
      <c r="F39" s="234"/>
      <c r="G39" s="234"/>
      <c r="H39" s="234"/>
      <c r="I39" s="234"/>
      <c r="J39" s="234"/>
      <c r="K39" s="234"/>
      <c r="L39" s="234"/>
      <c r="M39" s="234"/>
      <c r="N39" s="234"/>
      <c r="O39" s="234"/>
      <c r="P39" s="234"/>
      <c r="Q39" s="234"/>
      <c r="R39" s="234"/>
      <c r="S39" s="234"/>
      <c r="T39" s="234"/>
      <c r="U39" s="234"/>
      <c r="V39" s="234"/>
      <c r="W39" s="235"/>
    </row>
  </sheetData>
  <mergeCells count="7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93.75" customHeight="1" thickTop="1" thickBot="1" x14ac:dyDescent="0.25">
      <c r="A4" s="13"/>
      <c r="B4" s="14" t="s">
        <v>3</v>
      </c>
      <c r="C4" s="15" t="s">
        <v>1683</v>
      </c>
      <c r="D4" s="192" t="s">
        <v>1682</v>
      </c>
      <c r="E4" s="192"/>
      <c r="F4" s="192"/>
      <c r="G4" s="192"/>
      <c r="H4" s="193"/>
      <c r="I4" s="16"/>
      <c r="J4" s="194" t="s">
        <v>6</v>
      </c>
      <c r="K4" s="192"/>
      <c r="L4" s="15" t="s">
        <v>404</v>
      </c>
      <c r="M4" s="195" t="s">
        <v>1681</v>
      </c>
      <c r="N4" s="195"/>
      <c r="O4" s="195"/>
      <c r="P4" s="195"/>
      <c r="Q4" s="196"/>
      <c r="R4" s="17"/>
      <c r="S4" s="197" t="s">
        <v>2136</v>
      </c>
      <c r="T4" s="198"/>
      <c r="U4" s="198"/>
      <c r="V4" s="199" t="s">
        <v>1680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1670</v>
      </c>
      <c r="D6" s="201" t="s">
        <v>1679</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1192</v>
      </c>
      <c r="D7" s="188" t="s">
        <v>1678</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1677</v>
      </c>
      <c r="K8" s="24" t="s">
        <v>93</v>
      </c>
      <c r="L8" s="24" t="s">
        <v>1676</v>
      </c>
      <c r="M8" s="24" t="s">
        <v>1675</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93.25" customHeight="1" thickTop="1" thickBot="1" x14ac:dyDescent="0.25">
      <c r="B10" s="25" t="s">
        <v>22</v>
      </c>
      <c r="C10" s="199" t="s">
        <v>1674</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1673</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1672</v>
      </c>
      <c r="C21" s="227"/>
      <c r="D21" s="227"/>
      <c r="E21" s="227"/>
      <c r="F21" s="227"/>
      <c r="G21" s="227"/>
      <c r="H21" s="227"/>
      <c r="I21" s="227"/>
      <c r="J21" s="227"/>
      <c r="K21" s="227"/>
      <c r="L21" s="227"/>
      <c r="M21" s="228" t="s">
        <v>1670</v>
      </c>
      <c r="N21" s="228"/>
      <c r="O21" s="228" t="s">
        <v>49</v>
      </c>
      <c r="P21" s="228"/>
      <c r="Q21" s="229" t="s">
        <v>70</v>
      </c>
      <c r="R21" s="229"/>
      <c r="S21" s="33" t="s">
        <v>1196</v>
      </c>
      <c r="T21" s="33" t="s">
        <v>87</v>
      </c>
      <c r="U21" s="33" t="s">
        <v>87</v>
      </c>
      <c r="V21" s="33" t="str">
        <f>+IF(ISERR(U21/T21*100),"N/A",ROUND(U21/T21*100,2))</f>
        <v>N/A</v>
      </c>
      <c r="W21" s="34" t="str">
        <f>+IF(ISERR(U21/S21*100),"N/A",ROUND(U21/S21*100,2))</f>
        <v>N/A</v>
      </c>
    </row>
    <row r="22" spans="2:27" ht="56.25" customHeight="1" x14ac:dyDescent="0.2">
      <c r="B22" s="226" t="s">
        <v>1671</v>
      </c>
      <c r="C22" s="227"/>
      <c r="D22" s="227"/>
      <c r="E22" s="227"/>
      <c r="F22" s="227"/>
      <c r="G22" s="227"/>
      <c r="H22" s="227"/>
      <c r="I22" s="227"/>
      <c r="J22" s="227"/>
      <c r="K22" s="227"/>
      <c r="L22" s="227"/>
      <c r="M22" s="228" t="s">
        <v>1670</v>
      </c>
      <c r="N22" s="228"/>
      <c r="O22" s="228" t="s">
        <v>1669</v>
      </c>
      <c r="P22" s="228"/>
      <c r="Q22" s="229" t="s">
        <v>70</v>
      </c>
      <c r="R22" s="229"/>
      <c r="S22" s="33" t="s">
        <v>1196</v>
      </c>
      <c r="T22" s="33" t="s">
        <v>87</v>
      </c>
      <c r="U22" s="33" t="s">
        <v>87</v>
      </c>
      <c r="V22" s="33" t="str">
        <f>+IF(ISERR(U22/T22*100),"N/A",ROUND(U22/T22*100,2))</f>
        <v>N/A</v>
      </c>
      <c r="W22" s="34" t="str">
        <f>+IF(ISERR(U22/S22*100),"N/A",ROUND(U22/S22*100,2))</f>
        <v>N/A</v>
      </c>
    </row>
    <row r="23" spans="2:27" ht="56.25" customHeight="1" thickBot="1" x14ac:dyDescent="0.25">
      <c r="B23" s="226" t="s">
        <v>1668</v>
      </c>
      <c r="C23" s="227"/>
      <c r="D23" s="227"/>
      <c r="E23" s="227"/>
      <c r="F23" s="227"/>
      <c r="G23" s="227"/>
      <c r="H23" s="227"/>
      <c r="I23" s="227"/>
      <c r="J23" s="227"/>
      <c r="K23" s="227"/>
      <c r="L23" s="227"/>
      <c r="M23" s="228" t="s">
        <v>1192</v>
      </c>
      <c r="N23" s="228"/>
      <c r="O23" s="228" t="s">
        <v>49</v>
      </c>
      <c r="P23" s="228"/>
      <c r="Q23" s="229" t="s">
        <v>70</v>
      </c>
      <c r="R23" s="229"/>
      <c r="S23" s="33" t="s">
        <v>51</v>
      </c>
      <c r="T23" s="33" t="s">
        <v>87</v>
      </c>
      <c r="U23" s="33" t="s">
        <v>87</v>
      </c>
      <c r="V23" s="33" t="str">
        <f>+IF(ISERR(U23/T23*100),"N/A",ROUND(U23/T23*100,2))</f>
        <v>N/A</v>
      </c>
      <c r="W23" s="34" t="str">
        <f>+IF(ISERR(U23/S23*100),"N/A",ROUND(U23/S23*100,2))</f>
        <v>N/A</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1667</v>
      </c>
      <c r="F27" s="40"/>
      <c r="G27" s="40"/>
      <c r="H27" s="41"/>
      <c r="I27" s="41"/>
      <c r="J27" s="41"/>
      <c r="K27" s="41"/>
      <c r="L27" s="41"/>
      <c r="M27" s="41"/>
      <c r="N27" s="41"/>
      <c r="O27" s="41"/>
      <c r="P27" s="42"/>
      <c r="Q27" s="42"/>
      <c r="R27" s="43" t="s">
        <v>1666</v>
      </c>
      <c r="S27" s="44" t="s">
        <v>10</v>
      </c>
      <c r="T27" s="42"/>
      <c r="U27" s="44" t="s">
        <v>102</v>
      </c>
      <c r="V27" s="42"/>
      <c r="W27" s="45">
        <f>+IF(ISERR(U27/R27*100),"N/A",ROUND(U27/R27*100,2))</f>
        <v>0</v>
      </c>
    </row>
    <row r="28" spans="2:27" ht="26.25" customHeight="1" x14ac:dyDescent="0.2">
      <c r="B28" s="244" t="s">
        <v>74</v>
      </c>
      <c r="C28" s="245"/>
      <c r="D28" s="245"/>
      <c r="E28" s="46" t="s">
        <v>1667</v>
      </c>
      <c r="F28" s="46"/>
      <c r="G28" s="46"/>
      <c r="H28" s="47"/>
      <c r="I28" s="47"/>
      <c r="J28" s="47"/>
      <c r="K28" s="47"/>
      <c r="L28" s="47"/>
      <c r="M28" s="47"/>
      <c r="N28" s="47"/>
      <c r="O28" s="47"/>
      <c r="P28" s="48"/>
      <c r="Q28" s="48"/>
      <c r="R28" s="49" t="s">
        <v>1666</v>
      </c>
      <c r="S28" s="50" t="s">
        <v>102</v>
      </c>
      <c r="T28" s="50">
        <f>+IF(ISERR(S28/R28*100),"N/A",ROUND(S28/R28*100,2))</f>
        <v>0</v>
      </c>
      <c r="U28" s="50" t="s">
        <v>102</v>
      </c>
      <c r="V28" s="50" t="str">
        <f>+IF(ISERR(U28/S28*100),"N/A",ROUND(U28/S28*100,2))</f>
        <v>N/A</v>
      </c>
      <c r="W28" s="51">
        <f>+IF(ISERR(U28/R28*100),"N/A",ROUND(U28/R28*100,2))</f>
        <v>0</v>
      </c>
    </row>
    <row r="29" spans="2:27" ht="23.25" customHeight="1" thickBot="1" x14ac:dyDescent="0.25">
      <c r="B29" s="242" t="s">
        <v>71</v>
      </c>
      <c r="C29" s="243"/>
      <c r="D29" s="243"/>
      <c r="E29" s="40" t="s">
        <v>1191</v>
      </c>
      <c r="F29" s="40"/>
      <c r="G29" s="40"/>
      <c r="H29" s="41"/>
      <c r="I29" s="41"/>
      <c r="J29" s="41"/>
      <c r="K29" s="41"/>
      <c r="L29" s="41"/>
      <c r="M29" s="41"/>
      <c r="N29" s="41"/>
      <c r="O29" s="41"/>
      <c r="P29" s="42"/>
      <c r="Q29" s="42"/>
      <c r="R29" s="43" t="s">
        <v>1665</v>
      </c>
      <c r="S29" s="44" t="s">
        <v>10</v>
      </c>
      <c r="T29" s="42"/>
      <c r="U29" s="44" t="s">
        <v>102</v>
      </c>
      <c r="V29" s="42"/>
      <c r="W29" s="45">
        <f>+IF(ISERR(U29/R29*100),"N/A",ROUND(U29/R29*100,2))</f>
        <v>0</v>
      </c>
    </row>
    <row r="30" spans="2:27" ht="26.25" customHeight="1" thickBot="1" x14ac:dyDescent="0.25">
      <c r="B30" s="244" t="s">
        <v>74</v>
      </c>
      <c r="C30" s="245"/>
      <c r="D30" s="245"/>
      <c r="E30" s="46" t="s">
        <v>1191</v>
      </c>
      <c r="F30" s="46"/>
      <c r="G30" s="46"/>
      <c r="H30" s="47"/>
      <c r="I30" s="47"/>
      <c r="J30" s="47"/>
      <c r="K30" s="47"/>
      <c r="L30" s="47"/>
      <c r="M30" s="47"/>
      <c r="N30" s="47"/>
      <c r="O30" s="47"/>
      <c r="P30" s="48"/>
      <c r="Q30" s="48"/>
      <c r="R30" s="49" t="s">
        <v>1665</v>
      </c>
      <c r="S30" s="50" t="s">
        <v>102</v>
      </c>
      <c r="T30" s="50">
        <f>+IF(ISERR(S30/R30*100),"N/A",ROUND(S30/R30*100,2))</f>
        <v>0</v>
      </c>
      <c r="U30" s="50" t="s">
        <v>102</v>
      </c>
      <c r="V30" s="50" t="str">
        <f>+IF(ISERR(U30/S30*100),"N/A",ROUND(U30/S30*100,2))</f>
        <v>N/A</v>
      </c>
      <c r="W30" s="51">
        <f>+IF(ISERR(U30/R30*100),"N/A",ROUND(U30/R30*100,2))</f>
        <v>0</v>
      </c>
    </row>
    <row r="31" spans="2:27" ht="22.5" customHeight="1" thickTop="1" thickBot="1" x14ac:dyDescent="0.25">
      <c r="B31" s="9" t="s">
        <v>76</v>
      </c>
      <c r="C31" s="10"/>
      <c r="D31" s="10"/>
      <c r="E31" s="10"/>
      <c r="F31" s="10"/>
      <c r="G31" s="10"/>
      <c r="H31" s="11"/>
      <c r="I31" s="11"/>
      <c r="J31" s="11"/>
      <c r="K31" s="11"/>
      <c r="L31" s="11"/>
      <c r="M31" s="11"/>
      <c r="N31" s="11"/>
      <c r="O31" s="11"/>
      <c r="P31" s="11"/>
      <c r="Q31" s="11"/>
      <c r="R31" s="11"/>
      <c r="S31" s="11"/>
      <c r="T31" s="11"/>
      <c r="U31" s="11"/>
      <c r="V31" s="11"/>
      <c r="W31" s="12"/>
    </row>
    <row r="32" spans="2:27" ht="37.5" customHeight="1" thickTop="1" x14ac:dyDescent="0.2">
      <c r="B32" s="230" t="s">
        <v>2222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76.2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2223</v>
      </c>
      <c r="C34" s="231"/>
      <c r="D34" s="231"/>
      <c r="E34" s="231"/>
      <c r="F34" s="231"/>
      <c r="G34" s="231"/>
      <c r="H34" s="231"/>
      <c r="I34" s="231"/>
      <c r="J34" s="231"/>
      <c r="K34" s="231"/>
      <c r="L34" s="231"/>
      <c r="M34" s="231"/>
      <c r="N34" s="231"/>
      <c r="O34" s="231"/>
      <c r="P34" s="231"/>
      <c r="Q34" s="231"/>
      <c r="R34" s="231"/>
      <c r="S34" s="231"/>
      <c r="T34" s="231"/>
      <c r="U34" s="231"/>
      <c r="V34" s="231"/>
      <c r="W34" s="232"/>
    </row>
    <row r="35" spans="2:23" ht="96"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2224</v>
      </c>
      <c r="C36" s="231"/>
      <c r="D36" s="231"/>
      <c r="E36" s="231"/>
      <c r="F36" s="231"/>
      <c r="G36" s="231"/>
      <c r="H36" s="231"/>
      <c r="I36" s="231"/>
      <c r="J36" s="231"/>
      <c r="K36" s="231"/>
      <c r="L36" s="231"/>
      <c r="M36" s="231"/>
      <c r="N36" s="231"/>
      <c r="O36" s="231"/>
      <c r="P36" s="231"/>
      <c r="Q36" s="231"/>
      <c r="R36" s="231"/>
      <c r="S36" s="231"/>
      <c r="T36" s="231"/>
      <c r="U36" s="231"/>
      <c r="V36" s="231"/>
      <c r="W36" s="232"/>
    </row>
    <row r="37" spans="2:23" ht="86.25" customHeight="1" thickBot="1" x14ac:dyDescent="0.25">
      <c r="B37" s="233"/>
      <c r="C37" s="234"/>
      <c r="D37" s="234"/>
      <c r="E37" s="234"/>
      <c r="F37" s="234"/>
      <c r="G37" s="234"/>
      <c r="H37" s="234"/>
      <c r="I37" s="234"/>
      <c r="J37" s="234"/>
      <c r="K37" s="234"/>
      <c r="L37" s="234"/>
      <c r="M37" s="234"/>
      <c r="N37" s="234"/>
      <c r="O37" s="234"/>
      <c r="P37" s="234"/>
      <c r="Q37" s="234"/>
      <c r="R37" s="234"/>
      <c r="S37" s="234"/>
      <c r="T37" s="234"/>
      <c r="U37" s="234"/>
      <c r="V37" s="234"/>
      <c r="W37" s="235"/>
    </row>
  </sheetData>
  <mergeCells count="6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0:D30"/>
    <mergeCell ref="B32:W33"/>
    <mergeCell ref="B34:W35"/>
    <mergeCell ref="B36:W37"/>
    <mergeCell ref="B25:Q26"/>
    <mergeCell ref="S25:T25"/>
    <mergeCell ref="V25:W25"/>
    <mergeCell ref="B27:D27"/>
    <mergeCell ref="B28:D28"/>
    <mergeCell ref="B29:D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5" min="1" max="22" man="1"/>
    <brk id="30" min="1" max="22"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1715</v>
      </c>
      <c r="D4" s="192" t="s">
        <v>1714</v>
      </c>
      <c r="E4" s="192"/>
      <c r="F4" s="192"/>
      <c r="G4" s="192"/>
      <c r="H4" s="193"/>
      <c r="I4" s="16"/>
      <c r="J4" s="194" t="s">
        <v>6</v>
      </c>
      <c r="K4" s="192"/>
      <c r="L4" s="15" t="s">
        <v>1713</v>
      </c>
      <c r="M4" s="195" t="s">
        <v>1712</v>
      </c>
      <c r="N4" s="195"/>
      <c r="O4" s="195"/>
      <c r="P4" s="195"/>
      <c r="Q4" s="196"/>
      <c r="R4" s="17"/>
      <c r="S4" s="197" t="s">
        <v>2136</v>
      </c>
      <c r="T4" s="198"/>
      <c r="U4" s="198"/>
      <c r="V4" s="199" t="s">
        <v>1711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1691</v>
      </c>
      <c r="D6" s="201" t="s">
        <v>1710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1709</v>
      </c>
      <c r="K8" s="24" t="s">
        <v>1708</v>
      </c>
      <c r="L8" s="24" t="s">
        <v>1707</v>
      </c>
      <c r="M8" s="24" t="s">
        <v>783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29.75" customHeight="1" thickTop="1" thickBot="1" x14ac:dyDescent="0.25">
      <c r="B10" s="25" t="s">
        <v>22</v>
      </c>
      <c r="C10" s="199" t="s">
        <v>1706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1705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1704</v>
      </c>
      <c r="C21" s="227"/>
      <c r="D21" s="227"/>
      <c r="E21" s="227"/>
      <c r="F21" s="227"/>
      <c r="G21" s="227"/>
      <c r="H21" s="227"/>
      <c r="I21" s="227"/>
      <c r="J21" s="227"/>
      <c r="K21" s="227"/>
      <c r="L21" s="227"/>
      <c r="M21" s="228" t="s">
        <v>1691</v>
      </c>
      <c r="N21" s="228"/>
      <c r="O21" s="228" t="s">
        <v>49</v>
      </c>
      <c r="P21" s="228"/>
      <c r="Q21" s="229" t="s">
        <v>70</v>
      </c>
      <c r="R21" s="229"/>
      <c r="S21" s="33" t="s">
        <v>1703</v>
      </c>
      <c r="T21" s="33" t="s">
        <v>87</v>
      </c>
      <c r="U21" s="33" t="s">
        <v>87</v>
      </c>
      <c r="V21" s="33" t="str">
        <f t="shared" ref="V21:V28" si="0">+IF(ISERR(U21/T21*100),"N/A",ROUND(U21/T21*100,2))</f>
        <v>N/A</v>
      </c>
      <c r="W21" s="34" t="str">
        <f t="shared" ref="W21:W28" si="1">+IF(ISERR(U21/S21*100),"N/A",ROUND(U21/S21*100,2))</f>
        <v>N/A</v>
      </c>
    </row>
    <row r="22" spans="2:27" ht="56.25" customHeight="1" x14ac:dyDescent="0.2">
      <c r="B22" s="226" t="s">
        <v>1702</v>
      </c>
      <c r="C22" s="227"/>
      <c r="D22" s="227"/>
      <c r="E22" s="227"/>
      <c r="F22" s="227"/>
      <c r="G22" s="227"/>
      <c r="H22" s="227"/>
      <c r="I22" s="227"/>
      <c r="J22" s="227"/>
      <c r="K22" s="227"/>
      <c r="L22" s="227"/>
      <c r="M22" s="228" t="s">
        <v>1691</v>
      </c>
      <c r="N22" s="228"/>
      <c r="O22" s="228" t="s">
        <v>49</v>
      </c>
      <c r="P22" s="228"/>
      <c r="Q22" s="229" t="s">
        <v>70</v>
      </c>
      <c r="R22" s="229"/>
      <c r="S22" s="33" t="s">
        <v>51</v>
      </c>
      <c r="T22" s="33" t="s">
        <v>87</v>
      </c>
      <c r="U22" s="33" t="s">
        <v>87</v>
      </c>
      <c r="V22" s="33" t="str">
        <f t="shared" si="0"/>
        <v>N/A</v>
      </c>
      <c r="W22" s="34" t="str">
        <f t="shared" si="1"/>
        <v>N/A</v>
      </c>
    </row>
    <row r="23" spans="2:27" ht="56.25" customHeight="1" x14ac:dyDescent="0.2">
      <c r="B23" s="226" t="s">
        <v>1701</v>
      </c>
      <c r="C23" s="227"/>
      <c r="D23" s="227"/>
      <c r="E23" s="227"/>
      <c r="F23" s="227"/>
      <c r="G23" s="227"/>
      <c r="H23" s="227"/>
      <c r="I23" s="227"/>
      <c r="J23" s="227"/>
      <c r="K23" s="227"/>
      <c r="L23" s="227"/>
      <c r="M23" s="228" t="s">
        <v>1691</v>
      </c>
      <c r="N23" s="228"/>
      <c r="O23" s="228" t="s">
        <v>49</v>
      </c>
      <c r="P23" s="228"/>
      <c r="Q23" s="229" t="s">
        <v>70</v>
      </c>
      <c r="R23" s="229"/>
      <c r="S23" s="33" t="s">
        <v>51</v>
      </c>
      <c r="T23" s="33" t="s">
        <v>87</v>
      </c>
      <c r="U23" s="33" t="s">
        <v>87</v>
      </c>
      <c r="V23" s="33" t="str">
        <f t="shared" si="0"/>
        <v>N/A</v>
      </c>
      <c r="W23" s="34" t="str">
        <f t="shared" si="1"/>
        <v>N/A</v>
      </c>
    </row>
    <row r="24" spans="2:27" ht="56.25" customHeight="1" x14ac:dyDescent="0.2">
      <c r="B24" s="226" t="s">
        <v>1700</v>
      </c>
      <c r="C24" s="227"/>
      <c r="D24" s="227"/>
      <c r="E24" s="227"/>
      <c r="F24" s="227"/>
      <c r="G24" s="227"/>
      <c r="H24" s="227"/>
      <c r="I24" s="227"/>
      <c r="J24" s="227"/>
      <c r="K24" s="227"/>
      <c r="L24" s="227"/>
      <c r="M24" s="228" t="s">
        <v>1691</v>
      </c>
      <c r="N24" s="228"/>
      <c r="O24" s="228" t="s">
        <v>49</v>
      </c>
      <c r="P24" s="228"/>
      <c r="Q24" s="229" t="s">
        <v>70</v>
      </c>
      <c r="R24" s="229"/>
      <c r="S24" s="33" t="s">
        <v>51</v>
      </c>
      <c r="T24" s="33" t="s">
        <v>87</v>
      </c>
      <c r="U24" s="33" t="s">
        <v>87</v>
      </c>
      <c r="V24" s="33" t="str">
        <f t="shared" si="0"/>
        <v>N/A</v>
      </c>
      <c r="W24" s="34" t="str">
        <f t="shared" si="1"/>
        <v>N/A</v>
      </c>
    </row>
    <row r="25" spans="2:27" ht="56.25" customHeight="1" x14ac:dyDescent="0.2">
      <c r="B25" s="226" t="s">
        <v>1699</v>
      </c>
      <c r="C25" s="227"/>
      <c r="D25" s="227"/>
      <c r="E25" s="227"/>
      <c r="F25" s="227"/>
      <c r="G25" s="227"/>
      <c r="H25" s="227"/>
      <c r="I25" s="227"/>
      <c r="J25" s="227"/>
      <c r="K25" s="227"/>
      <c r="L25" s="227"/>
      <c r="M25" s="228" t="s">
        <v>1691</v>
      </c>
      <c r="N25" s="228"/>
      <c r="O25" s="228" t="s">
        <v>49</v>
      </c>
      <c r="P25" s="228"/>
      <c r="Q25" s="229" t="s">
        <v>70</v>
      </c>
      <c r="R25" s="229"/>
      <c r="S25" s="33" t="s">
        <v>398</v>
      </c>
      <c r="T25" s="33" t="s">
        <v>87</v>
      </c>
      <c r="U25" s="33" t="s">
        <v>87</v>
      </c>
      <c r="V25" s="33" t="str">
        <f t="shared" si="0"/>
        <v>N/A</v>
      </c>
      <c r="W25" s="34" t="str">
        <f t="shared" si="1"/>
        <v>N/A</v>
      </c>
    </row>
    <row r="26" spans="2:27" ht="56.25" customHeight="1" x14ac:dyDescent="0.2">
      <c r="B26" s="226" t="s">
        <v>1698</v>
      </c>
      <c r="C26" s="227"/>
      <c r="D26" s="227"/>
      <c r="E26" s="227"/>
      <c r="F26" s="227"/>
      <c r="G26" s="227"/>
      <c r="H26" s="227"/>
      <c r="I26" s="227"/>
      <c r="J26" s="227"/>
      <c r="K26" s="227"/>
      <c r="L26" s="227"/>
      <c r="M26" s="228" t="s">
        <v>1691</v>
      </c>
      <c r="N26" s="228"/>
      <c r="O26" s="228" t="s">
        <v>49</v>
      </c>
      <c r="P26" s="228"/>
      <c r="Q26" s="229" t="s">
        <v>50</v>
      </c>
      <c r="R26" s="229"/>
      <c r="S26" s="33" t="s">
        <v>1697</v>
      </c>
      <c r="T26" s="33" t="s">
        <v>1696</v>
      </c>
      <c r="U26" s="33" t="s">
        <v>56</v>
      </c>
      <c r="V26" s="33">
        <f t="shared" si="0"/>
        <v>95.24</v>
      </c>
      <c r="W26" s="34">
        <f t="shared" si="1"/>
        <v>97.28</v>
      </c>
    </row>
    <row r="27" spans="2:27" ht="56.25" customHeight="1" x14ac:dyDescent="0.2">
      <c r="B27" s="226" t="s">
        <v>1695</v>
      </c>
      <c r="C27" s="227"/>
      <c r="D27" s="227"/>
      <c r="E27" s="227"/>
      <c r="F27" s="227"/>
      <c r="G27" s="227"/>
      <c r="H27" s="227"/>
      <c r="I27" s="227"/>
      <c r="J27" s="227"/>
      <c r="K27" s="227"/>
      <c r="L27" s="227"/>
      <c r="M27" s="228" t="s">
        <v>1691</v>
      </c>
      <c r="N27" s="228"/>
      <c r="O27" s="228" t="s">
        <v>49</v>
      </c>
      <c r="P27" s="228"/>
      <c r="Q27" s="229" t="s">
        <v>50</v>
      </c>
      <c r="R27" s="229"/>
      <c r="S27" s="33" t="s">
        <v>1218</v>
      </c>
      <c r="T27" s="33" t="s">
        <v>1694</v>
      </c>
      <c r="U27" s="33" t="s">
        <v>1693</v>
      </c>
      <c r="V27" s="33">
        <f t="shared" si="0"/>
        <v>105.11</v>
      </c>
      <c r="W27" s="34">
        <f t="shared" si="1"/>
        <v>117.68</v>
      </c>
    </row>
    <row r="28" spans="2:27" ht="56.25" customHeight="1" thickBot="1" x14ac:dyDescent="0.25">
      <c r="B28" s="226" t="s">
        <v>1692</v>
      </c>
      <c r="C28" s="227"/>
      <c r="D28" s="227"/>
      <c r="E28" s="227"/>
      <c r="F28" s="227"/>
      <c r="G28" s="227"/>
      <c r="H28" s="227"/>
      <c r="I28" s="227"/>
      <c r="J28" s="227"/>
      <c r="K28" s="227"/>
      <c r="L28" s="227"/>
      <c r="M28" s="228" t="s">
        <v>1691</v>
      </c>
      <c r="N28" s="228"/>
      <c r="O28" s="228" t="s">
        <v>49</v>
      </c>
      <c r="P28" s="228"/>
      <c r="Q28" s="229" t="s">
        <v>50</v>
      </c>
      <c r="R28" s="229"/>
      <c r="S28" s="33" t="s">
        <v>119</v>
      </c>
      <c r="T28" s="33" t="s">
        <v>1690</v>
      </c>
      <c r="U28" s="33" t="s">
        <v>1689</v>
      </c>
      <c r="V28" s="33">
        <f t="shared" si="0"/>
        <v>97.23</v>
      </c>
      <c r="W28" s="34">
        <f t="shared" si="1"/>
        <v>95.21</v>
      </c>
    </row>
    <row r="29" spans="2:27" ht="21.75" customHeight="1" thickTop="1" thickBot="1" x14ac:dyDescent="0.25">
      <c r="B29" s="9" t="s">
        <v>65</v>
      </c>
      <c r="C29" s="10"/>
      <c r="D29" s="10"/>
      <c r="E29" s="10"/>
      <c r="F29" s="10"/>
      <c r="G29" s="10"/>
      <c r="H29" s="11"/>
      <c r="I29" s="11"/>
      <c r="J29" s="11"/>
      <c r="K29" s="11"/>
      <c r="L29" s="11"/>
      <c r="M29" s="11"/>
      <c r="N29" s="11"/>
      <c r="O29" s="11"/>
      <c r="P29" s="11"/>
      <c r="Q29" s="11"/>
      <c r="R29" s="11"/>
      <c r="S29" s="11"/>
      <c r="T29" s="11"/>
      <c r="U29" s="11"/>
      <c r="V29" s="11"/>
      <c r="W29" s="12"/>
      <c r="X29" s="35"/>
    </row>
    <row r="30" spans="2:27" ht="29.25" customHeight="1" thickTop="1" thickBot="1" x14ac:dyDescent="0.25">
      <c r="B30" s="236" t="s">
        <v>2437</v>
      </c>
      <c r="C30" s="237"/>
      <c r="D30" s="237"/>
      <c r="E30" s="237"/>
      <c r="F30" s="237"/>
      <c r="G30" s="237"/>
      <c r="H30" s="237"/>
      <c r="I30" s="237"/>
      <c r="J30" s="237"/>
      <c r="K30" s="237"/>
      <c r="L30" s="237"/>
      <c r="M30" s="237"/>
      <c r="N30" s="237"/>
      <c r="O30" s="237"/>
      <c r="P30" s="237"/>
      <c r="Q30" s="238"/>
      <c r="R30" s="36" t="s">
        <v>42</v>
      </c>
      <c r="S30" s="213" t="s">
        <v>43</v>
      </c>
      <c r="T30" s="213"/>
      <c r="U30" s="37" t="s">
        <v>66</v>
      </c>
      <c r="V30" s="212" t="s">
        <v>67</v>
      </c>
      <c r="W30" s="214"/>
    </row>
    <row r="31" spans="2:27" ht="30.75" customHeight="1" thickBot="1" x14ac:dyDescent="0.25">
      <c r="B31" s="239"/>
      <c r="C31" s="240"/>
      <c r="D31" s="240"/>
      <c r="E31" s="240"/>
      <c r="F31" s="240"/>
      <c r="G31" s="240"/>
      <c r="H31" s="240"/>
      <c r="I31" s="240"/>
      <c r="J31" s="240"/>
      <c r="K31" s="240"/>
      <c r="L31" s="240"/>
      <c r="M31" s="240"/>
      <c r="N31" s="240"/>
      <c r="O31" s="240"/>
      <c r="P31" s="240"/>
      <c r="Q31" s="241"/>
      <c r="R31" s="38" t="s">
        <v>68</v>
      </c>
      <c r="S31" s="38" t="s">
        <v>68</v>
      </c>
      <c r="T31" s="38" t="s">
        <v>49</v>
      </c>
      <c r="U31" s="38" t="s">
        <v>68</v>
      </c>
      <c r="V31" s="38" t="s">
        <v>69</v>
      </c>
      <c r="W31" s="39" t="s">
        <v>70</v>
      </c>
      <c r="Y31" s="35"/>
    </row>
    <row r="32" spans="2:27" ht="23.25" customHeight="1" thickBot="1" x14ac:dyDescent="0.25">
      <c r="B32" s="242" t="s">
        <v>71</v>
      </c>
      <c r="C32" s="243"/>
      <c r="D32" s="243"/>
      <c r="E32" s="40" t="s">
        <v>1687</v>
      </c>
      <c r="F32" s="40"/>
      <c r="G32" s="40"/>
      <c r="H32" s="41"/>
      <c r="I32" s="41"/>
      <c r="J32" s="41"/>
      <c r="K32" s="41"/>
      <c r="L32" s="41"/>
      <c r="M32" s="41"/>
      <c r="N32" s="41"/>
      <c r="O32" s="41"/>
      <c r="P32" s="42"/>
      <c r="Q32" s="42"/>
      <c r="R32" s="43" t="s">
        <v>1688</v>
      </c>
      <c r="S32" s="44" t="s">
        <v>10</v>
      </c>
      <c r="T32" s="42"/>
      <c r="U32" s="44" t="s">
        <v>1684</v>
      </c>
      <c r="V32" s="42"/>
      <c r="W32" s="45">
        <f>+IF(ISERR(U32/R32*100),"N/A",ROUND(U32/R32*100,2))</f>
        <v>48.99</v>
      </c>
    </row>
    <row r="33" spans="2:23" ht="26.25" customHeight="1" thickBot="1" x14ac:dyDescent="0.25">
      <c r="B33" s="244" t="s">
        <v>74</v>
      </c>
      <c r="C33" s="245"/>
      <c r="D33" s="245"/>
      <c r="E33" s="46" t="s">
        <v>1687</v>
      </c>
      <c r="F33" s="46"/>
      <c r="G33" s="46"/>
      <c r="H33" s="47"/>
      <c r="I33" s="47"/>
      <c r="J33" s="47"/>
      <c r="K33" s="47"/>
      <c r="L33" s="47"/>
      <c r="M33" s="47"/>
      <c r="N33" s="47"/>
      <c r="O33" s="47"/>
      <c r="P33" s="48"/>
      <c r="Q33" s="48"/>
      <c r="R33" s="49" t="s">
        <v>1686</v>
      </c>
      <c r="S33" s="50" t="s">
        <v>1685</v>
      </c>
      <c r="T33" s="50">
        <f>+IF(ISERR(S33/R33*100),"N/A",ROUND(S33/R33*100,2))</f>
        <v>50.77</v>
      </c>
      <c r="U33" s="50" t="s">
        <v>1684</v>
      </c>
      <c r="V33" s="50">
        <f>+IF(ISERR(U33/S33*100),"N/A",ROUND(U33/S33*100,2))</f>
        <v>96.48</v>
      </c>
      <c r="W33" s="51">
        <f>+IF(ISERR(U33/R33*100),"N/A",ROUND(U33/R33*100,2))</f>
        <v>48.98</v>
      </c>
    </row>
    <row r="34" spans="2:23" ht="22.5" customHeight="1" thickTop="1" thickBot="1" x14ac:dyDescent="0.25">
      <c r="B34" s="9" t="s">
        <v>76</v>
      </c>
      <c r="C34" s="10"/>
      <c r="D34" s="10"/>
      <c r="E34" s="10"/>
      <c r="F34" s="10"/>
      <c r="G34" s="10"/>
      <c r="H34" s="11"/>
      <c r="I34" s="11"/>
      <c r="J34" s="11"/>
      <c r="K34" s="11"/>
      <c r="L34" s="11"/>
      <c r="M34" s="11"/>
      <c r="N34" s="11"/>
      <c r="O34" s="11"/>
      <c r="P34" s="11"/>
      <c r="Q34" s="11"/>
      <c r="R34" s="11"/>
      <c r="S34" s="11"/>
      <c r="T34" s="11"/>
      <c r="U34" s="11"/>
      <c r="V34" s="11"/>
      <c r="W34" s="12"/>
    </row>
    <row r="35" spans="2:23" ht="37.5" customHeight="1" thickTop="1" x14ac:dyDescent="0.2">
      <c r="B35" s="230" t="s">
        <v>2219</v>
      </c>
      <c r="C35" s="231"/>
      <c r="D35" s="231"/>
      <c r="E35" s="231"/>
      <c r="F35" s="231"/>
      <c r="G35" s="231"/>
      <c r="H35" s="231"/>
      <c r="I35" s="231"/>
      <c r="J35" s="231"/>
      <c r="K35" s="231"/>
      <c r="L35" s="231"/>
      <c r="M35" s="231"/>
      <c r="N35" s="231"/>
      <c r="O35" s="231"/>
      <c r="P35" s="231"/>
      <c r="Q35" s="231"/>
      <c r="R35" s="231"/>
      <c r="S35" s="231"/>
      <c r="T35" s="231"/>
      <c r="U35" s="231"/>
      <c r="V35" s="231"/>
      <c r="W35" s="232"/>
    </row>
    <row r="36" spans="2:23" ht="96.75" customHeight="1" thickBot="1" x14ac:dyDescent="0.25">
      <c r="B36" s="246"/>
      <c r="C36" s="247"/>
      <c r="D36" s="247"/>
      <c r="E36" s="247"/>
      <c r="F36" s="247"/>
      <c r="G36" s="247"/>
      <c r="H36" s="247"/>
      <c r="I36" s="247"/>
      <c r="J36" s="247"/>
      <c r="K36" s="247"/>
      <c r="L36" s="247"/>
      <c r="M36" s="247"/>
      <c r="N36" s="247"/>
      <c r="O36" s="247"/>
      <c r="P36" s="247"/>
      <c r="Q36" s="247"/>
      <c r="R36" s="247"/>
      <c r="S36" s="247"/>
      <c r="T36" s="247"/>
      <c r="U36" s="247"/>
      <c r="V36" s="247"/>
      <c r="W36" s="248"/>
    </row>
    <row r="37" spans="2:23" ht="37.5" customHeight="1" thickTop="1" x14ac:dyDescent="0.2">
      <c r="B37" s="230" t="s">
        <v>2220</v>
      </c>
      <c r="C37" s="231"/>
      <c r="D37" s="231"/>
      <c r="E37" s="231"/>
      <c r="F37" s="231"/>
      <c r="G37" s="231"/>
      <c r="H37" s="231"/>
      <c r="I37" s="231"/>
      <c r="J37" s="231"/>
      <c r="K37" s="231"/>
      <c r="L37" s="231"/>
      <c r="M37" s="231"/>
      <c r="N37" s="231"/>
      <c r="O37" s="231"/>
      <c r="P37" s="231"/>
      <c r="Q37" s="231"/>
      <c r="R37" s="231"/>
      <c r="S37" s="231"/>
      <c r="T37" s="231"/>
      <c r="U37" s="231"/>
      <c r="V37" s="231"/>
      <c r="W37" s="232"/>
    </row>
    <row r="38" spans="2:23" ht="54.75" customHeight="1" thickBot="1" x14ac:dyDescent="0.25">
      <c r="B38" s="246"/>
      <c r="C38" s="247"/>
      <c r="D38" s="247"/>
      <c r="E38" s="247"/>
      <c r="F38" s="247"/>
      <c r="G38" s="247"/>
      <c r="H38" s="247"/>
      <c r="I38" s="247"/>
      <c r="J38" s="247"/>
      <c r="K38" s="247"/>
      <c r="L38" s="247"/>
      <c r="M38" s="247"/>
      <c r="N38" s="247"/>
      <c r="O38" s="247"/>
      <c r="P38" s="247"/>
      <c r="Q38" s="247"/>
      <c r="R38" s="247"/>
      <c r="S38" s="247"/>
      <c r="T38" s="247"/>
      <c r="U38" s="247"/>
      <c r="V38" s="247"/>
      <c r="W38" s="248"/>
    </row>
    <row r="39" spans="2:23" ht="37.5" customHeight="1" thickTop="1" x14ac:dyDescent="0.2">
      <c r="B39" s="230" t="s">
        <v>2221</v>
      </c>
      <c r="C39" s="231"/>
      <c r="D39" s="231"/>
      <c r="E39" s="231"/>
      <c r="F39" s="231"/>
      <c r="G39" s="231"/>
      <c r="H39" s="231"/>
      <c r="I39" s="231"/>
      <c r="J39" s="231"/>
      <c r="K39" s="231"/>
      <c r="L39" s="231"/>
      <c r="M39" s="231"/>
      <c r="N39" s="231"/>
      <c r="O39" s="231"/>
      <c r="P39" s="231"/>
      <c r="Q39" s="231"/>
      <c r="R39" s="231"/>
      <c r="S39" s="231"/>
      <c r="T39" s="231"/>
      <c r="U39" s="231"/>
      <c r="V39" s="231"/>
      <c r="W39" s="232"/>
    </row>
    <row r="40" spans="2:23" ht="72" customHeight="1" thickBot="1" x14ac:dyDescent="0.25">
      <c r="B40" s="233"/>
      <c r="C40" s="234"/>
      <c r="D40" s="234"/>
      <c r="E40" s="234"/>
      <c r="F40" s="234"/>
      <c r="G40" s="234"/>
      <c r="H40" s="234"/>
      <c r="I40" s="234"/>
      <c r="J40" s="234"/>
      <c r="K40" s="234"/>
      <c r="L40" s="234"/>
      <c r="M40" s="234"/>
      <c r="N40" s="234"/>
      <c r="O40" s="234"/>
      <c r="P40" s="234"/>
      <c r="Q40" s="234"/>
      <c r="R40" s="234"/>
      <c r="S40" s="234"/>
      <c r="T40" s="234"/>
      <c r="U40" s="234"/>
      <c r="V40" s="234"/>
      <c r="W40" s="235"/>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B37:W38"/>
    <mergeCell ref="B39:W40"/>
    <mergeCell ref="S30:T30"/>
    <mergeCell ref="V30:W30"/>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1736</v>
      </c>
      <c r="D4" s="192" t="s">
        <v>1735</v>
      </c>
      <c r="E4" s="192"/>
      <c r="F4" s="192"/>
      <c r="G4" s="192"/>
      <c r="H4" s="193"/>
      <c r="I4" s="16"/>
      <c r="J4" s="194" t="s">
        <v>6</v>
      </c>
      <c r="K4" s="192"/>
      <c r="L4" s="15" t="s">
        <v>1296</v>
      </c>
      <c r="M4" s="195" t="s">
        <v>1734</v>
      </c>
      <c r="N4" s="195"/>
      <c r="O4" s="195"/>
      <c r="P4" s="195"/>
      <c r="Q4" s="196"/>
      <c r="R4" s="17"/>
      <c r="S4" s="197" t="s">
        <v>2136</v>
      </c>
      <c r="T4" s="198"/>
      <c r="U4" s="198"/>
      <c r="V4" s="199" t="s">
        <v>1733</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1719</v>
      </c>
      <c r="D6" s="201" t="s">
        <v>1732</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1731</v>
      </c>
      <c r="K8" s="24" t="s">
        <v>1730</v>
      </c>
      <c r="L8" s="24" t="s">
        <v>1731</v>
      </c>
      <c r="M8" s="24" t="s">
        <v>1730</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1729</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1728</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1727</v>
      </c>
      <c r="C21" s="227"/>
      <c r="D21" s="227"/>
      <c r="E21" s="227"/>
      <c r="F21" s="227"/>
      <c r="G21" s="227"/>
      <c r="H21" s="227"/>
      <c r="I21" s="227"/>
      <c r="J21" s="227"/>
      <c r="K21" s="227"/>
      <c r="L21" s="227"/>
      <c r="M21" s="228" t="s">
        <v>1719</v>
      </c>
      <c r="N21" s="228"/>
      <c r="O21" s="228" t="s">
        <v>49</v>
      </c>
      <c r="P21" s="228"/>
      <c r="Q21" s="229" t="s">
        <v>50</v>
      </c>
      <c r="R21" s="229"/>
      <c r="S21" s="33" t="s">
        <v>51</v>
      </c>
      <c r="T21" s="33" t="s">
        <v>56</v>
      </c>
      <c r="U21" s="33" t="s">
        <v>56</v>
      </c>
      <c r="V21" s="33">
        <f t="shared" ref="V21:V28" si="0">+IF(ISERR(U21/T21*100),"N/A",ROUND(U21/T21*100,2))</f>
        <v>100</v>
      </c>
      <c r="W21" s="34">
        <f t="shared" ref="W21:W28" si="1">+IF(ISERR(U21/S21*100),"N/A",ROUND(U21/S21*100,2))</f>
        <v>50</v>
      </c>
    </row>
    <row r="22" spans="2:27" ht="56.25" customHeight="1" x14ac:dyDescent="0.2">
      <c r="B22" s="226" t="s">
        <v>1726</v>
      </c>
      <c r="C22" s="227"/>
      <c r="D22" s="227"/>
      <c r="E22" s="227"/>
      <c r="F22" s="227"/>
      <c r="G22" s="227"/>
      <c r="H22" s="227"/>
      <c r="I22" s="227"/>
      <c r="J22" s="227"/>
      <c r="K22" s="227"/>
      <c r="L22" s="227"/>
      <c r="M22" s="228" t="s">
        <v>1719</v>
      </c>
      <c r="N22" s="228"/>
      <c r="O22" s="228" t="s">
        <v>49</v>
      </c>
      <c r="P22" s="228"/>
      <c r="Q22" s="229" t="s">
        <v>50</v>
      </c>
      <c r="R22" s="229"/>
      <c r="S22" s="33" t="s">
        <v>51</v>
      </c>
      <c r="T22" s="33" t="s">
        <v>56</v>
      </c>
      <c r="U22" s="33" t="s">
        <v>56</v>
      </c>
      <c r="V22" s="33">
        <f t="shared" si="0"/>
        <v>100</v>
      </c>
      <c r="W22" s="34">
        <f t="shared" si="1"/>
        <v>50</v>
      </c>
    </row>
    <row r="23" spans="2:27" ht="56.25" customHeight="1" x14ac:dyDescent="0.2">
      <c r="B23" s="226" t="s">
        <v>1725</v>
      </c>
      <c r="C23" s="227"/>
      <c r="D23" s="227"/>
      <c r="E23" s="227"/>
      <c r="F23" s="227"/>
      <c r="G23" s="227"/>
      <c r="H23" s="227"/>
      <c r="I23" s="227"/>
      <c r="J23" s="227"/>
      <c r="K23" s="227"/>
      <c r="L23" s="227"/>
      <c r="M23" s="228" t="s">
        <v>1719</v>
      </c>
      <c r="N23" s="228"/>
      <c r="O23" s="228" t="s">
        <v>49</v>
      </c>
      <c r="P23" s="228"/>
      <c r="Q23" s="229" t="s">
        <v>50</v>
      </c>
      <c r="R23" s="229"/>
      <c r="S23" s="33" t="s">
        <v>51</v>
      </c>
      <c r="T23" s="33" t="s">
        <v>56</v>
      </c>
      <c r="U23" s="33" t="s">
        <v>56</v>
      </c>
      <c r="V23" s="33">
        <f t="shared" si="0"/>
        <v>100</v>
      </c>
      <c r="W23" s="34">
        <f t="shared" si="1"/>
        <v>50</v>
      </c>
    </row>
    <row r="24" spans="2:27" ht="56.25" customHeight="1" x14ac:dyDescent="0.2">
      <c r="B24" s="226" t="s">
        <v>1724</v>
      </c>
      <c r="C24" s="227"/>
      <c r="D24" s="227"/>
      <c r="E24" s="227"/>
      <c r="F24" s="227"/>
      <c r="G24" s="227"/>
      <c r="H24" s="227"/>
      <c r="I24" s="227"/>
      <c r="J24" s="227"/>
      <c r="K24" s="227"/>
      <c r="L24" s="227"/>
      <c r="M24" s="228" t="s">
        <v>1719</v>
      </c>
      <c r="N24" s="228"/>
      <c r="O24" s="228" t="s">
        <v>49</v>
      </c>
      <c r="P24" s="228"/>
      <c r="Q24" s="229" t="s">
        <v>50</v>
      </c>
      <c r="R24" s="229"/>
      <c r="S24" s="33" t="s">
        <v>51</v>
      </c>
      <c r="T24" s="33" t="s">
        <v>56</v>
      </c>
      <c r="U24" s="33" t="s">
        <v>56</v>
      </c>
      <c r="V24" s="33">
        <f t="shared" si="0"/>
        <v>100</v>
      </c>
      <c r="W24" s="34">
        <f t="shared" si="1"/>
        <v>50</v>
      </c>
    </row>
    <row r="25" spans="2:27" ht="56.25" customHeight="1" x14ac:dyDescent="0.2">
      <c r="B25" s="226" t="s">
        <v>1723</v>
      </c>
      <c r="C25" s="227"/>
      <c r="D25" s="227"/>
      <c r="E25" s="227"/>
      <c r="F25" s="227"/>
      <c r="G25" s="227"/>
      <c r="H25" s="227"/>
      <c r="I25" s="227"/>
      <c r="J25" s="227"/>
      <c r="K25" s="227"/>
      <c r="L25" s="227"/>
      <c r="M25" s="228" t="s">
        <v>1719</v>
      </c>
      <c r="N25" s="228"/>
      <c r="O25" s="228" t="s">
        <v>49</v>
      </c>
      <c r="P25" s="228"/>
      <c r="Q25" s="229" t="s">
        <v>50</v>
      </c>
      <c r="R25" s="229"/>
      <c r="S25" s="33" t="s">
        <v>51</v>
      </c>
      <c r="T25" s="33" t="s">
        <v>56</v>
      </c>
      <c r="U25" s="33" t="s">
        <v>56</v>
      </c>
      <c r="V25" s="33">
        <f t="shared" si="0"/>
        <v>100</v>
      </c>
      <c r="W25" s="34">
        <f t="shared" si="1"/>
        <v>50</v>
      </c>
    </row>
    <row r="26" spans="2:27" ht="56.25" customHeight="1" x14ac:dyDescent="0.2">
      <c r="B26" s="226" t="s">
        <v>1722</v>
      </c>
      <c r="C26" s="227"/>
      <c r="D26" s="227"/>
      <c r="E26" s="227"/>
      <c r="F26" s="227"/>
      <c r="G26" s="227"/>
      <c r="H26" s="227"/>
      <c r="I26" s="227"/>
      <c r="J26" s="227"/>
      <c r="K26" s="227"/>
      <c r="L26" s="227"/>
      <c r="M26" s="228" t="s">
        <v>1719</v>
      </c>
      <c r="N26" s="228"/>
      <c r="O26" s="228" t="s">
        <v>49</v>
      </c>
      <c r="P26" s="228"/>
      <c r="Q26" s="229" t="s">
        <v>50</v>
      </c>
      <c r="R26" s="229"/>
      <c r="S26" s="33" t="s">
        <v>51</v>
      </c>
      <c r="T26" s="33" t="s">
        <v>56</v>
      </c>
      <c r="U26" s="33" t="s">
        <v>56</v>
      </c>
      <c r="V26" s="33">
        <f t="shared" si="0"/>
        <v>100</v>
      </c>
      <c r="W26" s="34">
        <f t="shared" si="1"/>
        <v>50</v>
      </c>
    </row>
    <row r="27" spans="2:27" ht="56.25" customHeight="1" x14ac:dyDescent="0.2">
      <c r="B27" s="226" t="s">
        <v>1721</v>
      </c>
      <c r="C27" s="227"/>
      <c r="D27" s="227"/>
      <c r="E27" s="227"/>
      <c r="F27" s="227"/>
      <c r="G27" s="227"/>
      <c r="H27" s="227"/>
      <c r="I27" s="227"/>
      <c r="J27" s="227"/>
      <c r="K27" s="227"/>
      <c r="L27" s="227"/>
      <c r="M27" s="228" t="s">
        <v>1719</v>
      </c>
      <c r="N27" s="228"/>
      <c r="O27" s="228" t="s">
        <v>49</v>
      </c>
      <c r="P27" s="228"/>
      <c r="Q27" s="229" t="s">
        <v>50</v>
      </c>
      <c r="R27" s="229"/>
      <c r="S27" s="33" t="s">
        <v>51</v>
      </c>
      <c r="T27" s="33" t="s">
        <v>56</v>
      </c>
      <c r="U27" s="33" t="s">
        <v>56</v>
      </c>
      <c r="V27" s="33">
        <f t="shared" si="0"/>
        <v>100</v>
      </c>
      <c r="W27" s="34">
        <f t="shared" si="1"/>
        <v>50</v>
      </c>
    </row>
    <row r="28" spans="2:27" ht="56.25" customHeight="1" thickBot="1" x14ac:dyDescent="0.25">
      <c r="B28" s="226" t="s">
        <v>1720</v>
      </c>
      <c r="C28" s="227"/>
      <c r="D28" s="227"/>
      <c r="E28" s="227"/>
      <c r="F28" s="227"/>
      <c r="G28" s="227"/>
      <c r="H28" s="227"/>
      <c r="I28" s="227"/>
      <c r="J28" s="227"/>
      <c r="K28" s="227"/>
      <c r="L28" s="227"/>
      <c r="M28" s="228" t="s">
        <v>1719</v>
      </c>
      <c r="N28" s="228"/>
      <c r="O28" s="228" t="s">
        <v>49</v>
      </c>
      <c r="P28" s="228"/>
      <c r="Q28" s="229" t="s">
        <v>50</v>
      </c>
      <c r="R28" s="229"/>
      <c r="S28" s="33" t="s">
        <v>51</v>
      </c>
      <c r="T28" s="33" t="s">
        <v>56</v>
      </c>
      <c r="U28" s="33" t="s">
        <v>56</v>
      </c>
      <c r="V28" s="33">
        <f t="shared" si="0"/>
        <v>100</v>
      </c>
      <c r="W28" s="34">
        <f t="shared" si="1"/>
        <v>50</v>
      </c>
    </row>
    <row r="29" spans="2:27" ht="21.75" customHeight="1" thickTop="1" thickBot="1" x14ac:dyDescent="0.25">
      <c r="B29" s="9" t="s">
        <v>65</v>
      </c>
      <c r="C29" s="10"/>
      <c r="D29" s="10"/>
      <c r="E29" s="10"/>
      <c r="F29" s="10"/>
      <c r="G29" s="10"/>
      <c r="H29" s="11"/>
      <c r="I29" s="11"/>
      <c r="J29" s="11"/>
      <c r="K29" s="11"/>
      <c r="L29" s="11"/>
      <c r="M29" s="11"/>
      <c r="N29" s="11"/>
      <c r="O29" s="11"/>
      <c r="P29" s="11"/>
      <c r="Q29" s="11"/>
      <c r="R29" s="11"/>
      <c r="S29" s="11"/>
      <c r="T29" s="11"/>
      <c r="U29" s="11"/>
      <c r="V29" s="11"/>
      <c r="W29" s="12"/>
      <c r="X29" s="35"/>
    </row>
    <row r="30" spans="2:27" ht="29.25" customHeight="1" thickTop="1" thickBot="1" x14ac:dyDescent="0.25">
      <c r="B30" s="236" t="s">
        <v>2437</v>
      </c>
      <c r="C30" s="237"/>
      <c r="D30" s="237"/>
      <c r="E30" s="237"/>
      <c r="F30" s="237"/>
      <c r="G30" s="237"/>
      <c r="H30" s="237"/>
      <c r="I30" s="237"/>
      <c r="J30" s="237"/>
      <c r="K30" s="237"/>
      <c r="L30" s="237"/>
      <c r="M30" s="237"/>
      <c r="N30" s="237"/>
      <c r="O30" s="237"/>
      <c r="P30" s="237"/>
      <c r="Q30" s="238"/>
      <c r="R30" s="36" t="s">
        <v>42</v>
      </c>
      <c r="S30" s="213" t="s">
        <v>43</v>
      </c>
      <c r="T30" s="213"/>
      <c r="U30" s="37" t="s">
        <v>66</v>
      </c>
      <c r="V30" s="212" t="s">
        <v>67</v>
      </c>
      <c r="W30" s="214"/>
    </row>
    <row r="31" spans="2:27" ht="30.75" customHeight="1" thickBot="1" x14ac:dyDescent="0.25">
      <c r="B31" s="239"/>
      <c r="C31" s="240"/>
      <c r="D31" s="240"/>
      <c r="E31" s="240"/>
      <c r="F31" s="240"/>
      <c r="G31" s="240"/>
      <c r="H31" s="240"/>
      <c r="I31" s="240"/>
      <c r="J31" s="240"/>
      <c r="K31" s="240"/>
      <c r="L31" s="240"/>
      <c r="M31" s="240"/>
      <c r="N31" s="240"/>
      <c r="O31" s="240"/>
      <c r="P31" s="240"/>
      <c r="Q31" s="241"/>
      <c r="R31" s="38" t="s">
        <v>68</v>
      </c>
      <c r="S31" s="38" t="s">
        <v>68</v>
      </c>
      <c r="T31" s="38" t="s">
        <v>49</v>
      </c>
      <c r="U31" s="38" t="s">
        <v>68</v>
      </c>
      <c r="V31" s="38" t="s">
        <v>69</v>
      </c>
      <c r="W31" s="39" t="s">
        <v>70</v>
      </c>
      <c r="Y31" s="35"/>
    </row>
    <row r="32" spans="2:27" ht="23.25" customHeight="1" thickBot="1" x14ac:dyDescent="0.25">
      <c r="B32" s="242" t="s">
        <v>71</v>
      </c>
      <c r="C32" s="243"/>
      <c r="D32" s="243"/>
      <c r="E32" s="40" t="s">
        <v>1718</v>
      </c>
      <c r="F32" s="40"/>
      <c r="G32" s="40"/>
      <c r="H32" s="41"/>
      <c r="I32" s="41"/>
      <c r="J32" s="41"/>
      <c r="K32" s="41"/>
      <c r="L32" s="41"/>
      <c r="M32" s="41"/>
      <c r="N32" s="41"/>
      <c r="O32" s="41"/>
      <c r="P32" s="42"/>
      <c r="Q32" s="42"/>
      <c r="R32" s="43" t="s">
        <v>1717</v>
      </c>
      <c r="S32" s="44" t="s">
        <v>10</v>
      </c>
      <c r="T32" s="42"/>
      <c r="U32" s="44" t="s">
        <v>1716</v>
      </c>
      <c r="V32" s="42"/>
      <c r="W32" s="45">
        <f>+IF(ISERR(U32/R32*100),"N/A",ROUND(U32/R32*100,2))</f>
        <v>49.16</v>
      </c>
    </row>
    <row r="33" spans="2:23" ht="26.25" customHeight="1" thickBot="1" x14ac:dyDescent="0.25">
      <c r="B33" s="244" t="s">
        <v>74</v>
      </c>
      <c r="C33" s="245"/>
      <c r="D33" s="245"/>
      <c r="E33" s="46" t="s">
        <v>1718</v>
      </c>
      <c r="F33" s="46"/>
      <c r="G33" s="46"/>
      <c r="H33" s="47"/>
      <c r="I33" s="47"/>
      <c r="J33" s="47"/>
      <c r="K33" s="47"/>
      <c r="L33" s="47"/>
      <c r="M33" s="47"/>
      <c r="N33" s="47"/>
      <c r="O33" s="47"/>
      <c r="P33" s="48"/>
      <c r="Q33" s="48"/>
      <c r="R33" s="49" t="s">
        <v>1717</v>
      </c>
      <c r="S33" s="50" t="s">
        <v>1716</v>
      </c>
      <c r="T33" s="50">
        <f>+IF(ISERR(S33/R33*100),"N/A",ROUND(S33/R33*100,2))</f>
        <v>49.16</v>
      </c>
      <c r="U33" s="50" t="s">
        <v>1716</v>
      </c>
      <c r="V33" s="50">
        <f>+IF(ISERR(U33/S33*100),"N/A",ROUND(U33/S33*100,2))</f>
        <v>100</v>
      </c>
      <c r="W33" s="51">
        <f>+IF(ISERR(U33/R33*100),"N/A",ROUND(U33/R33*100,2))</f>
        <v>49.16</v>
      </c>
    </row>
    <row r="34" spans="2:23" ht="22.5" customHeight="1" thickTop="1" thickBot="1" x14ac:dyDescent="0.25">
      <c r="B34" s="9" t="s">
        <v>76</v>
      </c>
      <c r="C34" s="10"/>
      <c r="D34" s="10"/>
      <c r="E34" s="10"/>
      <c r="F34" s="10"/>
      <c r="G34" s="10"/>
      <c r="H34" s="11"/>
      <c r="I34" s="11"/>
      <c r="J34" s="11"/>
      <c r="K34" s="11"/>
      <c r="L34" s="11"/>
      <c r="M34" s="11"/>
      <c r="N34" s="11"/>
      <c r="O34" s="11"/>
      <c r="P34" s="11"/>
      <c r="Q34" s="11"/>
      <c r="R34" s="11"/>
      <c r="S34" s="11"/>
      <c r="T34" s="11"/>
      <c r="U34" s="11"/>
      <c r="V34" s="11"/>
      <c r="W34" s="12"/>
    </row>
    <row r="35" spans="2:23" ht="37.5" customHeight="1" thickTop="1" x14ac:dyDescent="0.2">
      <c r="B35" s="230" t="s">
        <v>2216</v>
      </c>
      <c r="C35" s="231"/>
      <c r="D35" s="231"/>
      <c r="E35" s="231"/>
      <c r="F35" s="231"/>
      <c r="G35" s="231"/>
      <c r="H35" s="231"/>
      <c r="I35" s="231"/>
      <c r="J35" s="231"/>
      <c r="K35" s="231"/>
      <c r="L35" s="231"/>
      <c r="M35" s="231"/>
      <c r="N35" s="231"/>
      <c r="O35" s="231"/>
      <c r="P35" s="231"/>
      <c r="Q35" s="231"/>
      <c r="R35" s="231"/>
      <c r="S35" s="231"/>
      <c r="T35" s="231"/>
      <c r="U35" s="231"/>
      <c r="V35" s="231"/>
      <c r="W35" s="232"/>
    </row>
    <row r="36" spans="2:23" ht="144.75" customHeight="1" thickBot="1" x14ac:dyDescent="0.25">
      <c r="B36" s="246"/>
      <c r="C36" s="247"/>
      <c r="D36" s="247"/>
      <c r="E36" s="247"/>
      <c r="F36" s="247"/>
      <c r="G36" s="247"/>
      <c r="H36" s="247"/>
      <c r="I36" s="247"/>
      <c r="J36" s="247"/>
      <c r="K36" s="247"/>
      <c r="L36" s="247"/>
      <c r="M36" s="247"/>
      <c r="N36" s="247"/>
      <c r="O36" s="247"/>
      <c r="P36" s="247"/>
      <c r="Q36" s="247"/>
      <c r="R36" s="247"/>
      <c r="S36" s="247"/>
      <c r="T36" s="247"/>
      <c r="U36" s="247"/>
      <c r="V36" s="247"/>
      <c r="W36" s="248"/>
    </row>
    <row r="37" spans="2:23" ht="37.5" customHeight="1" thickTop="1" x14ac:dyDescent="0.2">
      <c r="B37" s="230" t="s">
        <v>2217</v>
      </c>
      <c r="C37" s="231"/>
      <c r="D37" s="231"/>
      <c r="E37" s="231"/>
      <c r="F37" s="231"/>
      <c r="G37" s="231"/>
      <c r="H37" s="231"/>
      <c r="I37" s="231"/>
      <c r="J37" s="231"/>
      <c r="K37" s="231"/>
      <c r="L37" s="231"/>
      <c r="M37" s="231"/>
      <c r="N37" s="231"/>
      <c r="O37" s="231"/>
      <c r="P37" s="231"/>
      <c r="Q37" s="231"/>
      <c r="R37" s="231"/>
      <c r="S37" s="231"/>
      <c r="T37" s="231"/>
      <c r="U37" s="231"/>
      <c r="V37" s="231"/>
      <c r="W37" s="232"/>
    </row>
    <row r="38" spans="2:23" ht="32.25" customHeight="1" thickBot="1" x14ac:dyDescent="0.25">
      <c r="B38" s="246"/>
      <c r="C38" s="247"/>
      <c r="D38" s="247"/>
      <c r="E38" s="247"/>
      <c r="F38" s="247"/>
      <c r="G38" s="247"/>
      <c r="H38" s="247"/>
      <c r="I38" s="247"/>
      <c r="J38" s="247"/>
      <c r="K38" s="247"/>
      <c r="L38" s="247"/>
      <c r="M38" s="247"/>
      <c r="N38" s="247"/>
      <c r="O38" s="247"/>
      <c r="P38" s="247"/>
      <c r="Q38" s="247"/>
      <c r="R38" s="247"/>
      <c r="S38" s="247"/>
      <c r="T38" s="247"/>
      <c r="U38" s="247"/>
      <c r="V38" s="247"/>
      <c r="W38" s="248"/>
    </row>
    <row r="39" spans="2:23" ht="37.5" customHeight="1" thickTop="1" x14ac:dyDescent="0.2">
      <c r="B39" s="230" t="s">
        <v>2218</v>
      </c>
      <c r="C39" s="231"/>
      <c r="D39" s="231"/>
      <c r="E39" s="231"/>
      <c r="F39" s="231"/>
      <c r="G39" s="231"/>
      <c r="H39" s="231"/>
      <c r="I39" s="231"/>
      <c r="J39" s="231"/>
      <c r="K39" s="231"/>
      <c r="L39" s="231"/>
      <c r="M39" s="231"/>
      <c r="N39" s="231"/>
      <c r="O39" s="231"/>
      <c r="P39" s="231"/>
      <c r="Q39" s="231"/>
      <c r="R39" s="231"/>
      <c r="S39" s="231"/>
      <c r="T39" s="231"/>
      <c r="U39" s="231"/>
      <c r="V39" s="231"/>
      <c r="W39" s="232"/>
    </row>
    <row r="40" spans="2:23" ht="15.75" thickBot="1" x14ac:dyDescent="0.25">
      <c r="B40" s="233"/>
      <c r="C40" s="234"/>
      <c r="D40" s="234"/>
      <c r="E40" s="234"/>
      <c r="F40" s="234"/>
      <c r="G40" s="234"/>
      <c r="H40" s="234"/>
      <c r="I40" s="234"/>
      <c r="J40" s="234"/>
      <c r="K40" s="234"/>
      <c r="L40" s="234"/>
      <c r="M40" s="234"/>
      <c r="N40" s="234"/>
      <c r="O40" s="234"/>
      <c r="P40" s="234"/>
      <c r="Q40" s="234"/>
      <c r="R40" s="234"/>
      <c r="S40" s="234"/>
      <c r="T40" s="234"/>
      <c r="U40" s="234"/>
      <c r="V40" s="234"/>
      <c r="W40" s="235"/>
    </row>
  </sheetData>
  <mergeCells count="7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0:Q31"/>
    <mergeCell ref="B37:W38"/>
    <mergeCell ref="B39:W40"/>
    <mergeCell ref="S30:T30"/>
    <mergeCell ref="V30:W30"/>
    <mergeCell ref="B32:D32"/>
    <mergeCell ref="B33:D33"/>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1756</v>
      </c>
      <c r="D4" s="192" t="s">
        <v>1755</v>
      </c>
      <c r="E4" s="192"/>
      <c r="F4" s="192"/>
      <c r="G4" s="192"/>
      <c r="H4" s="193"/>
      <c r="I4" s="16"/>
      <c r="J4" s="194" t="s">
        <v>6</v>
      </c>
      <c r="K4" s="192"/>
      <c r="L4" s="15" t="s">
        <v>1754</v>
      </c>
      <c r="M4" s="195" t="s">
        <v>1753</v>
      </c>
      <c r="N4" s="195"/>
      <c r="O4" s="195"/>
      <c r="P4" s="195"/>
      <c r="Q4" s="196"/>
      <c r="R4" s="17"/>
      <c r="S4" s="197" t="s">
        <v>2136</v>
      </c>
      <c r="T4" s="198"/>
      <c r="U4" s="198"/>
      <c r="V4" s="199" t="s">
        <v>1752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1739</v>
      </c>
      <c r="D6" s="201" t="s">
        <v>1751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1750</v>
      </c>
      <c r="K8" s="24" t="s">
        <v>1749</v>
      </c>
      <c r="L8" s="24" t="s">
        <v>1748</v>
      </c>
      <c r="M8" s="24" t="s">
        <v>1747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25.25" customHeight="1" thickTop="1" thickBot="1" x14ac:dyDescent="0.25">
      <c r="B10" s="25" t="s">
        <v>22</v>
      </c>
      <c r="C10" s="199" t="s">
        <v>1746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1745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1744</v>
      </c>
      <c r="C21" s="227"/>
      <c r="D21" s="227"/>
      <c r="E21" s="227"/>
      <c r="F21" s="227"/>
      <c r="G21" s="227"/>
      <c r="H21" s="227"/>
      <c r="I21" s="227"/>
      <c r="J21" s="227"/>
      <c r="K21" s="227"/>
      <c r="L21" s="227"/>
      <c r="M21" s="228" t="s">
        <v>1739</v>
      </c>
      <c r="N21" s="228"/>
      <c r="O21" s="228" t="s">
        <v>49</v>
      </c>
      <c r="P21" s="228"/>
      <c r="Q21" s="229" t="s">
        <v>50</v>
      </c>
      <c r="R21" s="229"/>
      <c r="S21" s="33" t="s">
        <v>51</v>
      </c>
      <c r="T21" s="33" t="s">
        <v>267</v>
      </c>
      <c r="U21" s="33" t="s">
        <v>1743</v>
      </c>
      <c r="V21" s="33">
        <f>+IF(ISERR(U21/T21*100),"N/A",ROUND(U21/T21*100,2))</f>
        <v>121.08</v>
      </c>
      <c r="W21" s="34">
        <f>+IF(ISERR(U21/S21*100),"N/A",ROUND(U21/S21*100,2))</f>
        <v>48.43</v>
      </c>
    </row>
    <row r="22" spans="2:27" ht="56.25" customHeight="1" x14ac:dyDescent="0.2">
      <c r="B22" s="226" t="s">
        <v>1742</v>
      </c>
      <c r="C22" s="227"/>
      <c r="D22" s="227"/>
      <c r="E22" s="227"/>
      <c r="F22" s="227"/>
      <c r="G22" s="227"/>
      <c r="H22" s="227"/>
      <c r="I22" s="227"/>
      <c r="J22" s="227"/>
      <c r="K22" s="227"/>
      <c r="L22" s="227"/>
      <c r="M22" s="228" t="s">
        <v>1739</v>
      </c>
      <c r="N22" s="228"/>
      <c r="O22" s="228" t="s">
        <v>49</v>
      </c>
      <c r="P22" s="228"/>
      <c r="Q22" s="229" t="s">
        <v>50</v>
      </c>
      <c r="R22" s="229"/>
      <c r="S22" s="33" t="s">
        <v>869</v>
      </c>
      <c r="T22" s="33" t="s">
        <v>56</v>
      </c>
      <c r="U22" s="33" t="s">
        <v>1741</v>
      </c>
      <c r="V22" s="33">
        <f>+IF(ISERR(U22/T22*100),"N/A",ROUND(U22/T22*100,2))</f>
        <v>98.92</v>
      </c>
      <c r="W22" s="34">
        <f>+IF(ISERR(U22/S22*100),"N/A",ROUND(U22/S22*100,2))</f>
        <v>58.19</v>
      </c>
    </row>
    <row r="23" spans="2:27" ht="56.25" customHeight="1" thickBot="1" x14ac:dyDescent="0.25">
      <c r="B23" s="226" t="s">
        <v>1740</v>
      </c>
      <c r="C23" s="227"/>
      <c r="D23" s="227"/>
      <c r="E23" s="227"/>
      <c r="F23" s="227"/>
      <c r="G23" s="227"/>
      <c r="H23" s="227"/>
      <c r="I23" s="227"/>
      <c r="J23" s="227"/>
      <c r="K23" s="227"/>
      <c r="L23" s="227"/>
      <c r="M23" s="228" t="s">
        <v>1739</v>
      </c>
      <c r="N23" s="228"/>
      <c r="O23" s="228" t="s">
        <v>49</v>
      </c>
      <c r="P23" s="228"/>
      <c r="Q23" s="229" t="s">
        <v>50</v>
      </c>
      <c r="R23" s="229"/>
      <c r="S23" s="33" t="s">
        <v>51</v>
      </c>
      <c r="T23" s="33" t="s">
        <v>609</v>
      </c>
      <c r="U23" s="33" t="s">
        <v>609</v>
      </c>
      <c r="V23" s="33">
        <f>+IF(ISERR(U23/T23*100),"N/A",ROUND(U23/T23*100,2))</f>
        <v>100</v>
      </c>
      <c r="W23" s="34">
        <f>+IF(ISERR(U23/S23*100),"N/A",ROUND(U23/S23*100,2))</f>
        <v>49.8</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1738</v>
      </c>
      <c r="F27" s="40"/>
      <c r="G27" s="40"/>
      <c r="H27" s="41"/>
      <c r="I27" s="41"/>
      <c r="J27" s="41"/>
      <c r="K27" s="41"/>
      <c r="L27" s="41"/>
      <c r="M27" s="41"/>
      <c r="N27" s="41"/>
      <c r="O27" s="41"/>
      <c r="P27" s="42"/>
      <c r="Q27" s="42"/>
      <c r="R27" s="43" t="s">
        <v>1737</v>
      </c>
      <c r="S27" s="44" t="s">
        <v>10</v>
      </c>
      <c r="T27" s="42"/>
      <c r="U27" s="44" t="s">
        <v>215</v>
      </c>
      <c r="V27" s="42"/>
      <c r="W27" s="45">
        <f>+IF(ISERR(U27/R27*100),"N/A",ROUND(U27/R27*100,2))</f>
        <v>26.46</v>
      </c>
    </row>
    <row r="28" spans="2:27" ht="26.25" customHeight="1" thickBot="1" x14ac:dyDescent="0.25">
      <c r="B28" s="244" t="s">
        <v>74</v>
      </c>
      <c r="C28" s="245"/>
      <c r="D28" s="245"/>
      <c r="E28" s="46" t="s">
        <v>1738</v>
      </c>
      <c r="F28" s="46"/>
      <c r="G28" s="46"/>
      <c r="H28" s="47"/>
      <c r="I28" s="47"/>
      <c r="J28" s="47"/>
      <c r="K28" s="47"/>
      <c r="L28" s="47"/>
      <c r="M28" s="47"/>
      <c r="N28" s="47"/>
      <c r="O28" s="47"/>
      <c r="P28" s="48"/>
      <c r="Q28" s="48"/>
      <c r="R28" s="49" t="s">
        <v>1737</v>
      </c>
      <c r="S28" s="50" t="s">
        <v>73</v>
      </c>
      <c r="T28" s="50">
        <f>+IF(ISERR(S28/R28*100),"N/A",ROUND(S28/R28*100,2))</f>
        <v>33.07</v>
      </c>
      <c r="U28" s="50" t="s">
        <v>215</v>
      </c>
      <c r="V28" s="50">
        <f>+IF(ISERR(U28/S28*100),"N/A",ROUND(U28/S28*100,2))</f>
        <v>80</v>
      </c>
      <c r="W28" s="51">
        <f>+IF(ISERR(U28/R28*100),"N/A",ROUND(U28/R28*100,2))</f>
        <v>26.46</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2213</v>
      </c>
      <c r="C30" s="231"/>
      <c r="D30" s="231"/>
      <c r="E30" s="231"/>
      <c r="F30" s="231"/>
      <c r="G30" s="231"/>
      <c r="H30" s="231"/>
      <c r="I30" s="231"/>
      <c r="J30" s="231"/>
      <c r="K30" s="231"/>
      <c r="L30" s="231"/>
      <c r="M30" s="231"/>
      <c r="N30" s="231"/>
      <c r="O30" s="231"/>
      <c r="P30" s="231"/>
      <c r="Q30" s="231"/>
      <c r="R30" s="231"/>
      <c r="S30" s="231"/>
      <c r="T30" s="231"/>
      <c r="U30" s="231"/>
      <c r="V30" s="231"/>
      <c r="W30" s="232"/>
    </row>
    <row r="31" spans="2:27" ht="56.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2214</v>
      </c>
      <c r="C32" s="231"/>
      <c r="D32" s="231"/>
      <c r="E32" s="231"/>
      <c r="F32" s="231"/>
      <c r="G32" s="231"/>
      <c r="H32" s="231"/>
      <c r="I32" s="231"/>
      <c r="J32" s="231"/>
      <c r="K32" s="231"/>
      <c r="L32" s="231"/>
      <c r="M32" s="231"/>
      <c r="N32" s="231"/>
      <c r="O32" s="231"/>
      <c r="P32" s="231"/>
      <c r="Q32" s="231"/>
      <c r="R32" s="231"/>
      <c r="S32" s="231"/>
      <c r="T32" s="231"/>
      <c r="U32" s="231"/>
      <c r="V32" s="231"/>
      <c r="W32" s="232"/>
    </row>
    <row r="33" spans="2:23" ht="52.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2215</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5.75"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69.75" customHeight="1" thickTop="1" thickBot="1" x14ac:dyDescent="0.25">
      <c r="A4" s="13"/>
      <c r="B4" s="14" t="s">
        <v>3</v>
      </c>
      <c r="C4" s="15" t="s">
        <v>101</v>
      </c>
      <c r="D4" s="192" t="s">
        <v>100</v>
      </c>
      <c r="E4" s="192"/>
      <c r="F4" s="192"/>
      <c r="G4" s="192"/>
      <c r="H4" s="193"/>
      <c r="I4" s="16"/>
      <c r="J4" s="194" t="s">
        <v>6</v>
      </c>
      <c r="K4" s="192"/>
      <c r="L4" s="15" t="s">
        <v>151</v>
      </c>
      <c r="M4" s="195" t="s">
        <v>150</v>
      </c>
      <c r="N4" s="195"/>
      <c r="O4" s="195"/>
      <c r="P4" s="195"/>
      <c r="Q4" s="196"/>
      <c r="R4" s="17"/>
      <c r="S4" s="197" t="s">
        <v>2136</v>
      </c>
      <c r="T4" s="198"/>
      <c r="U4" s="198"/>
      <c r="V4" s="199" t="s">
        <v>149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82</v>
      </c>
      <c r="D6" s="201" t="s">
        <v>96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148</v>
      </c>
      <c r="K8" s="24" t="s">
        <v>93</v>
      </c>
      <c r="L8" s="24" t="s">
        <v>147</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87" customHeight="1" thickTop="1" thickBot="1" x14ac:dyDescent="0.25">
      <c r="B10" s="25" t="s">
        <v>22</v>
      </c>
      <c r="C10" s="199" t="s">
        <v>146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91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145</v>
      </c>
      <c r="C21" s="227"/>
      <c r="D21" s="227"/>
      <c r="E21" s="227"/>
      <c r="F21" s="227"/>
      <c r="G21" s="227"/>
      <c r="H21" s="227"/>
      <c r="I21" s="227"/>
      <c r="J21" s="227"/>
      <c r="K21" s="227"/>
      <c r="L21" s="227"/>
      <c r="M21" s="228" t="s">
        <v>82</v>
      </c>
      <c r="N21" s="228"/>
      <c r="O21" s="228" t="s">
        <v>49</v>
      </c>
      <c r="P21" s="228"/>
      <c r="Q21" s="229" t="s">
        <v>70</v>
      </c>
      <c r="R21" s="229"/>
      <c r="S21" s="33" t="s">
        <v>51</v>
      </c>
      <c r="T21" s="33" t="s">
        <v>87</v>
      </c>
      <c r="U21" s="33" t="s">
        <v>87</v>
      </c>
      <c r="V21" s="33" t="str">
        <f>+IF(ISERR(U21/T21*100),"N/A",ROUND(U21/T21*100,2))</f>
        <v>N/A</v>
      </c>
      <c r="W21" s="34" t="str">
        <f>+IF(ISERR(U21/S21*100),"N/A",ROUND(U21/S21*100,2))</f>
        <v>N/A</v>
      </c>
    </row>
    <row r="22" spans="2:27" ht="56.25" customHeight="1" thickBot="1" x14ac:dyDescent="0.25">
      <c r="B22" s="226" t="s">
        <v>144</v>
      </c>
      <c r="C22" s="227"/>
      <c r="D22" s="227"/>
      <c r="E22" s="227"/>
      <c r="F22" s="227"/>
      <c r="G22" s="227"/>
      <c r="H22" s="227"/>
      <c r="I22" s="227"/>
      <c r="J22" s="227"/>
      <c r="K22" s="227"/>
      <c r="L22" s="227"/>
      <c r="M22" s="228" t="s">
        <v>82</v>
      </c>
      <c r="N22" s="228"/>
      <c r="O22" s="228" t="s">
        <v>49</v>
      </c>
      <c r="P22" s="228"/>
      <c r="Q22" s="229" t="s">
        <v>70</v>
      </c>
      <c r="R22" s="229"/>
      <c r="S22" s="33" t="s">
        <v>143</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80</v>
      </c>
      <c r="F26" s="40"/>
      <c r="G26" s="40"/>
      <c r="H26" s="41"/>
      <c r="I26" s="41"/>
      <c r="J26" s="41"/>
      <c r="K26" s="41"/>
      <c r="L26" s="41"/>
      <c r="M26" s="41"/>
      <c r="N26" s="41"/>
      <c r="O26" s="41"/>
      <c r="P26" s="42"/>
      <c r="Q26" s="42"/>
      <c r="R26" s="43" t="s">
        <v>142</v>
      </c>
      <c r="S26" s="44" t="s">
        <v>10</v>
      </c>
      <c r="T26" s="42"/>
      <c r="U26" s="44" t="s">
        <v>140</v>
      </c>
      <c r="V26" s="42"/>
      <c r="W26" s="45">
        <f>+IF(ISERR(U26/R26*100),"N/A",ROUND(U26/R26*100,2))</f>
        <v>84.36</v>
      </c>
    </row>
    <row r="27" spans="2:27" ht="26.25" customHeight="1" thickBot="1" x14ac:dyDescent="0.25">
      <c r="B27" s="244" t="s">
        <v>74</v>
      </c>
      <c r="C27" s="245"/>
      <c r="D27" s="245"/>
      <c r="E27" s="46" t="s">
        <v>80</v>
      </c>
      <c r="F27" s="46"/>
      <c r="G27" s="46"/>
      <c r="H27" s="47"/>
      <c r="I27" s="47"/>
      <c r="J27" s="47"/>
      <c r="K27" s="47"/>
      <c r="L27" s="47"/>
      <c r="M27" s="47"/>
      <c r="N27" s="47"/>
      <c r="O27" s="47"/>
      <c r="P27" s="48"/>
      <c r="Q27" s="48"/>
      <c r="R27" s="49" t="s">
        <v>142</v>
      </c>
      <c r="S27" s="50" t="s">
        <v>141</v>
      </c>
      <c r="T27" s="50">
        <f>+IF(ISERR(S27/R27*100),"N/A",ROUND(S27/R27*100,2))</f>
        <v>98.32</v>
      </c>
      <c r="U27" s="50" t="s">
        <v>140</v>
      </c>
      <c r="V27" s="50">
        <f>+IF(ISERR(U27/S27*100),"N/A",ROUND(U27/S27*100,2))</f>
        <v>85.79</v>
      </c>
      <c r="W27" s="51">
        <f>+IF(ISERR(U27/R27*100),"N/A",ROUND(U27/R27*100,2))</f>
        <v>84.36</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2421</v>
      </c>
      <c r="C29" s="231"/>
      <c r="D29" s="231"/>
      <c r="E29" s="231"/>
      <c r="F29" s="231"/>
      <c r="G29" s="231"/>
      <c r="H29" s="231"/>
      <c r="I29" s="231"/>
      <c r="J29" s="231"/>
      <c r="K29" s="231"/>
      <c r="L29" s="231"/>
      <c r="M29" s="231"/>
      <c r="N29" s="231"/>
      <c r="O29" s="231"/>
      <c r="P29" s="231"/>
      <c r="Q29" s="231"/>
      <c r="R29" s="231"/>
      <c r="S29" s="231"/>
      <c r="T29" s="231"/>
      <c r="U29" s="231"/>
      <c r="V29" s="231"/>
      <c r="W29" s="232"/>
    </row>
    <row r="30" spans="2:27" ht="69.7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2422</v>
      </c>
      <c r="C31" s="231"/>
      <c r="D31" s="231"/>
      <c r="E31" s="231"/>
      <c r="F31" s="231"/>
      <c r="G31" s="231"/>
      <c r="H31" s="231"/>
      <c r="I31" s="231"/>
      <c r="J31" s="231"/>
      <c r="K31" s="231"/>
      <c r="L31" s="231"/>
      <c r="M31" s="231"/>
      <c r="N31" s="231"/>
      <c r="O31" s="231"/>
      <c r="P31" s="231"/>
      <c r="Q31" s="231"/>
      <c r="R31" s="231"/>
      <c r="S31" s="231"/>
      <c r="T31" s="231"/>
      <c r="U31" s="231"/>
      <c r="V31" s="231"/>
      <c r="W31" s="232"/>
    </row>
    <row r="32" spans="2:27" ht="39.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2423</v>
      </c>
      <c r="C33" s="231"/>
      <c r="D33" s="231"/>
      <c r="E33" s="231"/>
      <c r="F33" s="231"/>
      <c r="G33" s="231"/>
      <c r="H33" s="231"/>
      <c r="I33" s="231"/>
      <c r="J33" s="231"/>
      <c r="K33" s="231"/>
      <c r="L33" s="231"/>
      <c r="M33" s="231"/>
      <c r="N33" s="231"/>
      <c r="O33" s="231"/>
      <c r="P33" s="231"/>
      <c r="Q33" s="231"/>
      <c r="R33" s="231"/>
      <c r="S33" s="231"/>
      <c r="T33" s="231"/>
      <c r="U33" s="231"/>
      <c r="V33" s="231"/>
      <c r="W33" s="232"/>
    </row>
    <row r="34" spans="2:23" ht="42.75"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84.75" customHeight="1" thickTop="1" thickBot="1" x14ac:dyDescent="0.25">
      <c r="A4" s="13"/>
      <c r="B4" s="14" t="s">
        <v>3</v>
      </c>
      <c r="C4" s="15" t="s">
        <v>1756</v>
      </c>
      <c r="D4" s="192" t="s">
        <v>1755</v>
      </c>
      <c r="E4" s="192"/>
      <c r="F4" s="192"/>
      <c r="G4" s="192"/>
      <c r="H4" s="193"/>
      <c r="I4" s="16"/>
      <c r="J4" s="194" t="s">
        <v>6</v>
      </c>
      <c r="K4" s="192"/>
      <c r="L4" s="15" t="s">
        <v>1766</v>
      </c>
      <c r="M4" s="195" t="s">
        <v>1765</v>
      </c>
      <c r="N4" s="195"/>
      <c r="O4" s="195"/>
      <c r="P4" s="195"/>
      <c r="Q4" s="196"/>
      <c r="R4" s="17"/>
      <c r="S4" s="197" t="s">
        <v>2136</v>
      </c>
      <c r="T4" s="198"/>
      <c r="U4" s="198"/>
      <c r="V4" s="199" t="s">
        <v>1352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1759</v>
      </c>
      <c r="D6" s="201" t="s">
        <v>1764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1763</v>
      </c>
      <c r="K8" s="24" t="s">
        <v>1762</v>
      </c>
      <c r="L8" s="24" t="s">
        <v>1763</v>
      </c>
      <c r="M8" s="24" t="s">
        <v>1762</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19.25" customHeight="1" thickTop="1" thickBot="1" x14ac:dyDescent="0.25">
      <c r="B10" s="25" t="s">
        <v>22</v>
      </c>
      <c r="C10" s="199" t="s">
        <v>1761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1745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1760</v>
      </c>
      <c r="C21" s="227"/>
      <c r="D21" s="227"/>
      <c r="E21" s="227"/>
      <c r="F21" s="227"/>
      <c r="G21" s="227"/>
      <c r="H21" s="227"/>
      <c r="I21" s="227"/>
      <c r="J21" s="227"/>
      <c r="K21" s="227"/>
      <c r="L21" s="227"/>
      <c r="M21" s="228" t="s">
        <v>1759</v>
      </c>
      <c r="N21" s="228"/>
      <c r="O21" s="228" t="s">
        <v>49</v>
      </c>
      <c r="P21" s="228"/>
      <c r="Q21" s="229" t="s">
        <v>50</v>
      </c>
      <c r="R21" s="229"/>
      <c r="S21" s="33" t="s">
        <v>51</v>
      </c>
      <c r="T21" s="33" t="s">
        <v>398</v>
      </c>
      <c r="U21" s="33" t="s">
        <v>398</v>
      </c>
      <c r="V21" s="33">
        <f>+IF(ISERR(U21/T21*100),"N/A",ROUND(U21/T21*100,2))</f>
        <v>100</v>
      </c>
      <c r="W21" s="34">
        <f>+IF(ISERR(U21/S21*100),"N/A",ROUND(U21/S21*100,2))</f>
        <v>80</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1758</v>
      </c>
      <c r="F25" s="40"/>
      <c r="G25" s="40"/>
      <c r="H25" s="41"/>
      <c r="I25" s="41"/>
      <c r="J25" s="41"/>
      <c r="K25" s="41"/>
      <c r="L25" s="41"/>
      <c r="M25" s="41"/>
      <c r="N25" s="41"/>
      <c r="O25" s="41"/>
      <c r="P25" s="42"/>
      <c r="Q25" s="42"/>
      <c r="R25" s="43" t="s">
        <v>839</v>
      </c>
      <c r="S25" s="44" t="s">
        <v>10</v>
      </c>
      <c r="T25" s="42"/>
      <c r="U25" s="44" t="s">
        <v>102</v>
      </c>
      <c r="V25" s="42"/>
      <c r="W25" s="45">
        <f>+IF(ISERR(U25/R25*100),"N/A",ROUND(U25/R25*100,2))</f>
        <v>0</v>
      </c>
    </row>
    <row r="26" spans="2:27" ht="26.25" customHeight="1" thickBot="1" x14ac:dyDescent="0.25">
      <c r="B26" s="244" t="s">
        <v>74</v>
      </c>
      <c r="C26" s="245"/>
      <c r="D26" s="245"/>
      <c r="E26" s="46" t="s">
        <v>1758</v>
      </c>
      <c r="F26" s="46"/>
      <c r="G26" s="46"/>
      <c r="H26" s="47"/>
      <c r="I26" s="47"/>
      <c r="J26" s="47"/>
      <c r="K26" s="47"/>
      <c r="L26" s="47"/>
      <c r="M26" s="47"/>
      <c r="N26" s="47"/>
      <c r="O26" s="47"/>
      <c r="P26" s="48"/>
      <c r="Q26" s="48"/>
      <c r="R26" s="49" t="s">
        <v>839</v>
      </c>
      <c r="S26" s="50" t="s">
        <v>1757</v>
      </c>
      <c r="T26" s="50">
        <f>+IF(ISERR(S26/R26*100),"N/A",ROUND(S26/R26*100,2))</f>
        <v>58.33</v>
      </c>
      <c r="U26" s="50" t="s">
        <v>102</v>
      </c>
      <c r="V26" s="50">
        <f>+IF(ISERR(U26/S26*100),"N/A",ROUND(U26/S26*100,2))</f>
        <v>0</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2210</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00.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2211</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2212</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1756</v>
      </c>
      <c r="D4" s="192" t="s">
        <v>1755</v>
      </c>
      <c r="E4" s="192"/>
      <c r="F4" s="192"/>
      <c r="G4" s="192"/>
      <c r="H4" s="193"/>
      <c r="I4" s="16"/>
      <c r="J4" s="194" t="s">
        <v>6</v>
      </c>
      <c r="K4" s="192"/>
      <c r="L4" s="15" t="s">
        <v>213</v>
      </c>
      <c r="M4" s="195" t="s">
        <v>212</v>
      </c>
      <c r="N4" s="195"/>
      <c r="O4" s="195"/>
      <c r="P4" s="195"/>
      <c r="Q4" s="196"/>
      <c r="R4" s="17"/>
      <c r="S4" s="197" t="s">
        <v>2136</v>
      </c>
      <c r="T4" s="198"/>
      <c r="U4" s="198"/>
      <c r="V4" s="199" t="s">
        <v>1771</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1739</v>
      </c>
      <c r="D6" s="201" t="s">
        <v>1751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1750</v>
      </c>
      <c r="K8" s="24" t="s">
        <v>1749</v>
      </c>
      <c r="L8" s="24" t="s">
        <v>1750</v>
      </c>
      <c r="M8" s="24" t="s">
        <v>1749</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96.75" customHeight="1" thickTop="1" thickBot="1" x14ac:dyDescent="0.25">
      <c r="B10" s="25" t="s">
        <v>22</v>
      </c>
      <c r="C10" s="199" t="s">
        <v>1770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1745</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1744</v>
      </c>
      <c r="C21" s="227"/>
      <c r="D21" s="227"/>
      <c r="E21" s="227"/>
      <c r="F21" s="227"/>
      <c r="G21" s="227"/>
      <c r="H21" s="227"/>
      <c r="I21" s="227"/>
      <c r="J21" s="227"/>
      <c r="K21" s="227"/>
      <c r="L21" s="227"/>
      <c r="M21" s="228" t="s">
        <v>1739</v>
      </c>
      <c r="N21" s="228"/>
      <c r="O21" s="228" t="s">
        <v>49</v>
      </c>
      <c r="P21" s="228"/>
      <c r="Q21" s="229" t="s">
        <v>50</v>
      </c>
      <c r="R21" s="229"/>
      <c r="S21" s="33" t="s">
        <v>51</v>
      </c>
      <c r="T21" s="33" t="s">
        <v>267</v>
      </c>
      <c r="U21" s="33" t="s">
        <v>1743</v>
      </c>
      <c r="V21" s="33">
        <f>+IF(ISERR(U21/T21*100),"N/A",ROUND(U21/T21*100,2))</f>
        <v>121.08</v>
      </c>
      <c r="W21" s="34">
        <f>+IF(ISERR(U21/S21*100),"N/A",ROUND(U21/S21*100,2))</f>
        <v>48.43</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1738</v>
      </c>
      <c r="F25" s="40"/>
      <c r="G25" s="40"/>
      <c r="H25" s="41"/>
      <c r="I25" s="41"/>
      <c r="J25" s="41"/>
      <c r="K25" s="41"/>
      <c r="L25" s="41"/>
      <c r="M25" s="41"/>
      <c r="N25" s="41"/>
      <c r="O25" s="41"/>
      <c r="P25" s="42"/>
      <c r="Q25" s="42"/>
      <c r="R25" s="43" t="s">
        <v>1769</v>
      </c>
      <c r="S25" s="44" t="s">
        <v>10</v>
      </c>
      <c r="T25" s="42"/>
      <c r="U25" s="44" t="s">
        <v>1767</v>
      </c>
      <c r="V25" s="42"/>
      <c r="W25" s="45">
        <f>+IF(ISERR(U25/R25*100),"N/A",ROUND(U25/R25*100,2))</f>
        <v>42.06</v>
      </c>
    </row>
    <row r="26" spans="2:27" ht="26.25" customHeight="1" thickBot="1" x14ac:dyDescent="0.25">
      <c r="B26" s="244" t="s">
        <v>74</v>
      </c>
      <c r="C26" s="245"/>
      <c r="D26" s="245"/>
      <c r="E26" s="46" t="s">
        <v>1738</v>
      </c>
      <c r="F26" s="46"/>
      <c r="G26" s="46"/>
      <c r="H26" s="47"/>
      <c r="I26" s="47"/>
      <c r="J26" s="47"/>
      <c r="K26" s="47"/>
      <c r="L26" s="47"/>
      <c r="M26" s="47"/>
      <c r="N26" s="47"/>
      <c r="O26" s="47"/>
      <c r="P26" s="48"/>
      <c r="Q26" s="48"/>
      <c r="R26" s="49" t="s">
        <v>1769</v>
      </c>
      <c r="S26" s="50" t="s">
        <v>1768</v>
      </c>
      <c r="T26" s="50">
        <f>+IF(ISERR(S26/R26*100),"N/A",ROUND(S26/R26*100,2))</f>
        <v>44.24</v>
      </c>
      <c r="U26" s="50" t="s">
        <v>1767</v>
      </c>
      <c r="V26" s="50">
        <f>+IF(ISERR(U26/S26*100),"N/A",ROUND(U26/S26*100,2))</f>
        <v>95.07</v>
      </c>
      <c r="W26" s="51">
        <f>+IF(ISERR(U26/R26*100),"N/A",ROUND(U26/R26*100,2))</f>
        <v>42.06</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2207</v>
      </c>
      <c r="C28" s="231"/>
      <c r="D28" s="231"/>
      <c r="E28" s="231"/>
      <c r="F28" s="231"/>
      <c r="G28" s="231"/>
      <c r="H28" s="231"/>
      <c r="I28" s="231"/>
      <c r="J28" s="231"/>
      <c r="K28" s="231"/>
      <c r="L28" s="231"/>
      <c r="M28" s="231"/>
      <c r="N28" s="231"/>
      <c r="O28" s="231"/>
      <c r="P28" s="231"/>
      <c r="Q28" s="231"/>
      <c r="R28" s="231"/>
      <c r="S28" s="231"/>
      <c r="T28" s="231"/>
      <c r="U28" s="231"/>
      <c r="V28" s="231"/>
      <c r="W28" s="232"/>
    </row>
    <row r="29" spans="2:27" ht="1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2208</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6.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2209</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1783</v>
      </c>
      <c r="D4" s="192" t="s">
        <v>1782</v>
      </c>
      <c r="E4" s="192"/>
      <c r="F4" s="192"/>
      <c r="G4" s="192"/>
      <c r="H4" s="193"/>
      <c r="I4" s="16"/>
      <c r="J4" s="194" t="s">
        <v>6</v>
      </c>
      <c r="K4" s="192"/>
      <c r="L4" s="15" t="s">
        <v>1781</v>
      </c>
      <c r="M4" s="195" t="s">
        <v>1780</v>
      </c>
      <c r="N4" s="195"/>
      <c r="O4" s="195"/>
      <c r="P4" s="195"/>
      <c r="Q4" s="196"/>
      <c r="R4" s="17"/>
      <c r="S4" s="197" t="s">
        <v>2136</v>
      </c>
      <c r="T4" s="198"/>
      <c r="U4" s="198"/>
      <c r="V4" s="199" t="s">
        <v>102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1773</v>
      </c>
      <c r="D6" s="201" t="s">
        <v>1779</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1450</v>
      </c>
      <c r="K8" s="24" t="s">
        <v>1778</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1777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1776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1775</v>
      </c>
      <c r="C21" s="227"/>
      <c r="D21" s="227"/>
      <c r="E21" s="227"/>
      <c r="F21" s="227"/>
      <c r="G21" s="227"/>
      <c r="H21" s="227"/>
      <c r="I21" s="227"/>
      <c r="J21" s="227"/>
      <c r="K21" s="227"/>
      <c r="L21" s="227"/>
      <c r="M21" s="228" t="s">
        <v>1773</v>
      </c>
      <c r="N21" s="228"/>
      <c r="O21" s="228" t="s">
        <v>49</v>
      </c>
      <c r="P21" s="228"/>
      <c r="Q21" s="229" t="s">
        <v>70</v>
      </c>
      <c r="R21" s="229"/>
      <c r="S21" s="33" t="s">
        <v>56</v>
      </c>
      <c r="T21" s="33" t="s">
        <v>87</v>
      </c>
      <c r="U21" s="33" t="s">
        <v>87</v>
      </c>
      <c r="V21" s="33" t="str">
        <f>+IF(ISERR(U21/T21*100),"N/A",ROUND(U21/T21*100,2))</f>
        <v>N/A</v>
      </c>
      <c r="W21" s="34" t="str">
        <f>+IF(ISERR(U21/S21*100),"N/A",ROUND(U21/S21*100,2))</f>
        <v>N/A</v>
      </c>
    </row>
    <row r="22" spans="2:27" ht="56.25" customHeight="1" thickBot="1" x14ac:dyDescent="0.25">
      <c r="B22" s="226" t="s">
        <v>1774</v>
      </c>
      <c r="C22" s="227"/>
      <c r="D22" s="227"/>
      <c r="E22" s="227"/>
      <c r="F22" s="227"/>
      <c r="G22" s="227"/>
      <c r="H22" s="227"/>
      <c r="I22" s="227"/>
      <c r="J22" s="227"/>
      <c r="K22" s="227"/>
      <c r="L22" s="227"/>
      <c r="M22" s="228" t="s">
        <v>1773</v>
      </c>
      <c r="N22" s="228"/>
      <c r="O22" s="228" t="s">
        <v>49</v>
      </c>
      <c r="P22" s="228"/>
      <c r="Q22" s="229" t="s">
        <v>70</v>
      </c>
      <c r="R22" s="229"/>
      <c r="S22" s="33" t="s">
        <v>398</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1772</v>
      </c>
      <c r="F26" s="40"/>
      <c r="G26" s="40"/>
      <c r="H26" s="41"/>
      <c r="I26" s="41"/>
      <c r="J26" s="41"/>
      <c r="K26" s="41"/>
      <c r="L26" s="41"/>
      <c r="M26" s="41"/>
      <c r="N26" s="41"/>
      <c r="O26" s="41"/>
      <c r="P26" s="42"/>
      <c r="Q26" s="42"/>
      <c r="R26" s="43" t="s">
        <v>1557</v>
      </c>
      <c r="S26" s="44" t="s">
        <v>10</v>
      </c>
      <c r="T26" s="42"/>
      <c r="U26" s="44" t="s">
        <v>102</v>
      </c>
      <c r="V26" s="42"/>
      <c r="W26" s="45">
        <f>+IF(ISERR(U26/R26*100),"N/A",ROUND(U26/R26*100,2))</f>
        <v>0</v>
      </c>
    </row>
    <row r="27" spans="2:27" ht="26.25" customHeight="1" thickBot="1" x14ac:dyDescent="0.25">
      <c r="B27" s="244" t="s">
        <v>74</v>
      </c>
      <c r="C27" s="245"/>
      <c r="D27" s="245"/>
      <c r="E27" s="46" t="s">
        <v>1772</v>
      </c>
      <c r="F27" s="46"/>
      <c r="G27" s="46"/>
      <c r="H27" s="47"/>
      <c r="I27" s="47"/>
      <c r="J27" s="47"/>
      <c r="K27" s="47"/>
      <c r="L27" s="47"/>
      <c r="M27" s="47"/>
      <c r="N27" s="47"/>
      <c r="O27" s="47"/>
      <c r="P27" s="48"/>
      <c r="Q27" s="48"/>
      <c r="R27" s="49" t="s">
        <v>1557</v>
      </c>
      <c r="S27" s="50" t="s">
        <v>102</v>
      </c>
      <c r="T27" s="50">
        <f>+IF(ISERR(S27/R27*100),"N/A",ROUND(S27/R27*100,2))</f>
        <v>0</v>
      </c>
      <c r="U27" s="50" t="s">
        <v>102</v>
      </c>
      <c r="V27" s="50" t="str">
        <f>+IF(ISERR(U27/S27*100),"N/A",ROUND(U27/S27*100,2))</f>
        <v>N/A</v>
      </c>
      <c r="W27" s="51">
        <f>+IF(ISERR(U27/R27*100),"N/A",ROUND(U27/R27*100,2))</f>
        <v>0</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2203</v>
      </c>
      <c r="C29" s="231"/>
      <c r="D29" s="231"/>
      <c r="E29" s="231"/>
      <c r="F29" s="231"/>
      <c r="G29" s="231"/>
      <c r="H29" s="231"/>
      <c r="I29" s="231"/>
      <c r="J29" s="231"/>
      <c r="K29" s="231"/>
      <c r="L29" s="231"/>
      <c r="M29" s="231"/>
      <c r="N29" s="231"/>
      <c r="O29" s="231"/>
      <c r="P29" s="231"/>
      <c r="Q29" s="231"/>
      <c r="R29" s="231"/>
      <c r="S29" s="231"/>
      <c r="T29" s="231"/>
      <c r="U29" s="231"/>
      <c r="V29" s="231"/>
      <c r="W29" s="232"/>
    </row>
    <row r="30" spans="2:27" ht="5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2206</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2205</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75"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1783</v>
      </c>
      <c r="D4" s="192" t="s">
        <v>1782</v>
      </c>
      <c r="E4" s="192"/>
      <c r="F4" s="192"/>
      <c r="G4" s="192"/>
      <c r="H4" s="193"/>
      <c r="I4" s="16"/>
      <c r="J4" s="194" t="s">
        <v>6</v>
      </c>
      <c r="K4" s="192"/>
      <c r="L4" s="15" t="s">
        <v>1786</v>
      </c>
      <c r="M4" s="195" t="s">
        <v>1785</v>
      </c>
      <c r="N4" s="195"/>
      <c r="O4" s="195"/>
      <c r="P4" s="195"/>
      <c r="Q4" s="196"/>
      <c r="R4" s="17"/>
      <c r="S4" s="197" t="s">
        <v>2136</v>
      </c>
      <c r="T4" s="198"/>
      <c r="U4" s="198"/>
      <c r="V4" s="199" t="s">
        <v>102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1773</v>
      </c>
      <c r="D6" s="201" t="s">
        <v>1779</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1450</v>
      </c>
      <c r="K8" s="24" t="s">
        <v>1778</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1777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1776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1775</v>
      </c>
      <c r="C21" s="227"/>
      <c r="D21" s="227"/>
      <c r="E21" s="227"/>
      <c r="F21" s="227"/>
      <c r="G21" s="227"/>
      <c r="H21" s="227"/>
      <c r="I21" s="227"/>
      <c r="J21" s="227"/>
      <c r="K21" s="227"/>
      <c r="L21" s="227"/>
      <c r="M21" s="228" t="s">
        <v>1773</v>
      </c>
      <c r="N21" s="228"/>
      <c r="O21" s="228" t="s">
        <v>49</v>
      </c>
      <c r="P21" s="228"/>
      <c r="Q21" s="229" t="s">
        <v>70</v>
      </c>
      <c r="R21" s="229"/>
      <c r="S21" s="33" t="s">
        <v>56</v>
      </c>
      <c r="T21" s="33" t="s">
        <v>87</v>
      </c>
      <c r="U21" s="33" t="s">
        <v>87</v>
      </c>
      <c r="V21" s="33" t="str">
        <f>+IF(ISERR(U21/T21*100),"N/A",ROUND(U21/T21*100,2))</f>
        <v>N/A</v>
      </c>
      <c r="W21" s="34" t="str">
        <f>+IF(ISERR(U21/S21*100),"N/A",ROUND(U21/S21*100,2))</f>
        <v>N/A</v>
      </c>
    </row>
    <row r="22" spans="2:27" ht="56.25" customHeight="1" thickBot="1" x14ac:dyDescent="0.25">
      <c r="B22" s="226" t="s">
        <v>1784</v>
      </c>
      <c r="C22" s="227"/>
      <c r="D22" s="227"/>
      <c r="E22" s="227"/>
      <c r="F22" s="227"/>
      <c r="G22" s="227"/>
      <c r="H22" s="227"/>
      <c r="I22" s="227"/>
      <c r="J22" s="227"/>
      <c r="K22" s="227"/>
      <c r="L22" s="227"/>
      <c r="M22" s="228" t="s">
        <v>1773</v>
      </c>
      <c r="N22" s="228"/>
      <c r="O22" s="228" t="s">
        <v>49</v>
      </c>
      <c r="P22" s="228"/>
      <c r="Q22" s="229" t="s">
        <v>70</v>
      </c>
      <c r="R22" s="229"/>
      <c r="S22" s="33" t="s">
        <v>398</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1772</v>
      </c>
      <c r="F26" s="40"/>
      <c r="G26" s="40"/>
      <c r="H26" s="41"/>
      <c r="I26" s="41"/>
      <c r="J26" s="41"/>
      <c r="K26" s="41"/>
      <c r="L26" s="41"/>
      <c r="M26" s="41"/>
      <c r="N26" s="41"/>
      <c r="O26" s="41"/>
      <c r="P26" s="42"/>
      <c r="Q26" s="42"/>
      <c r="R26" s="43" t="s">
        <v>1557</v>
      </c>
      <c r="S26" s="44" t="s">
        <v>10</v>
      </c>
      <c r="T26" s="42"/>
      <c r="U26" s="44" t="s">
        <v>102</v>
      </c>
      <c r="V26" s="42"/>
      <c r="W26" s="45">
        <f>+IF(ISERR(U26/R26*100),"N/A",ROUND(U26/R26*100,2))</f>
        <v>0</v>
      </c>
    </row>
    <row r="27" spans="2:27" ht="26.25" customHeight="1" thickBot="1" x14ac:dyDescent="0.25">
      <c r="B27" s="244" t="s">
        <v>74</v>
      </c>
      <c r="C27" s="245"/>
      <c r="D27" s="245"/>
      <c r="E27" s="46" t="s">
        <v>1772</v>
      </c>
      <c r="F27" s="46"/>
      <c r="G27" s="46"/>
      <c r="H27" s="47"/>
      <c r="I27" s="47"/>
      <c r="J27" s="47"/>
      <c r="K27" s="47"/>
      <c r="L27" s="47"/>
      <c r="M27" s="47"/>
      <c r="N27" s="47"/>
      <c r="O27" s="47"/>
      <c r="P27" s="48"/>
      <c r="Q27" s="48"/>
      <c r="R27" s="49" t="s">
        <v>1557</v>
      </c>
      <c r="S27" s="50" t="s">
        <v>102</v>
      </c>
      <c r="T27" s="50">
        <f>+IF(ISERR(S27/R27*100),"N/A",ROUND(S27/R27*100,2))</f>
        <v>0</v>
      </c>
      <c r="U27" s="50" t="s">
        <v>102</v>
      </c>
      <c r="V27" s="50" t="str">
        <f>+IF(ISERR(U27/S27*100),"N/A",ROUND(U27/S27*100,2))</f>
        <v>N/A</v>
      </c>
      <c r="W27" s="51">
        <f>+IF(ISERR(U27/R27*100),"N/A",ROUND(U27/R27*100,2))</f>
        <v>0</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2203</v>
      </c>
      <c r="C29" s="231"/>
      <c r="D29" s="231"/>
      <c r="E29" s="231"/>
      <c r="F29" s="231"/>
      <c r="G29" s="231"/>
      <c r="H29" s="231"/>
      <c r="I29" s="231"/>
      <c r="J29" s="231"/>
      <c r="K29" s="231"/>
      <c r="L29" s="231"/>
      <c r="M29" s="231"/>
      <c r="N29" s="231"/>
      <c r="O29" s="231"/>
      <c r="P29" s="231"/>
      <c r="Q29" s="231"/>
      <c r="R29" s="231"/>
      <c r="S29" s="231"/>
      <c r="T29" s="231"/>
      <c r="U29" s="231"/>
      <c r="V29" s="231"/>
      <c r="W29" s="232"/>
    </row>
    <row r="30" spans="2:27" ht="52.5"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2204</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2205</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5.75"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1813</v>
      </c>
      <c r="D4" s="192" t="s">
        <v>1812</v>
      </c>
      <c r="E4" s="192"/>
      <c r="F4" s="192"/>
      <c r="G4" s="192"/>
      <c r="H4" s="193"/>
      <c r="I4" s="16"/>
      <c r="J4" s="194" t="s">
        <v>6</v>
      </c>
      <c r="K4" s="192"/>
      <c r="L4" s="15" t="s">
        <v>1811</v>
      </c>
      <c r="M4" s="195" t="s">
        <v>1810</v>
      </c>
      <c r="N4" s="195"/>
      <c r="O4" s="195"/>
      <c r="P4" s="195"/>
      <c r="Q4" s="196"/>
      <c r="R4" s="17"/>
      <c r="S4" s="197" t="s">
        <v>2136</v>
      </c>
      <c r="T4" s="198"/>
      <c r="U4" s="198"/>
      <c r="V4" s="199" t="s">
        <v>1809</v>
      </c>
      <c r="W4" s="200"/>
    </row>
    <row r="5" spans="1:29" ht="15.75" customHeight="1" thickTop="1" x14ac:dyDescent="0.2">
      <c r="B5" s="52" t="s">
        <v>10</v>
      </c>
      <c r="C5" s="188" t="s">
        <v>10</v>
      </c>
      <c r="D5" s="188"/>
      <c r="E5" s="188"/>
      <c r="F5" s="188"/>
      <c r="G5" s="188"/>
      <c r="H5" s="188"/>
      <c r="I5" s="188"/>
      <c r="J5" s="188"/>
      <c r="K5" s="188"/>
      <c r="L5" s="188"/>
      <c r="M5" s="188"/>
      <c r="N5" s="188"/>
      <c r="O5" s="188"/>
      <c r="P5" s="188"/>
      <c r="Q5" s="188"/>
      <c r="R5" s="188"/>
      <c r="S5" s="188"/>
      <c r="T5" s="188"/>
      <c r="U5" s="188"/>
      <c r="V5" s="188"/>
      <c r="W5" s="251"/>
    </row>
    <row r="6" spans="1:29" ht="30" customHeight="1" thickBot="1" x14ac:dyDescent="0.25">
      <c r="B6" s="52" t="s">
        <v>11</v>
      </c>
      <c r="C6" s="19" t="s">
        <v>1796</v>
      </c>
      <c r="D6" s="201" t="s">
        <v>1808</v>
      </c>
      <c r="E6" s="201"/>
      <c r="F6" s="201"/>
      <c r="G6" s="201"/>
      <c r="H6" s="201"/>
      <c r="I6" s="20"/>
      <c r="J6" s="202" t="s">
        <v>14</v>
      </c>
      <c r="K6" s="202"/>
      <c r="L6" s="202" t="s">
        <v>15</v>
      </c>
      <c r="M6" s="202"/>
      <c r="N6" s="251" t="s">
        <v>10</v>
      </c>
      <c r="O6" s="251"/>
      <c r="P6" s="251"/>
      <c r="Q6" s="251"/>
      <c r="R6" s="251"/>
      <c r="S6" s="251"/>
      <c r="T6" s="251"/>
      <c r="U6" s="251"/>
      <c r="V6" s="251"/>
      <c r="W6" s="251"/>
    </row>
    <row r="7" spans="1:29" ht="30" customHeight="1" thickBot="1" x14ac:dyDescent="0.25">
      <c r="B7" s="53"/>
      <c r="C7" s="19" t="s">
        <v>10</v>
      </c>
      <c r="D7" s="188" t="s">
        <v>10</v>
      </c>
      <c r="E7" s="188"/>
      <c r="F7" s="188"/>
      <c r="G7" s="188"/>
      <c r="H7" s="188"/>
      <c r="I7" s="20"/>
      <c r="J7" s="22" t="s">
        <v>16</v>
      </c>
      <c r="K7" s="22" t="s">
        <v>17</v>
      </c>
      <c r="L7" s="22" t="s">
        <v>16</v>
      </c>
      <c r="M7" s="22" t="s">
        <v>17</v>
      </c>
      <c r="N7" s="23"/>
      <c r="O7" s="251" t="s">
        <v>10</v>
      </c>
      <c r="P7" s="251"/>
      <c r="Q7" s="251"/>
      <c r="R7" s="251"/>
      <c r="S7" s="251"/>
      <c r="T7" s="251"/>
      <c r="U7" s="251"/>
      <c r="V7" s="251"/>
      <c r="W7" s="251"/>
    </row>
    <row r="8" spans="1:29" ht="30" customHeight="1" thickBot="1" x14ac:dyDescent="0.25">
      <c r="B8" s="53"/>
      <c r="C8" s="19" t="s">
        <v>10</v>
      </c>
      <c r="D8" s="188" t="s">
        <v>10</v>
      </c>
      <c r="E8" s="188"/>
      <c r="F8" s="188"/>
      <c r="G8" s="188"/>
      <c r="H8" s="188"/>
      <c r="I8" s="20"/>
      <c r="J8" s="24" t="s">
        <v>1807</v>
      </c>
      <c r="K8" s="24" t="s">
        <v>1806</v>
      </c>
      <c r="L8" s="24" t="s">
        <v>93</v>
      </c>
      <c r="M8" s="24" t="s">
        <v>93</v>
      </c>
      <c r="N8" s="23"/>
      <c r="O8" s="20"/>
      <c r="P8" s="251" t="s">
        <v>10</v>
      </c>
      <c r="Q8" s="251"/>
      <c r="R8" s="251"/>
      <c r="S8" s="251"/>
      <c r="T8" s="251"/>
      <c r="U8" s="251"/>
      <c r="V8" s="251"/>
      <c r="W8" s="251"/>
    </row>
    <row r="9" spans="1:29" ht="25.5" customHeight="1" thickBot="1" x14ac:dyDescent="0.25">
      <c r="B9" s="53"/>
      <c r="C9" s="188" t="s">
        <v>10</v>
      </c>
      <c r="D9" s="188"/>
      <c r="E9" s="188"/>
      <c r="F9" s="188"/>
      <c r="G9" s="188"/>
      <c r="H9" s="188"/>
      <c r="I9" s="188"/>
      <c r="J9" s="188"/>
      <c r="K9" s="188"/>
      <c r="L9" s="188"/>
      <c r="M9" s="188"/>
      <c r="N9" s="188"/>
      <c r="O9" s="188"/>
      <c r="P9" s="188"/>
      <c r="Q9" s="188"/>
      <c r="R9" s="188"/>
      <c r="S9" s="188"/>
      <c r="T9" s="188"/>
      <c r="U9" s="188"/>
      <c r="V9" s="188"/>
      <c r="W9" s="251"/>
    </row>
    <row r="10" spans="1:29" ht="66.75" customHeight="1" thickTop="1" thickBot="1" x14ac:dyDescent="0.25">
      <c r="B10" s="25" t="s">
        <v>22</v>
      </c>
      <c r="C10" s="199" t="s">
        <v>1805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52" t="s">
        <v>25</v>
      </c>
      <c r="C13" s="204"/>
      <c r="D13" s="204"/>
      <c r="E13" s="204"/>
      <c r="F13" s="204"/>
      <c r="G13" s="204"/>
      <c r="H13" s="204"/>
      <c r="I13" s="204"/>
      <c r="J13" s="28"/>
      <c r="K13" s="204" t="s">
        <v>26</v>
      </c>
      <c r="L13" s="204"/>
      <c r="M13" s="204"/>
      <c r="N13" s="204"/>
      <c r="O13" s="204"/>
      <c r="P13" s="204"/>
      <c r="Q13" s="204"/>
      <c r="R13" s="29"/>
      <c r="S13" s="204" t="s">
        <v>27</v>
      </c>
      <c r="T13" s="204"/>
      <c r="U13" s="204"/>
      <c r="V13" s="204"/>
      <c r="W13" s="253"/>
    </row>
    <row r="14" spans="1:29" ht="69" customHeight="1" x14ac:dyDescent="0.2">
      <c r="B14" s="52" t="s">
        <v>28</v>
      </c>
      <c r="C14" s="201" t="s">
        <v>10</v>
      </c>
      <c r="D14" s="201"/>
      <c r="E14" s="201"/>
      <c r="F14" s="201"/>
      <c r="G14" s="201"/>
      <c r="H14" s="201"/>
      <c r="I14" s="201"/>
      <c r="J14" s="30"/>
      <c r="K14" s="30" t="s">
        <v>29</v>
      </c>
      <c r="L14" s="201" t="s">
        <v>10</v>
      </c>
      <c r="M14" s="201"/>
      <c r="N14" s="201"/>
      <c r="O14" s="201"/>
      <c r="P14" s="201"/>
      <c r="Q14" s="201"/>
      <c r="R14" s="20"/>
      <c r="S14" s="30" t="s">
        <v>30</v>
      </c>
      <c r="T14" s="254" t="s">
        <v>1804</v>
      </c>
      <c r="U14" s="254"/>
      <c r="V14" s="254"/>
      <c r="W14" s="254"/>
    </row>
    <row r="15" spans="1:29" ht="86.25" customHeight="1" x14ac:dyDescent="0.2">
      <c r="B15" s="52" t="s">
        <v>32</v>
      </c>
      <c r="C15" s="201" t="s">
        <v>10</v>
      </c>
      <c r="D15" s="201"/>
      <c r="E15" s="201"/>
      <c r="F15" s="201"/>
      <c r="G15" s="201"/>
      <c r="H15" s="201"/>
      <c r="I15" s="201"/>
      <c r="J15" s="30"/>
      <c r="K15" s="30" t="s">
        <v>32</v>
      </c>
      <c r="L15" s="201" t="s">
        <v>10</v>
      </c>
      <c r="M15" s="201"/>
      <c r="N15" s="201"/>
      <c r="O15" s="201"/>
      <c r="P15" s="201"/>
      <c r="Q15" s="201"/>
      <c r="R15" s="20"/>
      <c r="S15" s="30" t="s">
        <v>33</v>
      </c>
      <c r="T15" s="254" t="s">
        <v>10</v>
      </c>
      <c r="U15" s="254"/>
      <c r="V15" s="254"/>
      <c r="W15" s="254"/>
    </row>
    <row r="16" spans="1:29" ht="25.5" customHeight="1" thickBot="1" x14ac:dyDescent="0.25">
      <c r="B16" s="54" t="s">
        <v>34</v>
      </c>
      <c r="C16" s="207" t="s">
        <v>10</v>
      </c>
      <c r="D16" s="207"/>
      <c r="E16" s="207"/>
      <c r="F16" s="207"/>
      <c r="G16" s="207"/>
      <c r="H16" s="207"/>
      <c r="I16" s="207"/>
      <c r="J16" s="207"/>
      <c r="K16" s="207"/>
      <c r="L16" s="207"/>
      <c r="M16" s="207"/>
      <c r="N16" s="207"/>
      <c r="O16" s="207"/>
      <c r="P16" s="207"/>
      <c r="Q16" s="207"/>
      <c r="R16" s="207"/>
      <c r="S16" s="207"/>
      <c r="T16" s="207"/>
      <c r="U16" s="207"/>
      <c r="V16" s="207"/>
      <c r="W16" s="255"/>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56" t="s">
        <v>36</v>
      </c>
      <c r="C18" s="210"/>
      <c r="D18" s="210"/>
      <c r="E18" s="210"/>
      <c r="F18" s="210"/>
      <c r="G18" s="210"/>
      <c r="H18" s="210"/>
      <c r="I18" s="210"/>
      <c r="J18" s="210"/>
      <c r="K18" s="210"/>
      <c r="L18" s="210"/>
      <c r="M18" s="210"/>
      <c r="N18" s="210"/>
      <c r="O18" s="210"/>
      <c r="P18" s="210"/>
      <c r="Q18" s="210"/>
      <c r="R18" s="210"/>
      <c r="S18" s="210"/>
      <c r="T18" s="211"/>
      <c r="U18" s="212" t="s">
        <v>37</v>
      </c>
      <c r="V18" s="213"/>
      <c r="W18" s="257"/>
    </row>
    <row r="19" spans="2:27" ht="14.25" customHeight="1" x14ac:dyDescent="0.2">
      <c r="B19" s="264"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61" t="s">
        <v>46</v>
      </c>
    </row>
    <row r="20" spans="2:27" ht="27" customHeight="1" thickBot="1" x14ac:dyDescent="0.25">
      <c r="B20" s="265"/>
      <c r="C20" s="260"/>
      <c r="D20" s="260"/>
      <c r="E20" s="260"/>
      <c r="F20" s="260"/>
      <c r="G20" s="260"/>
      <c r="H20" s="260"/>
      <c r="I20" s="260"/>
      <c r="J20" s="260"/>
      <c r="K20" s="260"/>
      <c r="L20" s="260"/>
      <c r="M20" s="260"/>
      <c r="N20" s="260"/>
      <c r="O20" s="260"/>
      <c r="P20" s="260"/>
      <c r="Q20" s="260"/>
      <c r="R20" s="260"/>
      <c r="S20" s="260"/>
      <c r="T20" s="258"/>
      <c r="U20" s="259"/>
      <c r="V20" s="260"/>
      <c r="W20" s="262"/>
      <c r="Z20" s="32" t="s">
        <v>10</v>
      </c>
      <c r="AA20" s="32" t="s">
        <v>47</v>
      </c>
    </row>
    <row r="21" spans="2:27" ht="56.25" customHeight="1" x14ac:dyDescent="0.2">
      <c r="B21" s="263" t="s">
        <v>1803</v>
      </c>
      <c r="C21" s="227"/>
      <c r="D21" s="227"/>
      <c r="E21" s="227"/>
      <c r="F21" s="227"/>
      <c r="G21" s="227"/>
      <c r="H21" s="227"/>
      <c r="I21" s="227"/>
      <c r="J21" s="227"/>
      <c r="K21" s="227"/>
      <c r="L21" s="227"/>
      <c r="M21" s="228" t="s">
        <v>1796</v>
      </c>
      <c r="N21" s="228"/>
      <c r="O21" s="228" t="s">
        <v>49</v>
      </c>
      <c r="P21" s="228"/>
      <c r="Q21" s="229" t="s">
        <v>50</v>
      </c>
      <c r="R21" s="229"/>
      <c r="S21" s="33" t="s">
        <v>51</v>
      </c>
      <c r="T21" s="33" t="s">
        <v>645</v>
      </c>
      <c r="U21" s="33" t="s">
        <v>645</v>
      </c>
      <c r="V21" s="33">
        <f t="shared" ref="V21:V26" si="0">+IF(ISERR(U21/T21*100),"N/A",ROUND(U21/T21*100,2))</f>
        <v>100</v>
      </c>
      <c r="W21" s="55">
        <f t="shared" ref="W21:W26" si="1">+IF(ISERR(U21/S21*100),"N/A",ROUND(U21/S21*100,2))</f>
        <v>20</v>
      </c>
    </row>
    <row r="22" spans="2:27" ht="56.25" customHeight="1" x14ac:dyDescent="0.2">
      <c r="B22" s="263" t="s">
        <v>1802</v>
      </c>
      <c r="C22" s="227"/>
      <c r="D22" s="227"/>
      <c r="E22" s="227"/>
      <c r="F22" s="227"/>
      <c r="G22" s="227"/>
      <c r="H22" s="227"/>
      <c r="I22" s="227"/>
      <c r="J22" s="227"/>
      <c r="K22" s="227"/>
      <c r="L22" s="227"/>
      <c r="M22" s="228" t="s">
        <v>1796</v>
      </c>
      <c r="N22" s="228"/>
      <c r="O22" s="228" t="s">
        <v>49</v>
      </c>
      <c r="P22" s="228"/>
      <c r="Q22" s="229" t="s">
        <v>50</v>
      </c>
      <c r="R22" s="229"/>
      <c r="S22" s="33" t="s">
        <v>51</v>
      </c>
      <c r="T22" s="33" t="s">
        <v>645</v>
      </c>
      <c r="U22" s="33" t="s">
        <v>645</v>
      </c>
      <c r="V22" s="33">
        <f t="shared" si="0"/>
        <v>100</v>
      </c>
      <c r="W22" s="55">
        <f t="shared" si="1"/>
        <v>20</v>
      </c>
    </row>
    <row r="23" spans="2:27" ht="56.25" customHeight="1" x14ac:dyDescent="0.2">
      <c r="B23" s="263" t="s">
        <v>1801</v>
      </c>
      <c r="C23" s="227"/>
      <c r="D23" s="227"/>
      <c r="E23" s="227"/>
      <c r="F23" s="227"/>
      <c r="G23" s="227"/>
      <c r="H23" s="227"/>
      <c r="I23" s="227"/>
      <c r="J23" s="227"/>
      <c r="K23" s="227"/>
      <c r="L23" s="227"/>
      <c r="M23" s="228" t="s">
        <v>1796</v>
      </c>
      <c r="N23" s="228"/>
      <c r="O23" s="228" t="s">
        <v>49</v>
      </c>
      <c r="P23" s="228"/>
      <c r="Q23" s="229" t="s">
        <v>50</v>
      </c>
      <c r="R23" s="229"/>
      <c r="S23" s="33" t="s">
        <v>395</v>
      </c>
      <c r="T23" s="33" t="s">
        <v>102</v>
      </c>
      <c r="U23" s="33" t="s">
        <v>102</v>
      </c>
      <c r="V23" s="33" t="str">
        <f t="shared" si="0"/>
        <v>N/A</v>
      </c>
      <c r="W23" s="55">
        <f t="shared" si="1"/>
        <v>0</v>
      </c>
    </row>
    <row r="24" spans="2:27" ht="56.25" customHeight="1" x14ac:dyDescent="0.2">
      <c r="B24" s="263" t="s">
        <v>1800</v>
      </c>
      <c r="C24" s="227"/>
      <c r="D24" s="227"/>
      <c r="E24" s="227"/>
      <c r="F24" s="227"/>
      <c r="G24" s="227"/>
      <c r="H24" s="227"/>
      <c r="I24" s="227"/>
      <c r="J24" s="227"/>
      <c r="K24" s="227"/>
      <c r="L24" s="227"/>
      <c r="M24" s="228" t="s">
        <v>1796</v>
      </c>
      <c r="N24" s="228"/>
      <c r="O24" s="228" t="s">
        <v>49</v>
      </c>
      <c r="P24" s="228"/>
      <c r="Q24" s="229" t="s">
        <v>50</v>
      </c>
      <c r="R24" s="229"/>
      <c r="S24" s="33" t="s">
        <v>395</v>
      </c>
      <c r="T24" s="33" t="s">
        <v>102</v>
      </c>
      <c r="U24" s="33" t="s">
        <v>102</v>
      </c>
      <c r="V24" s="33" t="str">
        <f t="shared" si="0"/>
        <v>N/A</v>
      </c>
      <c r="W24" s="55">
        <f t="shared" si="1"/>
        <v>0</v>
      </c>
    </row>
    <row r="25" spans="2:27" ht="56.25" customHeight="1" x14ac:dyDescent="0.2">
      <c r="B25" s="263" t="s">
        <v>1799</v>
      </c>
      <c r="C25" s="227"/>
      <c r="D25" s="227"/>
      <c r="E25" s="227"/>
      <c r="F25" s="227"/>
      <c r="G25" s="227"/>
      <c r="H25" s="227"/>
      <c r="I25" s="227"/>
      <c r="J25" s="227"/>
      <c r="K25" s="227"/>
      <c r="L25" s="227"/>
      <c r="M25" s="228" t="s">
        <v>1796</v>
      </c>
      <c r="N25" s="228"/>
      <c r="O25" s="228" t="s">
        <v>49</v>
      </c>
      <c r="P25" s="228"/>
      <c r="Q25" s="229" t="s">
        <v>50</v>
      </c>
      <c r="R25" s="229"/>
      <c r="S25" s="33" t="s">
        <v>395</v>
      </c>
      <c r="T25" s="33" t="s">
        <v>1798</v>
      </c>
      <c r="U25" s="33" t="s">
        <v>426</v>
      </c>
      <c r="V25" s="33">
        <f t="shared" si="0"/>
        <v>107.19</v>
      </c>
      <c r="W25" s="55">
        <f t="shared" si="1"/>
        <v>56.33</v>
      </c>
    </row>
    <row r="26" spans="2:27" ht="56.25" customHeight="1" thickBot="1" x14ac:dyDescent="0.25">
      <c r="B26" s="263" t="s">
        <v>1797</v>
      </c>
      <c r="C26" s="227"/>
      <c r="D26" s="227"/>
      <c r="E26" s="227"/>
      <c r="F26" s="227"/>
      <c r="G26" s="227"/>
      <c r="H26" s="227"/>
      <c r="I26" s="227"/>
      <c r="J26" s="227"/>
      <c r="K26" s="227"/>
      <c r="L26" s="227"/>
      <c r="M26" s="228" t="s">
        <v>1796</v>
      </c>
      <c r="N26" s="228"/>
      <c r="O26" s="228" t="s">
        <v>49</v>
      </c>
      <c r="P26" s="228"/>
      <c r="Q26" s="229" t="s">
        <v>50</v>
      </c>
      <c r="R26" s="229"/>
      <c r="S26" s="33" t="s">
        <v>395</v>
      </c>
      <c r="T26" s="33" t="s">
        <v>102</v>
      </c>
      <c r="U26" s="33" t="s">
        <v>102</v>
      </c>
      <c r="V26" s="33" t="str">
        <f t="shared" si="0"/>
        <v>N/A</v>
      </c>
      <c r="W26" s="55">
        <f t="shared" si="1"/>
        <v>0</v>
      </c>
    </row>
    <row r="27" spans="2:27" ht="21.75" customHeight="1" thickTop="1" thickBot="1" x14ac:dyDescent="0.25">
      <c r="B27" s="9" t="s">
        <v>65</v>
      </c>
      <c r="C27" s="10"/>
      <c r="D27" s="10"/>
      <c r="E27" s="10"/>
      <c r="F27" s="10"/>
      <c r="G27" s="10"/>
      <c r="H27" s="11"/>
      <c r="I27" s="11"/>
      <c r="J27" s="11"/>
      <c r="K27" s="11"/>
      <c r="L27" s="11"/>
      <c r="M27" s="11"/>
      <c r="N27" s="11"/>
      <c r="O27" s="11"/>
      <c r="P27" s="11"/>
      <c r="Q27" s="11"/>
      <c r="R27" s="11"/>
      <c r="S27" s="11"/>
      <c r="T27" s="11"/>
      <c r="U27" s="11"/>
      <c r="V27" s="11"/>
      <c r="W27" s="12"/>
      <c r="X27" s="35"/>
    </row>
    <row r="28" spans="2:27" ht="29.25" customHeight="1" thickTop="1" thickBot="1" x14ac:dyDescent="0.25">
      <c r="B28" s="266" t="s">
        <v>2437</v>
      </c>
      <c r="C28" s="237"/>
      <c r="D28" s="237"/>
      <c r="E28" s="237"/>
      <c r="F28" s="237"/>
      <c r="G28" s="237"/>
      <c r="H28" s="237"/>
      <c r="I28" s="237"/>
      <c r="J28" s="237"/>
      <c r="K28" s="237"/>
      <c r="L28" s="237"/>
      <c r="M28" s="237"/>
      <c r="N28" s="237"/>
      <c r="O28" s="237"/>
      <c r="P28" s="237"/>
      <c r="Q28" s="238"/>
      <c r="R28" s="36" t="s">
        <v>42</v>
      </c>
      <c r="S28" s="213" t="s">
        <v>43</v>
      </c>
      <c r="T28" s="213"/>
      <c r="U28" s="37" t="s">
        <v>66</v>
      </c>
      <c r="V28" s="212" t="s">
        <v>67</v>
      </c>
      <c r="W28" s="257"/>
    </row>
    <row r="29" spans="2:27" ht="30.75" customHeight="1" thickBot="1" x14ac:dyDescent="0.25">
      <c r="B29" s="267"/>
      <c r="C29" s="268"/>
      <c r="D29" s="268"/>
      <c r="E29" s="268"/>
      <c r="F29" s="268"/>
      <c r="G29" s="268"/>
      <c r="H29" s="268"/>
      <c r="I29" s="268"/>
      <c r="J29" s="268"/>
      <c r="K29" s="268"/>
      <c r="L29" s="268"/>
      <c r="M29" s="268"/>
      <c r="N29" s="268"/>
      <c r="O29" s="268"/>
      <c r="P29" s="268"/>
      <c r="Q29" s="269"/>
      <c r="R29" s="56" t="s">
        <v>68</v>
      </c>
      <c r="S29" s="56" t="s">
        <v>68</v>
      </c>
      <c r="T29" s="56" t="s">
        <v>49</v>
      </c>
      <c r="U29" s="56" t="s">
        <v>68</v>
      </c>
      <c r="V29" s="56" t="s">
        <v>69</v>
      </c>
      <c r="W29" s="57" t="s">
        <v>70</v>
      </c>
      <c r="Y29" s="35"/>
    </row>
    <row r="30" spans="2:27" ht="23.25" customHeight="1" thickBot="1" x14ac:dyDescent="0.25">
      <c r="B30" s="277" t="s">
        <v>71</v>
      </c>
      <c r="C30" s="243"/>
      <c r="D30" s="243"/>
      <c r="E30" s="40" t="s">
        <v>1795</v>
      </c>
      <c r="F30" s="40"/>
      <c r="G30" s="40"/>
      <c r="H30" s="41"/>
      <c r="I30" s="41"/>
      <c r="J30" s="41"/>
      <c r="K30" s="41"/>
      <c r="L30" s="41"/>
      <c r="M30" s="41"/>
      <c r="N30" s="41"/>
      <c r="O30" s="41"/>
      <c r="P30" s="42"/>
      <c r="Q30" s="42"/>
      <c r="R30" s="43" t="s">
        <v>1794</v>
      </c>
      <c r="S30" s="44" t="s">
        <v>10</v>
      </c>
      <c r="T30" s="42"/>
      <c r="U30" s="44" t="s">
        <v>1793</v>
      </c>
      <c r="V30" s="42"/>
      <c r="W30" s="58">
        <f>+IF(ISERR(U30/R30*100),"N/A",ROUND(U30/R30*100,2))</f>
        <v>59.73</v>
      </c>
    </row>
    <row r="31" spans="2:27" ht="26.25" customHeight="1" thickBot="1" x14ac:dyDescent="0.25">
      <c r="B31" s="278" t="s">
        <v>74</v>
      </c>
      <c r="C31" s="279"/>
      <c r="D31" s="279"/>
      <c r="E31" s="59" t="s">
        <v>1795</v>
      </c>
      <c r="F31" s="59"/>
      <c r="G31" s="59"/>
      <c r="H31" s="60"/>
      <c r="I31" s="60"/>
      <c r="J31" s="60"/>
      <c r="K31" s="60"/>
      <c r="L31" s="60"/>
      <c r="M31" s="60"/>
      <c r="N31" s="60"/>
      <c r="O31" s="60"/>
      <c r="P31" s="61"/>
      <c r="Q31" s="61"/>
      <c r="R31" s="62" t="s">
        <v>1794</v>
      </c>
      <c r="S31" s="63" t="s">
        <v>1793</v>
      </c>
      <c r="T31" s="63">
        <f>+IF(ISERR(S31/R31*100),"N/A",ROUND(S31/R31*100,2))</f>
        <v>59.73</v>
      </c>
      <c r="U31" s="63" t="s">
        <v>1793</v>
      </c>
      <c r="V31" s="63">
        <f>+IF(ISERR(U31/S31*100),"N/A",ROUND(U31/S31*100,2))</f>
        <v>100</v>
      </c>
      <c r="W31" s="64">
        <f>+IF(ISERR(U31/R31*100),"N/A",ROUND(U31/R31*100,2))</f>
        <v>59.73</v>
      </c>
    </row>
    <row r="32" spans="2:27" ht="22.5" customHeight="1" thickTop="1" thickBot="1" x14ac:dyDescent="0.25">
      <c r="B32" s="9" t="s">
        <v>76</v>
      </c>
      <c r="C32" s="10"/>
      <c r="D32" s="10"/>
      <c r="E32" s="10"/>
      <c r="F32" s="10"/>
      <c r="G32" s="10"/>
      <c r="H32" s="11"/>
      <c r="I32" s="11"/>
      <c r="J32" s="11"/>
      <c r="K32" s="11"/>
      <c r="L32" s="11"/>
      <c r="M32" s="11"/>
      <c r="N32" s="11"/>
      <c r="O32" s="11"/>
      <c r="P32" s="11"/>
      <c r="Q32" s="11"/>
      <c r="R32" s="11"/>
      <c r="S32" s="11"/>
      <c r="T32" s="11"/>
      <c r="U32" s="11"/>
      <c r="V32" s="11"/>
      <c r="W32" s="12"/>
    </row>
    <row r="33" spans="2:23" ht="37.5" customHeight="1" thickTop="1" x14ac:dyDescent="0.2">
      <c r="B33" s="270" t="s">
        <v>2197</v>
      </c>
      <c r="C33" s="231"/>
      <c r="D33" s="231"/>
      <c r="E33" s="231"/>
      <c r="F33" s="231"/>
      <c r="G33" s="231"/>
      <c r="H33" s="231"/>
      <c r="I33" s="231"/>
      <c r="J33" s="231"/>
      <c r="K33" s="231"/>
      <c r="L33" s="231"/>
      <c r="M33" s="231"/>
      <c r="N33" s="231"/>
      <c r="O33" s="231"/>
      <c r="P33" s="231"/>
      <c r="Q33" s="231"/>
      <c r="R33" s="231"/>
      <c r="S33" s="231"/>
      <c r="T33" s="231"/>
      <c r="U33" s="231"/>
      <c r="V33" s="231"/>
      <c r="W33" s="271"/>
    </row>
    <row r="34" spans="2:23" ht="39.75" customHeight="1" thickBot="1" x14ac:dyDescent="0.25">
      <c r="B34" s="272"/>
      <c r="C34" s="247"/>
      <c r="D34" s="247"/>
      <c r="E34" s="247"/>
      <c r="F34" s="247"/>
      <c r="G34" s="247"/>
      <c r="H34" s="247"/>
      <c r="I34" s="247"/>
      <c r="J34" s="247"/>
      <c r="K34" s="247"/>
      <c r="L34" s="247"/>
      <c r="M34" s="247"/>
      <c r="N34" s="247"/>
      <c r="O34" s="247"/>
      <c r="P34" s="247"/>
      <c r="Q34" s="247"/>
      <c r="R34" s="247"/>
      <c r="S34" s="247"/>
      <c r="T34" s="247"/>
      <c r="U34" s="247"/>
      <c r="V34" s="247"/>
      <c r="W34" s="273"/>
    </row>
    <row r="35" spans="2:23" ht="37.5" customHeight="1" thickTop="1" x14ac:dyDescent="0.2">
      <c r="B35" s="270" t="s">
        <v>2198</v>
      </c>
      <c r="C35" s="231"/>
      <c r="D35" s="231"/>
      <c r="E35" s="231"/>
      <c r="F35" s="231"/>
      <c r="G35" s="231"/>
      <c r="H35" s="231"/>
      <c r="I35" s="231"/>
      <c r="J35" s="231"/>
      <c r="K35" s="231"/>
      <c r="L35" s="231"/>
      <c r="M35" s="231"/>
      <c r="N35" s="231"/>
      <c r="O35" s="231"/>
      <c r="P35" s="231"/>
      <c r="Q35" s="231"/>
      <c r="R35" s="231"/>
      <c r="S35" s="231"/>
      <c r="T35" s="231"/>
      <c r="U35" s="231"/>
      <c r="V35" s="231"/>
      <c r="W35" s="271"/>
    </row>
    <row r="36" spans="2:23" ht="48.75" customHeight="1" thickBot="1" x14ac:dyDescent="0.25">
      <c r="B36" s="272"/>
      <c r="C36" s="247"/>
      <c r="D36" s="247"/>
      <c r="E36" s="247"/>
      <c r="F36" s="247"/>
      <c r="G36" s="247"/>
      <c r="H36" s="247"/>
      <c r="I36" s="247"/>
      <c r="J36" s="247"/>
      <c r="K36" s="247"/>
      <c r="L36" s="247"/>
      <c r="M36" s="247"/>
      <c r="N36" s="247"/>
      <c r="O36" s="247"/>
      <c r="P36" s="247"/>
      <c r="Q36" s="247"/>
      <c r="R36" s="247"/>
      <c r="S36" s="247"/>
      <c r="T36" s="247"/>
      <c r="U36" s="247"/>
      <c r="V36" s="247"/>
      <c r="W36" s="273"/>
    </row>
    <row r="37" spans="2:23" ht="37.5" customHeight="1" thickTop="1" x14ac:dyDescent="0.2">
      <c r="B37" s="270" t="s">
        <v>2199</v>
      </c>
      <c r="C37" s="231"/>
      <c r="D37" s="231"/>
      <c r="E37" s="231"/>
      <c r="F37" s="231"/>
      <c r="G37" s="231"/>
      <c r="H37" s="231"/>
      <c r="I37" s="231"/>
      <c r="J37" s="231"/>
      <c r="K37" s="231"/>
      <c r="L37" s="231"/>
      <c r="M37" s="231"/>
      <c r="N37" s="231"/>
      <c r="O37" s="231"/>
      <c r="P37" s="231"/>
      <c r="Q37" s="231"/>
      <c r="R37" s="231"/>
      <c r="S37" s="231"/>
      <c r="T37" s="231"/>
      <c r="U37" s="231"/>
      <c r="V37" s="231"/>
      <c r="W37" s="271"/>
    </row>
    <row r="38" spans="2:23" ht="15.75" thickBot="1" x14ac:dyDescent="0.25">
      <c r="B38" s="274"/>
      <c r="C38" s="275"/>
      <c r="D38" s="275"/>
      <c r="E38" s="275"/>
      <c r="F38" s="275"/>
      <c r="G38" s="275"/>
      <c r="H38" s="275"/>
      <c r="I38" s="275"/>
      <c r="J38" s="275"/>
      <c r="K38" s="275"/>
      <c r="L38" s="275"/>
      <c r="M38" s="275"/>
      <c r="N38" s="275"/>
      <c r="O38" s="275"/>
      <c r="P38" s="275"/>
      <c r="Q38" s="275"/>
      <c r="R38" s="275"/>
      <c r="S38" s="275"/>
      <c r="T38" s="275"/>
      <c r="U38" s="275"/>
      <c r="V38" s="275"/>
      <c r="W38" s="276"/>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1813</v>
      </c>
      <c r="D4" s="192" t="s">
        <v>1812</v>
      </c>
      <c r="E4" s="192"/>
      <c r="F4" s="192"/>
      <c r="G4" s="192"/>
      <c r="H4" s="193"/>
      <c r="I4" s="16"/>
      <c r="J4" s="194" t="s">
        <v>6</v>
      </c>
      <c r="K4" s="192"/>
      <c r="L4" s="15" t="s">
        <v>2460</v>
      </c>
      <c r="M4" s="195" t="s">
        <v>2459</v>
      </c>
      <c r="N4" s="195"/>
      <c r="O4" s="195"/>
      <c r="P4" s="195"/>
      <c r="Q4" s="196"/>
      <c r="R4" s="17"/>
      <c r="S4" s="197" t="s">
        <v>2136</v>
      </c>
      <c r="T4" s="198"/>
      <c r="U4" s="198"/>
      <c r="V4" s="199" t="s">
        <v>2458</v>
      </c>
      <c r="W4" s="200"/>
    </row>
    <row r="5" spans="1:29" ht="15.75" customHeight="1" thickTop="1" x14ac:dyDescent="0.2">
      <c r="B5" s="52" t="s">
        <v>10</v>
      </c>
      <c r="C5" s="188" t="s">
        <v>10</v>
      </c>
      <c r="D5" s="188"/>
      <c r="E5" s="188"/>
      <c r="F5" s="188"/>
      <c r="G5" s="188"/>
      <c r="H5" s="188"/>
      <c r="I5" s="188"/>
      <c r="J5" s="188"/>
      <c r="K5" s="188"/>
      <c r="L5" s="188"/>
      <c r="M5" s="188"/>
      <c r="N5" s="188"/>
      <c r="O5" s="188"/>
      <c r="P5" s="188"/>
      <c r="Q5" s="188"/>
      <c r="R5" s="188"/>
      <c r="S5" s="188"/>
      <c r="T5" s="188"/>
      <c r="U5" s="188"/>
      <c r="V5" s="188"/>
      <c r="W5" s="251"/>
    </row>
    <row r="6" spans="1:29" ht="30" customHeight="1" thickBot="1" x14ac:dyDescent="0.25">
      <c r="B6" s="52" t="s">
        <v>11</v>
      </c>
      <c r="C6" s="19" t="s">
        <v>2443</v>
      </c>
      <c r="D6" s="201" t="s">
        <v>2457</v>
      </c>
      <c r="E6" s="201"/>
      <c r="F6" s="201"/>
      <c r="G6" s="201"/>
      <c r="H6" s="201"/>
      <c r="I6" s="20"/>
      <c r="J6" s="202" t="s">
        <v>14</v>
      </c>
      <c r="K6" s="202"/>
      <c r="L6" s="202" t="s">
        <v>15</v>
      </c>
      <c r="M6" s="202"/>
      <c r="N6" s="251" t="s">
        <v>10</v>
      </c>
      <c r="O6" s="251"/>
      <c r="P6" s="251"/>
      <c r="Q6" s="251"/>
      <c r="R6" s="251"/>
      <c r="S6" s="251"/>
      <c r="T6" s="251"/>
      <c r="U6" s="251"/>
      <c r="V6" s="251"/>
      <c r="W6" s="251"/>
    </row>
    <row r="7" spans="1:29" ht="30" customHeight="1" thickBot="1" x14ac:dyDescent="0.25">
      <c r="B7" s="53"/>
      <c r="C7" s="19" t="s">
        <v>10</v>
      </c>
      <c r="D7" s="188" t="s">
        <v>10</v>
      </c>
      <c r="E7" s="188"/>
      <c r="F7" s="188"/>
      <c r="G7" s="188"/>
      <c r="H7" s="188"/>
      <c r="I7" s="20"/>
      <c r="J7" s="22" t="s">
        <v>16</v>
      </c>
      <c r="K7" s="22" t="s">
        <v>17</v>
      </c>
      <c r="L7" s="22" t="s">
        <v>16</v>
      </c>
      <c r="M7" s="22" t="s">
        <v>17</v>
      </c>
      <c r="N7" s="23"/>
      <c r="O7" s="251" t="s">
        <v>10</v>
      </c>
      <c r="P7" s="251"/>
      <c r="Q7" s="251"/>
      <c r="R7" s="251"/>
      <c r="S7" s="251"/>
      <c r="T7" s="251"/>
      <c r="U7" s="251"/>
      <c r="V7" s="251"/>
      <c r="W7" s="251"/>
    </row>
    <row r="8" spans="1:29" ht="30" customHeight="1" thickBot="1" x14ac:dyDescent="0.25">
      <c r="B8" s="53"/>
      <c r="C8" s="19" t="s">
        <v>10</v>
      </c>
      <c r="D8" s="188" t="s">
        <v>10</v>
      </c>
      <c r="E8" s="188"/>
      <c r="F8" s="188"/>
      <c r="G8" s="188"/>
      <c r="H8" s="188"/>
      <c r="I8" s="20"/>
      <c r="J8" s="24" t="s">
        <v>93</v>
      </c>
      <c r="K8" s="24" t="s">
        <v>93</v>
      </c>
      <c r="L8" s="24" t="s">
        <v>93</v>
      </c>
      <c r="M8" s="24" t="s">
        <v>93</v>
      </c>
      <c r="N8" s="23"/>
      <c r="O8" s="20"/>
      <c r="P8" s="251" t="s">
        <v>10</v>
      </c>
      <c r="Q8" s="251"/>
      <c r="R8" s="251"/>
      <c r="S8" s="251"/>
      <c r="T8" s="251"/>
      <c r="U8" s="251"/>
      <c r="V8" s="251"/>
      <c r="W8" s="251"/>
    </row>
    <row r="9" spans="1:29" ht="25.5" customHeight="1" thickBot="1" x14ac:dyDescent="0.25">
      <c r="B9" s="53"/>
      <c r="C9" s="188" t="s">
        <v>10</v>
      </c>
      <c r="D9" s="188"/>
      <c r="E9" s="188"/>
      <c r="F9" s="188"/>
      <c r="G9" s="188"/>
      <c r="H9" s="188"/>
      <c r="I9" s="188"/>
      <c r="J9" s="188"/>
      <c r="K9" s="188"/>
      <c r="L9" s="188"/>
      <c r="M9" s="188"/>
      <c r="N9" s="188"/>
      <c r="O9" s="188"/>
      <c r="P9" s="188"/>
      <c r="Q9" s="188"/>
      <c r="R9" s="188"/>
      <c r="S9" s="188"/>
      <c r="T9" s="188"/>
      <c r="U9" s="188"/>
      <c r="V9" s="188"/>
      <c r="W9" s="251"/>
    </row>
    <row r="10" spans="1:29" ht="99.75" customHeight="1" thickTop="1" thickBot="1" x14ac:dyDescent="0.25">
      <c r="B10" s="25" t="s">
        <v>22</v>
      </c>
      <c r="C10" s="199" t="s">
        <v>2456</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52" t="s">
        <v>25</v>
      </c>
      <c r="C13" s="204"/>
      <c r="D13" s="204"/>
      <c r="E13" s="204"/>
      <c r="F13" s="204"/>
      <c r="G13" s="204"/>
      <c r="H13" s="204"/>
      <c r="I13" s="204"/>
      <c r="J13" s="28"/>
      <c r="K13" s="204" t="s">
        <v>26</v>
      </c>
      <c r="L13" s="204"/>
      <c r="M13" s="204"/>
      <c r="N13" s="204"/>
      <c r="O13" s="204"/>
      <c r="P13" s="204"/>
      <c r="Q13" s="204"/>
      <c r="R13" s="29"/>
      <c r="S13" s="204" t="s">
        <v>27</v>
      </c>
      <c r="T13" s="204"/>
      <c r="U13" s="204"/>
      <c r="V13" s="204"/>
      <c r="W13" s="253"/>
    </row>
    <row r="14" spans="1:29" ht="69" customHeight="1" x14ac:dyDescent="0.2">
      <c r="B14" s="52" t="s">
        <v>28</v>
      </c>
      <c r="C14" s="201" t="s">
        <v>10</v>
      </c>
      <c r="D14" s="201"/>
      <c r="E14" s="201"/>
      <c r="F14" s="201"/>
      <c r="G14" s="201"/>
      <c r="H14" s="201"/>
      <c r="I14" s="201"/>
      <c r="J14" s="30"/>
      <c r="K14" s="30" t="s">
        <v>29</v>
      </c>
      <c r="L14" s="201" t="s">
        <v>10</v>
      </c>
      <c r="M14" s="201"/>
      <c r="N14" s="201"/>
      <c r="O14" s="201"/>
      <c r="P14" s="201"/>
      <c r="Q14" s="201"/>
      <c r="R14" s="20"/>
      <c r="S14" s="30" t="s">
        <v>30</v>
      </c>
      <c r="T14" s="254" t="s">
        <v>2455</v>
      </c>
      <c r="U14" s="254"/>
      <c r="V14" s="254"/>
      <c r="W14" s="254"/>
    </row>
    <row r="15" spans="1:29" ht="86.25" customHeight="1" x14ac:dyDescent="0.2">
      <c r="B15" s="52" t="s">
        <v>32</v>
      </c>
      <c r="C15" s="201" t="s">
        <v>10</v>
      </c>
      <c r="D15" s="201"/>
      <c r="E15" s="201"/>
      <c r="F15" s="201"/>
      <c r="G15" s="201"/>
      <c r="H15" s="201"/>
      <c r="I15" s="201"/>
      <c r="J15" s="30"/>
      <c r="K15" s="30" t="s">
        <v>32</v>
      </c>
      <c r="L15" s="201" t="s">
        <v>10</v>
      </c>
      <c r="M15" s="201"/>
      <c r="N15" s="201"/>
      <c r="O15" s="201"/>
      <c r="P15" s="201"/>
      <c r="Q15" s="201"/>
      <c r="R15" s="20"/>
      <c r="S15" s="30" t="s">
        <v>33</v>
      </c>
      <c r="T15" s="254" t="s">
        <v>10</v>
      </c>
      <c r="U15" s="254"/>
      <c r="V15" s="254"/>
      <c r="W15" s="254"/>
    </row>
    <row r="16" spans="1:29" ht="25.5" customHeight="1" thickBot="1" x14ac:dyDescent="0.25">
      <c r="B16" s="54" t="s">
        <v>34</v>
      </c>
      <c r="C16" s="207" t="s">
        <v>10</v>
      </c>
      <c r="D16" s="207"/>
      <c r="E16" s="207"/>
      <c r="F16" s="207"/>
      <c r="G16" s="207"/>
      <c r="H16" s="207"/>
      <c r="I16" s="207"/>
      <c r="J16" s="207"/>
      <c r="K16" s="207"/>
      <c r="L16" s="207"/>
      <c r="M16" s="207"/>
      <c r="N16" s="207"/>
      <c r="O16" s="207"/>
      <c r="P16" s="207"/>
      <c r="Q16" s="207"/>
      <c r="R16" s="207"/>
      <c r="S16" s="207"/>
      <c r="T16" s="207"/>
      <c r="U16" s="207"/>
      <c r="V16" s="207"/>
      <c r="W16" s="255"/>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56" t="s">
        <v>36</v>
      </c>
      <c r="C18" s="210"/>
      <c r="D18" s="210"/>
      <c r="E18" s="210"/>
      <c r="F18" s="210"/>
      <c r="G18" s="210"/>
      <c r="H18" s="210"/>
      <c r="I18" s="210"/>
      <c r="J18" s="210"/>
      <c r="K18" s="210"/>
      <c r="L18" s="210"/>
      <c r="M18" s="210"/>
      <c r="N18" s="210"/>
      <c r="O18" s="210"/>
      <c r="P18" s="210"/>
      <c r="Q18" s="210"/>
      <c r="R18" s="210"/>
      <c r="S18" s="210"/>
      <c r="T18" s="211"/>
      <c r="U18" s="212" t="s">
        <v>37</v>
      </c>
      <c r="V18" s="213"/>
      <c r="W18" s="257"/>
    </row>
    <row r="19" spans="2:27" ht="14.25" customHeight="1" x14ac:dyDescent="0.2">
      <c r="B19" s="264"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61" t="s">
        <v>46</v>
      </c>
    </row>
    <row r="20" spans="2:27" ht="27" customHeight="1" thickBot="1" x14ac:dyDescent="0.25">
      <c r="B20" s="265"/>
      <c r="C20" s="260"/>
      <c r="D20" s="260"/>
      <c r="E20" s="260"/>
      <c r="F20" s="260"/>
      <c r="G20" s="260"/>
      <c r="H20" s="260"/>
      <c r="I20" s="260"/>
      <c r="J20" s="260"/>
      <c r="K20" s="260"/>
      <c r="L20" s="260"/>
      <c r="M20" s="260"/>
      <c r="N20" s="260"/>
      <c r="O20" s="260"/>
      <c r="P20" s="260"/>
      <c r="Q20" s="260"/>
      <c r="R20" s="260"/>
      <c r="S20" s="260"/>
      <c r="T20" s="258"/>
      <c r="U20" s="259"/>
      <c r="V20" s="260"/>
      <c r="W20" s="262"/>
      <c r="Z20" s="32" t="s">
        <v>10</v>
      </c>
      <c r="AA20" s="32" t="s">
        <v>47</v>
      </c>
    </row>
    <row r="21" spans="2:27" ht="56.25" customHeight="1" x14ac:dyDescent="0.2">
      <c r="B21" s="263" t="s">
        <v>2454</v>
      </c>
      <c r="C21" s="227"/>
      <c r="D21" s="227"/>
      <c r="E21" s="227"/>
      <c r="F21" s="227"/>
      <c r="G21" s="227"/>
      <c r="H21" s="227"/>
      <c r="I21" s="227"/>
      <c r="J21" s="227"/>
      <c r="K21" s="227"/>
      <c r="L21" s="227"/>
      <c r="M21" s="228" t="s">
        <v>2443</v>
      </c>
      <c r="N21" s="228"/>
      <c r="O21" s="228" t="s">
        <v>49</v>
      </c>
      <c r="P21" s="228"/>
      <c r="Q21" s="229" t="s">
        <v>50</v>
      </c>
      <c r="R21" s="229"/>
      <c r="S21" s="33" t="s">
        <v>51</v>
      </c>
      <c r="T21" s="33" t="s">
        <v>242</v>
      </c>
      <c r="U21" s="33" t="s">
        <v>242</v>
      </c>
      <c r="V21" s="33">
        <f t="shared" ref="V21:V26" si="0">+IF(ISERR(U21/T21*100),"N/A",ROUND(U21/T21*100,2))</f>
        <v>100</v>
      </c>
      <c r="W21" s="55">
        <f t="shared" ref="W21:W26" si="1">+IF(ISERR(U21/S21*100),"N/A",ROUND(U21/S21*100,2))</f>
        <v>25</v>
      </c>
    </row>
    <row r="22" spans="2:27" ht="56.25" customHeight="1" x14ac:dyDescent="0.2">
      <c r="B22" s="263" t="s">
        <v>2453</v>
      </c>
      <c r="C22" s="227"/>
      <c r="D22" s="227"/>
      <c r="E22" s="227"/>
      <c r="F22" s="227"/>
      <c r="G22" s="227"/>
      <c r="H22" s="227"/>
      <c r="I22" s="227"/>
      <c r="J22" s="227"/>
      <c r="K22" s="227"/>
      <c r="L22" s="227"/>
      <c r="M22" s="228" t="s">
        <v>2443</v>
      </c>
      <c r="N22" s="228"/>
      <c r="O22" s="228" t="s">
        <v>49</v>
      </c>
      <c r="P22" s="228"/>
      <c r="Q22" s="229" t="s">
        <v>50</v>
      </c>
      <c r="R22" s="229"/>
      <c r="S22" s="33" t="s">
        <v>51</v>
      </c>
      <c r="T22" s="33" t="s">
        <v>242</v>
      </c>
      <c r="U22" s="33" t="s">
        <v>242</v>
      </c>
      <c r="V22" s="33">
        <f t="shared" si="0"/>
        <v>100</v>
      </c>
      <c r="W22" s="55">
        <f t="shared" si="1"/>
        <v>25</v>
      </c>
    </row>
    <row r="23" spans="2:27" ht="56.25" customHeight="1" x14ac:dyDescent="0.2">
      <c r="B23" s="263" t="s">
        <v>2452</v>
      </c>
      <c r="C23" s="227"/>
      <c r="D23" s="227"/>
      <c r="E23" s="227"/>
      <c r="F23" s="227"/>
      <c r="G23" s="227"/>
      <c r="H23" s="227"/>
      <c r="I23" s="227"/>
      <c r="J23" s="227"/>
      <c r="K23" s="227"/>
      <c r="L23" s="227"/>
      <c r="M23" s="228" t="s">
        <v>2443</v>
      </c>
      <c r="N23" s="228"/>
      <c r="O23" s="228" t="s">
        <v>49</v>
      </c>
      <c r="P23" s="228"/>
      <c r="Q23" s="229" t="s">
        <v>50</v>
      </c>
      <c r="R23" s="229"/>
      <c r="S23" s="33" t="s">
        <v>51</v>
      </c>
      <c r="T23" s="33" t="s">
        <v>56</v>
      </c>
      <c r="U23" s="33" t="s">
        <v>2451</v>
      </c>
      <c r="V23" s="33">
        <f t="shared" si="0"/>
        <v>87.34</v>
      </c>
      <c r="W23" s="55">
        <f t="shared" si="1"/>
        <v>43.67</v>
      </c>
    </row>
    <row r="24" spans="2:27" ht="56.25" customHeight="1" x14ac:dyDescent="0.2">
      <c r="B24" s="263" t="s">
        <v>2450</v>
      </c>
      <c r="C24" s="227"/>
      <c r="D24" s="227"/>
      <c r="E24" s="227"/>
      <c r="F24" s="227"/>
      <c r="G24" s="227"/>
      <c r="H24" s="227"/>
      <c r="I24" s="227"/>
      <c r="J24" s="227"/>
      <c r="K24" s="227"/>
      <c r="L24" s="227"/>
      <c r="M24" s="228" t="s">
        <v>2443</v>
      </c>
      <c r="N24" s="228"/>
      <c r="O24" s="228" t="s">
        <v>49</v>
      </c>
      <c r="P24" s="228"/>
      <c r="Q24" s="229" t="s">
        <v>50</v>
      </c>
      <c r="R24" s="229"/>
      <c r="S24" s="33" t="s">
        <v>51</v>
      </c>
      <c r="T24" s="33" t="s">
        <v>2449</v>
      </c>
      <c r="U24" s="33" t="s">
        <v>2448</v>
      </c>
      <c r="V24" s="33">
        <f t="shared" si="0"/>
        <v>43.84</v>
      </c>
      <c r="W24" s="55">
        <f t="shared" si="1"/>
        <v>26.89</v>
      </c>
    </row>
    <row r="25" spans="2:27" ht="56.25" customHeight="1" x14ac:dyDescent="0.2">
      <c r="B25" s="263" t="s">
        <v>2447</v>
      </c>
      <c r="C25" s="227"/>
      <c r="D25" s="227"/>
      <c r="E25" s="227"/>
      <c r="F25" s="227"/>
      <c r="G25" s="227"/>
      <c r="H25" s="227"/>
      <c r="I25" s="227"/>
      <c r="J25" s="227"/>
      <c r="K25" s="227"/>
      <c r="L25" s="227"/>
      <c r="M25" s="228" t="s">
        <v>2443</v>
      </c>
      <c r="N25" s="228"/>
      <c r="O25" s="228" t="s">
        <v>49</v>
      </c>
      <c r="P25" s="228"/>
      <c r="Q25" s="229" t="s">
        <v>50</v>
      </c>
      <c r="R25" s="229"/>
      <c r="S25" s="33" t="s">
        <v>51</v>
      </c>
      <c r="T25" s="33" t="s">
        <v>2446</v>
      </c>
      <c r="U25" s="33" t="s">
        <v>2445</v>
      </c>
      <c r="V25" s="33">
        <f t="shared" si="0"/>
        <v>118.49</v>
      </c>
      <c r="W25" s="55">
        <f t="shared" si="1"/>
        <v>81.819999999999993</v>
      </c>
    </row>
    <row r="26" spans="2:27" ht="56.25" customHeight="1" thickBot="1" x14ac:dyDescent="0.25">
      <c r="B26" s="263" t="s">
        <v>2444</v>
      </c>
      <c r="C26" s="227"/>
      <c r="D26" s="227"/>
      <c r="E26" s="227"/>
      <c r="F26" s="227"/>
      <c r="G26" s="227"/>
      <c r="H26" s="227"/>
      <c r="I26" s="227"/>
      <c r="J26" s="227"/>
      <c r="K26" s="227"/>
      <c r="L26" s="227"/>
      <c r="M26" s="228" t="s">
        <v>2443</v>
      </c>
      <c r="N26" s="228"/>
      <c r="O26" s="228" t="s">
        <v>49</v>
      </c>
      <c r="P26" s="228"/>
      <c r="Q26" s="229" t="s">
        <v>70</v>
      </c>
      <c r="R26" s="229"/>
      <c r="S26" s="33" t="s">
        <v>51</v>
      </c>
      <c r="T26" s="33" t="s">
        <v>87</v>
      </c>
      <c r="U26" s="33" t="s">
        <v>87</v>
      </c>
      <c r="V26" s="33" t="str">
        <f t="shared" si="0"/>
        <v>N/A</v>
      </c>
      <c r="W26" s="55" t="str">
        <f t="shared" si="1"/>
        <v>N/A</v>
      </c>
    </row>
    <row r="27" spans="2:27" ht="21.75" customHeight="1" thickTop="1" thickBot="1" x14ac:dyDescent="0.25">
      <c r="B27" s="9" t="s">
        <v>65</v>
      </c>
      <c r="C27" s="10"/>
      <c r="D27" s="10"/>
      <c r="E27" s="10"/>
      <c r="F27" s="10"/>
      <c r="G27" s="10"/>
      <c r="H27" s="11"/>
      <c r="I27" s="11"/>
      <c r="J27" s="11"/>
      <c r="K27" s="11"/>
      <c r="L27" s="11"/>
      <c r="M27" s="11"/>
      <c r="N27" s="11"/>
      <c r="O27" s="11"/>
      <c r="P27" s="11"/>
      <c r="Q27" s="11"/>
      <c r="R27" s="11"/>
      <c r="S27" s="11"/>
      <c r="T27" s="11"/>
      <c r="U27" s="11"/>
      <c r="V27" s="11"/>
      <c r="W27" s="12"/>
      <c r="X27" s="35"/>
    </row>
    <row r="28" spans="2:27" ht="29.25" customHeight="1" thickTop="1" thickBot="1" x14ac:dyDescent="0.25">
      <c r="B28" s="266" t="s">
        <v>2437</v>
      </c>
      <c r="C28" s="237"/>
      <c r="D28" s="237"/>
      <c r="E28" s="237"/>
      <c r="F28" s="237"/>
      <c r="G28" s="237"/>
      <c r="H28" s="237"/>
      <c r="I28" s="237"/>
      <c r="J28" s="237"/>
      <c r="K28" s="237"/>
      <c r="L28" s="237"/>
      <c r="M28" s="237"/>
      <c r="N28" s="237"/>
      <c r="O28" s="237"/>
      <c r="P28" s="237"/>
      <c r="Q28" s="238"/>
      <c r="R28" s="36" t="s">
        <v>42</v>
      </c>
      <c r="S28" s="213" t="s">
        <v>43</v>
      </c>
      <c r="T28" s="213"/>
      <c r="U28" s="37" t="s">
        <v>66</v>
      </c>
      <c r="V28" s="212" t="s">
        <v>67</v>
      </c>
      <c r="W28" s="257"/>
    </row>
    <row r="29" spans="2:27" ht="30.75" customHeight="1" thickBot="1" x14ac:dyDescent="0.25">
      <c r="B29" s="267"/>
      <c r="C29" s="268"/>
      <c r="D29" s="268"/>
      <c r="E29" s="268"/>
      <c r="F29" s="268"/>
      <c r="G29" s="268"/>
      <c r="H29" s="268"/>
      <c r="I29" s="268"/>
      <c r="J29" s="268"/>
      <c r="K29" s="268"/>
      <c r="L29" s="268"/>
      <c r="M29" s="268"/>
      <c r="N29" s="268"/>
      <c r="O29" s="268"/>
      <c r="P29" s="268"/>
      <c r="Q29" s="269"/>
      <c r="R29" s="56" t="s">
        <v>68</v>
      </c>
      <c r="S29" s="56" t="s">
        <v>68</v>
      </c>
      <c r="T29" s="56" t="s">
        <v>49</v>
      </c>
      <c r="U29" s="56" t="s">
        <v>68</v>
      </c>
      <c r="V29" s="56" t="s">
        <v>69</v>
      </c>
      <c r="W29" s="57" t="s">
        <v>70</v>
      </c>
      <c r="Y29" s="35"/>
    </row>
    <row r="30" spans="2:27" ht="23.25" customHeight="1" thickBot="1" x14ac:dyDescent="0.25">
      <c r="B30" s="277" t="s">
        <v>71</v>
      </c>
      <c r="C30" s="243"/>
      <c r="D30" s="243"/>
      <c r="E30" s="40" t="s">
        <v>2441</v>
      </c>
      <c r="F30" s="40"/>
      <c r="G30" s="40"/>
      <c r="H30" s="41"/>
      <c r="I30" s="41"/>
      <c r="J30" s="41"/>
      <c r="K30" s="41"/>
      <c r="L30" s="41"/>
      <c r="M30" s="41"/>
      <c r="N30" s="41"/>
      <c r="O30" s="41"/>
      <c r="P30" s="42"/>
      <c r="Q30" s="42"/>
      <c r="R30" s="43" t="s">
        <v>2442</v>
      </c>
      <c r="S30" s="44" t="s">
        <v>10</v>
      </c>
      <c r="T30" s="42"/>
      <c r="U30" s="44" t="s">
        <v>2438</v>
      </c>
      <c r="V30" s="42"/>
      <c r="W30" s="58">
        <f>+IF(ISERR(U30/R30*100),"N/A",ROUND(U30/R30*100,2))</f>
        <v>38</v>
      </c>
    </row>
    <row r="31" spans="2:27" ht="26.25" customHeight="1" thickBot="1" x14ac:dyDescent="0.25">
      <c r="B31" s="278" t="s">
        <v>74</v>
      </c>
      <c r="C31" s="279"/>
      <c r="D31" s="279"/>
      <c r="E31" s="59" t="s">
        <v>2441</v>
      </c>
      <c r="F31" s="59"/>
      <c r="G31" s="59"/>
      <c r="H31" s="60"/>
      <c r="I31" s="60"/>
      <c r="J31" s="60"/>
      <c r="K31" s="60"/>
      <c r="L31" s="60"/>
      <c r="M31" s="60"/>
      <c r="N31" s="60"/>
      <c r="O31" s="60"/>
      <c r="P31" s="61"/>
      <c r="Q31" s="61"/>
      <c r="R31" s="62" t="s">
        <v>2440</v>
      </c>
      <c r="S31" s="63" t="s">
        <v>2439</v>
      </c>
      <c r="T31" s="63">
        <f>+IF(ISERR(S31/R31*100),"N/A",ROUND(S31/R31*100,2))</f>
        <v>50.89</v>
      </c>
      <c r="U31" s="63" t="s">
        <v>2438</v>
      </c>
      <c r="V31" s="63">
        <f>+IF(ISERR(U31/S31*100),"N/A",ROUND(U31/S31*100,2))</f>
        <v>75.19</v>
      </c>
      <c r="W31" s="64">
        <f>+IF(ISERR(U31/R31*100),"N/A",ROUND(U31/R31*100,2))</f>
        <v>38.26</v>
      </c>
    </row>
    <row r="32" spans="2:27" ht="22.5" customHeight="1" thickTop="1" thickBot="1" x14ac:dyDescent="0.25">
      <c r="B32" s="9" t="s">
        <v>76</v>
      </c>
      <c r="C32" s="10"/>
      <c r="D32" s="10"/>
      <c r="E32" s="10"/>
      <c r="F32" s="10"/>
      <c r="G32" s="10"/>
      <c r="H32" s="11"/>
      <c r="I32" s="11"/>
      <c r="J32" s="11"/>
      <c r="K32" s="11"/>
      <c r="L32" s="11"/>
      <c r="M32" s="11"/>
      <c r="N32" s="11"/>
      <c r="O32" s="11"/>
      <c r="P32" s="11"/>
      <c r="Q32" s="11"/>
      <c r="R32" s="11"/>
      <c r="S32" s="11"/>
      <c r="T32" s="11"/>
      <c r="U32" s="11"/>
      <c r="V32" s="11"/>
      <c r="W32" s="12"/>
    </row>
    <row r="33" spans="2:23" ht="37.5" customHeight="1" thickTop="1" x14ac:dyDescent="0.2">
      <c r="B33" s="270" t="s">
        <v>2477</v>
      </c>
      <c r="C33" s="231"/>
      <c r="D33" s="231"/>
      <c r="E33" s="231"/>
      <c r="F33" s="231"/>
      <c r="G33" s="231"/>
      <c r="H33" s="231"/>
      <c r="I33" s="231"/>
      <c r="J33" s="231"/>
      <c r="K33" s="231"/>
      <c r="L33" s="231"/>
      <c r="M33" s="231"/>
      <c r="N33" s="231"/>
      <c r="O33" s="231"/>
      <c r="P33" s="231"/>
      <c r="Q33" s="231"/>
      <c r="R33" s="231"/>
      <c r="S33" s="231"/>
      <c r="T33" s="231"/>
      <c r="U33" s="231"/>
      <c r="V33" s="231"/>
      <c r="W33" s="271"/>
    </row>
    <row r="34" spans="2:23" ht="172.5" customHeight="1" thickBot="1" x14ac:dyDescent="0.25">
      <c r="B34" s="272"/>
      <c r="C34" s="247"/>
      <c r="D34" s="247"/>
      <c r="E34" s="247"/>
      <c r="F34" s="247"/>
      <c r="G34" s="247"/>
      <c r="H34" s="247"/>
      <c r="I34" s="247"/>
      <c r="J34" s="247"/>
      <c r="K34" s="247"/>
      <c r="L34" s="247"/>
      <c r="M34" s="247"/>
      <c r="N34" s="247"/>
      <c r="O34" s="247"/>
      <c r="P34" s="247"/>
      <c r="Q34" s="247"/>
      <c r="R34" s="247"/>
      <c r="S34" s="247"/>
      <c r="T34" s="247"/>
      <c r="U34" s="247"/>
      <c r="V34" s="247"/>
      <c r="W34" s="273"/>
    </row>
    <row r="35" spans="2:23" ht="37.5" customHeight="1" thickTop="1" x14ac:dyDescent="0.2">
      <c r="B35" s="270" t="s">
        <v>2478</v>
      </c>
      <c r="C35" s="231"/>
      <c r="D35" s="231"/>
      <c r="E35" s="231"/>
      <c r="F35" s="231"/>
      <c r="G35" s="231"/>
      <c r="H35" s="231"/>
      <c r="I35" s="231"/>
      <c r="J35" s="231"/>
      <c r="K35" s="231"/>
      <c r="L35" s="231"/>
      <c r="M35" s="231"/>
      <c r="N35" s="231"/>
      <c r="O35" s="231"/>
      <c r="P35" s="231"/>
      <c r="Q35" s="231"/>
      <c r="R35" s="231"/>
      <c r="S35" s="231"/>
      <c r="T35" s="231"/>
      <c r="U35" s="231"/>
      <c r="V35" s="231"/>
      <c r="W35" s="271"/>
    </row>
    <row r="36" spans="2:23" ht="129" customHeight="1" thickBot="1" x14ac:dyDescent="0.25">
      <c r="B36" s="272"/>
      <c r="C36" s="247"/>
      <c r="D36" s="247"/>
      <c r="E36" s="247"/>
      <c r="F36" s="247"/>
      <c r="G36" s="247"/>
      <c r="H36" s="247"/>
      <c r="I36" s="247"/>
      <c r="J36" s="247"/>
      <c r="K36" s="247"/>
      <c r="L36" s="247"/>
      <c r="M36" s="247"/>
      <c r="N36" s="247"/>
      <c r="O36" s="247"/>
      <c r="P36" s="247"/>
      <c r="Q36" s="247"/>
      <c r="R36" s="247"/>
      <c r="S36" s="247"/>
      <c r="T36" s="247"/>
      <c r="U36" s="247"/>
      <c r="V36" s="247"/>
      <c r="W36" s="273"/>
    </row>
    <row r="37" spans="2:23" ht="37.5" customHeight="1" thickTop="1" x14ac:dyDescent="0.2">
      <c r="B37" s="270" t="s">
        <v>2479</v>
      </c>
      <c r="C37" s="231"/>
      <c r="D37" s="231"/>
      <c r="E37" s="231"/>
      <c r="F37" s="231"/>
      <c r="G37" s="231"/>
      <c r="H37" s="231"/>
      <c r="I37" s="231"/>
      <c r="J37" s="231"/>
      <c r="K37" s="231"/>
      <c r="L37" s="231"/>
      <c r="M37" s="231"/>
      <c r="N37" s="231"/>
      <c r="O37" s="231"/>
      <c r="P37" s="231"/>
      <c r="Q37" s="231"/>
      <c r="R37" s="231"/>
      <c r="S37" s="231"/>
      <c r="T37" s="231"/>
      <c r="U37" s="231"/>
      <c r="V37" s="231"/>
      <c r="W37" s="271"/>
    </row>
    <row r="38" spans="2:23" ht="78" customHeight="1" thickBot="1" x14ac:dyDescent="0.25">
      <c r="B38" s="274"/>
      <c r="C38" s="275"/>
      <c r="D38" s="275"/>
      <c r="E38" s="275"/>
      <c r="F38" s="275"/>
      <c r="G38" s="275"/>
      <c r="H38" s="275"/>
      <c r="I38" s="275"/>
      <c r="J38" s="275"/>
      <c r="K38" s="275"/>
      <c r="L38" s="275"/>
      <c r="M38" s="275"/>
      <c r="N38" s="275"/>
      <c r="O38" s="275"/>
      <c r="P38" s="275"/>
      <c r="Q38" s="275"/>
      <c r="R38" s="275"/>
      <c r="S38" s="275"/>
      <c r="T38" s="275"/>
      <c r="U38" s="275"/>
      <c r="V38" s="275"/>
      <c r="W38" s="276"/>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1813</v>
      </c>
      <c r="D4" s="192" t="s">
        <v>1812</v>
      </c>
      <c r="E4" s="192"/>
      <c r="F4" s="192"/>
      <c r="G4" s="192"/>
      <c r="H4" s="193"/>
      <c r="I4" s="16"/>
      <c r="J4" s="194" t="s">
        <v>6</v>
      </c>
      <c r="K4" s="192"/>
      <c r="L4" s="15" t="s">
        <v>2473</v>
      </c>
      <c r="M4" s="195" t="s">
        <v>2472</v>
      </c>
      <c r="N4" s="195"/>
      <c r="O4" s="195"/>
      <c r="P4" s="195"/>
      <c r="Q4" s="196"/>
      <c r="R4" s="17"/>
      <c r="S4" s="197" t="s">
        <v>2136</v>
      </c>
      <c r="T4" s="198"/>
      <c r="U4" s="198"/>
      <c r="V4" s="199" t="s">
        <v>2471</v>
      </c>
      <c r="W4" s="200"/>
    </row>
    <row r="5" spans="1:29" ht="15.75" customHeight="1" thickTop="1" x14ac:dyDescent="0.2">
      <c r="B5" s="52" t="s">
        <v>10</v>
      </c>
      <c r="C5" s="188" t="s">
        <v>10</v>
      </c>
      <c r="D5" s="188"/>
      <c r="E5" s="188"/>
      <c r="F5" s="188"/>
      <c r="G5" s="188"/>
      <c r="H5" s="188"/>
      <c r="I5" s="188"/>
      <c r="J5" s="188"/>
      <c r="K5" s="188"/>
      <c r="L5" s="188"/>
      <c r="M5" s="188"/>
      <c r="N5" s="188"/>
      <c r="O5" s="188"/>
      <c r="P5" s="188"/>
      <c r="Q5" s="188"/>
      <c r="R5" s="188"/>
      <c r="S5" s="188"/>
      <c r="T5" s="188"/>
      <c r="U5" s="188"/>
      <c r="V5" s="188"/>
      <c r="W5" s="251"/>
    </row>
    <row r="6" spans="1:29" ht="30" customHeight="1" thickBot="1" x14ac:dyDescent="0.25">
      <c r="B6" s="52" t="s">
        <v>11</v>
      </c>
      <c r="C6" s="19" t="s">
        <v>2443</v>
      </c>
      <c r="D6" s="201" t="s">
        <v>2457</v>
      </c>
      <c r="E6" s="201"/>
      <c r="F6" s="201"/>
      <c r="G6" s="201"/>
      <c r="H6" s="201"/>
      <c r="I6" s="20"/>
      <c r="J6" s="202" t="s">
        <v>14</v>
      </c>
      <c r="K6" s="202"/>
      <c r="L6" s="202" t="s">
        <v>15</v>
      </c>
      <c r="M6" s="202"/>
      <c r="N6" s="251" t="s">
        <v>10</v>
      </c>
      <c r="O6" s="251"/>
      <c r="P6" s="251"/>
      <c r="Q6" s="251"/>
      <c r="R6" s="251"/>
      <c r="S6" s="251"/>
      <c r="T6" s="251"/>
      <c r="U6" s="251"/>
      <c r="V6" s="251"/>
      <c r="W6" s="251"/>
    </row>
    <row r="7" spans="1:29" ht="30" customHeight="1" thickBot="1" x14ac:dyDescent="0.25">
      <c r="B7" s="53"/>
      <c r="C7" s="19" t="s">
        <v>10</v>
      </c>
      <c r="D7" s="188" t="s">
        <v>10</v>
      </c>
      <c r="E7" s="188"/>
      <c r="F7" s="188"/>
      <c r="G7" s="188"/>
      <c r="H7" s="188"/>
      <c r="I7" s="20"/>
      <c r="J7" s="22" t="s">
        <v>16</v>
      </c>
      <c r="K7" s="22" t="s">
        <v>17</v>
      </c>
      <c r="L7" s="22" t="s">
        <v>16</v>
      </c>
      <c r="M7" s="22" t="s">
        <v>17</v>
      </c>
      <c r="N7" s="23"/>
      <c r="O7" s="251" t="s">
        <v>10</v>
      </c>
      <c r="P7" s="251"/>
      <c r="Q7" s="251"/>
      <c r="R7" s="251"/>
      <c r="S7" s="251"/>
      <c r="T7" s="251"/>
      <c r="U7" s="251"/>
      <c r="V7" s="251"/>
      <c r="W7" s="251"/>
    </row>
    <row r="8" spans="1:29" ht="30" customHeight="1" thickBot="1" x14ac:dyDescent="0.25">
      <c r="B8" s="53"/>
      <c r="C8" s="19" t="s">
        <v>10</v>
      </c>
      <c r="D8" s="188" t="s">
        <v>10</v>
      </c>
      <c r="E8" s="188"/>
      <c r="F8" s="188"/>
      <c r="G8" s="188"/>
      <c r="H8" s="188"/>
      <c r="I8" s="20"/>
      <c r="J8" s="24" t="s">
        <v>93</v>
      </c>
      <c r="K8" s="24" t="s">
        <v>93</v>
      </c>
      <c r="L8" s="24" t="s">
        <v>93</v>
      </c>
      <c r="M8" s="24" t="s">
        <v>93</v>
      </c>
      <c r="N8" s="23"/>
      <c r="O8" s="20"/>
      <c r="P8" s="251" t="s">
        <v>10</v>
      </c>
      <c r="Q8" s="251"/>
      <c r="R8" s="251"/>
      <c r="S8" s="251"/>
      <c r="T8" s="251"/>
      <c r="U8" s="251"/>
      <c r="V8" s="251"/>
      <c r="W8" s="251"/>
    </row>
    <row r="9" spans="1:29" ht="25.5" customHeight="1" thickBot="1" x14ac:dyDescent="0.25">
      <c r="B9" s="53"/>
      <c r="C9" s="188" t="s">
        <v>10</v>
      </c>
      <c r="D9" s="188"/>
      <c r="E9" s="188"/>
      <c r="F9" s="188"/>
      <c r="G9" s="188"/>
      <c r="H9" s="188"/>
      <c r="I9" s="188"/>
      <c r="J9" s="188"/>
      <c r="K9" s="188"/>
      <c r="L9" s="188"/>
      <c r="M9" s="188"/>
      <c r="N9" s="188"/>
      <c r="O9" s="188"/>
      <c r="P9" s="188"/>
      <c r="Q9" s="188"/>
      <c r="R9" s="188"/>
      <c r="S9" s="188"/>
      <c r="T9" s="188"/>
      <c r="U9" s="188"/>
      <c r="V9" s="188"/>
      <c r="W9" s="251"/>
    </row>
    <row r="10" spans="1:29" ht="193.5" customHeight="1" thickTop="1" thickBot="1" x14ac:dyDescent="0.25">
      <c r="B10" s="25" t="s">
        <v>22</v>
      </c>
      <c r="C10" s="199" t="s">
        <v>2470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52" t="s">
        <v>25</v>
      </c>
      <c r="C13" s="204"/>
      <c r="D13" s="204"/>
      <c r="E13" s="204"/>
      <c r="F13" s="204"/>
      <c r="G13" s="204"/>
      <c r="H13" s="204"/>
      <c r="I13" s="204"/>
      <c r="J13" s="28"/>
      <c r="K13" s="204" t="s">
        <v>26</v>
      </c>
      <c r="L13" s="204"/>
      <c r="M13" s="204"/>
      <c r="N13" s="204"/>
      <c r="O13" s="204"/>
      <c r="P13" s="204"/>
      <c r="Q13" s="204"/>
      <c r="R13" s="29"/>
      <c r="S13" s="204" t="s">
        <v>27</v>
      </c>
      <c r="T13" s="204"/>
      <c r="U13" s="204"/>
      <c r="V13" s="204"/>
      <c r="W13" s="253"/>
    </row>
    <row r="14" spans="1:29" ht="69" customHeight="1" x14ac:dyDescent="0.2">
      <c r="B14" s="52" t="s">
        <v>28</v>
      </c>
      <c r="C14" s="201" t="s">
        <v>10</v>
      </c>
      <c r="D14" s="201"/>
      <c r="E14" s="201"/>
      <c r="F14" s="201"/>
      <c r="G14" s="201"/>
      <c r="H14" s="201"/>
      <c r="I14" s="201"/>
      <c r="J14" s="30"/>
      <c r="K14" s="30" t="s">
        <v>29</v>
      </c>
      <c r="L14" s="201" t="s">
        <v>10</v>
      </c>
      <c r="M14" s="201"/>
      <c r="N14" s="201"/>
      <c r="O14" s="201"/>
      <c r="P14" s="201"/>
      <c r="Q14" s="201"/>
      <c r="R14" s="20"/>
      <c r="S14" s="30" t="s">
        <v>30</v>
      </c>
      <c r="T14" s="254" t="s">
        <v>2455</v>
      </c>
      <c r="U14" s="254"/>
      <c r="V14" s="254"/>
      <c r="W14" s="254"/>
    </row>
    <row r="15" spans="1:29" ht="86.25" customHeight="1" x14ac:dyDescent="0.2">
      <c r="B15" s="52" t="s">
        <v>32</v>
      </c>
      <c r="C15" s="201" t="s">
        <v>10</v>
      </c>
      <c r="D15" s="201"/>
      <c r="E15" s="201"/>
      <c r="F15" s="201"/>
      <c r="G15" s="201"/>
      <c r="H15" s="201"/>
      <c r="I15" s="201"/>
      <c r="J15" s="30"/>
      <c r="K15" s="30" t="s">
        <v>32</v>
      </c>
      <c r="L15" s="201" t="s">
        <v>10</v>
      </c>
      <c r="M15" s="201"/>
      <c r="N15" s="201"/>
      <c r="O15" s="201"/>
      <c r="P15" s="201"/>
      <c r="Q15" s="201"/>
      <c r="R15" s="20"/>
      <c r="S15" s="30" t="s">
        <v>33</v>
      </c>
      <c r="T15" s="254" t="s">
        <v>10</v>
      </c>
      <c r="U15" s="254"/>
      <c r="V15" s="254"/>
      <c r="W15" s="254"/>
    </row>
    <row r="16" spans="1:29" ht="25.5" customHeight="1" thickBot="1" x14ac:dyDescent="0.25">
      <c r="B16" s="54" t="s">
        <v>34</v>
      </c>
      <c r="C16" s="207" t="s">
        <v>10</v>
      </c>
      <c r="D16" s="207"/>
      <c r="E16" s="207"/>
      <c r="F16" s="207"/>
      <c r="G16" s="207"/>
      <c r="H16" s="207"/>
      <c r="I16" s="207"/>
      <c r="J16" s="207"/>
      <c r="K16" s="207"/>
      <c r="L16" s="207"/>
      <c r="M16" s="207"/>
      <c r="N16" s="207"/>
      <c r="O16" s="207"/>
      <c r="P16" s="207"/>
      <c r="Q16" s="207"/>
      <c r="R16" s="207"/>
      <c r="S16" s="207"/>
      <c r="T16" s="207"/>
      <c r="U16" s="207"/>
      <c r="V16" s="207"/>
      <c r="W16" s="255"/>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56" t="s">
        <v>36</v>
      </c>
      <c r="C18" s="210"/>
      <c r="D18" s="210"/>
      <c r="E18" s="210"/>
      <c r="F18" s="210"/>
      <c r="G18" s="210"/>
      <c r="H18" s="210"/>
      <c r="I18" s="210"/>
      <c r="J18" s="210"/>
      <c r="K18" s="210"/>
      <c r="L18" s="210"/>
      <c r="M18" s="210"/>
      <c r="N18" s="210"/>
      <c r="O18" s="210"/>
      <c r="P18" s="210"/>
      <c r="Q18" s="210"/>
      <c r="R18" s="210"/>
      <c r="S18" s="210"/>
      <c r="T18" s="211"/>
      <c r="U18" s="212" t="s">
        <v>37</v>
      </c>
      <c r="V18" s="213"/>
      <c r="W18" s="257"/>
    </row>
    <row r="19" spans="2:27" ht="14.25" customHeight="1" x14ac:dyDescent="0.2">
      <c r="B19" s="264"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61" t="s">
        <v>46</v>
      </c>
    </row>
    <row r="20" spans="2:27" ht="27" customHeight="1" thickBot="1" x14ac:dyDescent="0.25">
      <c r="B20" s="265"/>
      <c r="C20" s="260"/>
      <c r="D20" s="260"/>
      <c r="E20" s="260"/>
      <c r="F20" s="260"/>
      <c r="G20" s="260"/>
      <c r="H20" s="260"/>
      <c r="I20" s="260"/>
      <c r="J20" s="260"/>
      <c r="K20" s="260"/>
      <c r="L20" s="260"/>
      <c r="M20" s="260"/>
      <c r="N20" s="260"/>
      <c r="O20" s="260"/>
      <c r="P20" s="260"/>
      <c r="Q20" s="260"/>
      <c r="R20" s="260"/>
      <c r="S20" s="260"/>
      <c r="T20" s="258"/>
      <c r="U20" s="259"/>
      <c r="V20" s="260"/>
      <c r="W20" s="262"/>
      <c r="Z20" s="32" t="s">
        <v>10</v>
      </c>
      <c r="AA20" s="32" t="s">
        <v>47</v>
      </c>
    </row>
    <row r="21" spans="2:27" ht="56.25" customHeight="1" x14ac:dyDescent="0.2">
      <c r="B21" s="263" t="s">
        <v>2469</v>
      </c>
      <c r="C21" s="227"/>
      <c r="D21" s="227"/>
      <c r="E21" s="227"/>
      <c r="F21" s="227"/>
      <c r="G21" s="227"/>
      <c r="H21" s="227"/>
      <c r="I21" s="227"/>
      <c r="J21" s="227"/>
      <c r="K21" s="227"/>
      <c r="L21" s="227"/>
      <c r="M21" s="228" t="s">
        <v>2443</v>
      </c>
      <c r="N21" s="228"/>
      <c r="O21" s="228" t="s">
        <v>49</v>
      </c>
      <c r="P21" s="228"/>
      <c r="Q21" s="229" t="s">
        <v>70</v>
      </c>
      <c r="R21" s="229"/>
      <c r="S21" s="33" t="s">
        <v>2468</v>
      </c>
      <c r="T21" s="33" t="s">
        <v>87</v>
      </c>
      <c r="U21" s="33" t="s">
        <v>87</v>
      </c>
      <c r="V21" s="33" t="str">
        <f>+IF(ISERR(U21/T21*100),"N/A",ROUND(U21/T21*100,2))</f>
        <v>N/A</v>
      </c>
      <c r="W21" s="55" t="str">
        <f>+IF(ISERR(U21/S21*100),"N/A",ROUND(U21/S21*100,2))</f>
        <v>N/A</v>
      </c>
    </row>
    <row r="22" spans="2:27" ht="56.25" customHeight="1" x14ac:dyDescent="0.2">
      <c r="B22" s="263" t="s">
        <v>2467</v>
      </c>
      <c r="C22" s="227"/>
      <c r="D22" s="227"/>
      <c r="E22" s="227"/>
      <c r="F22" s="227"/>
      <c r="G22" s="227"/>
      <c r="H22" s="227"/>
      <c r="I22" s="227"/>
      <c r="J22" s="227"/>
      <c r="K22" s="227"/>
      <c r="L22" s="227"/>
      <c r="M22" s="228" t="s">
        <v>2443</v>
      </c>
      <c r="N22" s="228"/>
      <c r="O22" s="228" t="s">
        <v>49</v>
      </c>
      <c r="P22" s="228"/>
      <c r="Q22" s="229" t="s">
        <v>50</v>
      </c>
      <c r="R22" s="229"/>
      <c r="S22" s="33" t="s">
        <v>51</v>
      </c>
      <c r="T22" s="33" t="s">
        <v>51</v>
      </c>
      <c r="U22" s="33" t="s">
        <v>2466</v>
      </c>
      <c r="V22" s="33">
        <f>+IF(ISERR(U22/T22*100),"N/A",ROUND(U22/T22*100,2))</f>
        <v>138.72</v>
      </c>
      <c r="W22" s="55">
        <f>+IF(ISERR(U22/S22*100),"N/A",ROUND(U22/S22*100,2))</f>
        <v>138.72</v>
      </c>
    </row>
    <row r="23" spans="2:27" ht="56.25" customHeight="1" x14ac:dyDescent="0.2">
      <c r="B23" s="263" t="s">
        <v>2465</v>
      </c>
      <c r="C23" s="227"/>
      <c r="D23" s="227"/>
      <c r="E23" s="227"/>
      <c r="F23" s="227"/>
      <c r="G23" s="227"/>
      <c r="H23" s="227"/>
      <c r="I23" s="227"/>
      <c r="J23" s="227"/>
      <c r="K23" s="227"/>
      <c r="L23" s="227"/>
      <c r="M23" s="228" t="s">
        <v>2443</v>
      </c>
      <c r="N23" s="228"/>
      <c r="O23" s="228" t="s">
        <v>49</v>
      </c>
      <c r="P23" s="228"/>
      <c r="Q23" s="229" t="s">
        <v>50</v>
      </c>
      <c r="R23" s="229"/>
      <c r="S23" s="33" t="s">
        <v>893</v>
      </c>
      <c r="T23" s="33" t="s">
        <v>2464</v>
      </c>
      <c r="U23" s="33" t="s">
        <v>51</v>
      </c>
      <c r="V23" s="33">
        <f>+IF(ISERR(U23/T23*100),"N/A",ROUND(U23/T23*100,2))</f>
        <v>102.31</v>
      </c>
      <c r="W23" s="55">
        <f>+IF(ISERR(U23/S23*100),"N/A",ROUND(U23/S23*100,2))</f>
        <v>102.35</v>
      </c>
    </row>
    <row r="24" spans="2:27" ht="56.25" customHeight="1" thickBot="1" x14ac:dyDescent="0.25">
      <c r="B24" s="263" t="s">
        <v>2463</v>
      </c>
      <c r="C24" s="227"/>
      <c r="D24" s="227"/>
      <c r="E24" s="227"/>
      <c r="F24" s="227"/>
      <c r="G24" s="227"/>
      <c r="H24" s="227"/>
      <c r="I24" s="227"/>
      <c r="J24" s="227"/>
      <c r="K24" s="227"/>
      <c r="L24" s="227"/>
      <c r="M24" s="228" t="s">
        <v>2443</v>
      </c>
      <c r="N24" s="228"/>
      <c r="O24" s="228" t="s">
        <v>49</v>
      </c>
      <c r="P24" s="228"/>
      <c r="Q24" s="229" t="s">
        <v>50</v>
      </c>
      <c r="R24" s="229"/>
      <c r="S24" s="33" t="s">
        <v>51</v>
      </c>
      <c r="T24" s="33" t="s">
        <v>51</v>
      </c>
      <c r="U24" s="33" t="s">
        <v>51</v>
      </c>
      <c r="V24" s="33">
        <f>+IF(ISERR(U24/T24*100),"N/A",ROUND(U24/T24*100,2))</f>
        <v>100</v>
      </c>
      <c r="W24" s="55">
        <f>+IF(ISERR(U24/S24*100),"N/A",ROUND(U24/S24*100,2))</f>
        <v>100</v>
      </c>
    </row>
    <row r="25" spans="2:27" ht="21.75" customHeight="1" thickTop="1" thickBot="1" x14ac:dyDescent="0.25">
      <c r="B25" s="9" t="s">
        <v>65</v>
      </c>
      <c r="C25" s="10"/>
      <c r="D25" s="10"/>
      <c r="E25" s="10"/>
      <c r="F25" s="10"/>
      <c r="G25" s="10"/>
      <c r="H25" s="11"/>
      <c r="I25" s="11"/>
      <c r="J25" s="11"/>
      <c r="K25" s="11"/>
      <c r="L25" s="11"/>
      <c r="M25" s="11"/>
      <c r="N25" s="11"/>
      <c r="O25" s="11"/>
      <c r="P25" s="11"/>
      <c r="Q25" s="11"/>
      <c r="R25" s="11"/>
      <c r="S25" s="11"/>
      <c r="T25" s="11"/>
      <c r="U25" s="11"/>
      <c r="V25" s="11"/>
      <c r="W25" s="12"/>
      <c r="X25" s="35"/>
    </row>
    <row r="26" spans="2:27" ht="29.25" customHeight="1" thickTop="1" thickBot="1" x14ac:dyDescent="0.25">
      <c r="B26" s="266" t="s">
        <v>2437</v>
      </c>
      <c r="C26" s="237"/>
      <c r="D26" s="237"/>
      <c r="E26" s="237"/>
      <c r="F26" s="237"/>
      <c r="G26" s="237"/>
      <c r="H26" s="237"/>
      <c r="I26" s="237"/>
      <c r="J26" s="237"/>
      <c r="K26" s="237"/>
      <c r="L26" s="237"/>
      <c r="M26" s="237"/>
      <c r="N26" s="237"/>
      <c r="O26" s="237"/>
      <c r="P26" s="237"/>
      <c r="Q26" s="238"/>
      <c r="R26" s="36" t="s">
        <v>42</v>
      </c>
      <c r="S26" s="213" t="s">
        <v>43</v>
      </c>
      <c r="T26" s="213"/>
      <c r="U26" s="37" t="s">
        <v>66</v>
      </c>
      <c r="V26" s="212" t="s">
        <v>67</v>
      </c>
      <c r="W26" s="257"/>
    </row>
    <row r="27" spans="2:27" ht="30.75" customHeight="1" thickBot="1" x14ac:dyDescent="0.25">
      <c r="B27" s="267"/>
      <c r="C27" s="268"/>
      <c r="D27" s="268"/>
      <c r="E27" s="268"/>
      <c r="F27" s="268"/>
      <c r="G27" s="268"/>
      <c r="H27" s="268"/>
      <c r="I27" s="268"/>
      <c r="J27" s="268"/>
      <c r="K27" s="268"/>
      <c r="L27" s="268"/>
      <c r="M27" s="268"/>
      <c r="N27" s="268"/>
      <c r="O27" s="268"/>
      <c r="P27" s="268"/>
      <c r="Q27" s="269"/>
      <c r="R27" s="56" t="s">
        <v>68</v>
      </c>
      <c r="S27" s="56" t="s">
        <v>68</v>
      </c>
      <c r="T27" s="56" t="s">
        <v>49</v>
      </c>
      <c r="U27" s="56" t="s">
        <v>68</v>
      </c>
      <c r="V27" s="56" t="s">
        <v>69</v>
      </c>
      <c r="W27" s="57" t="s">
        <v>70</v>
      </c>
      <c r="Y27" s="35"/>
    </row>
    <row r="28" spans="2:27" ht="23.25" customHeight="1" thickBot="1" x14ac:dyDescent="0.25">
      <c r="B28" s="277" t="s">
        <v>71</v>
      </c>
      <c r="C28" s="243"/>
      <c r="D28" s="243"/>
      <c r="E28" s="40" t="s">
        <v>2441</v>
      </c>
      <c r="F28" s="40"/>
      <c r="G28" s="40"/>
      <c r="H28" s="41"/>
      <c r="I28" s="41"/>
      <c r="J28" s="41"/>
      <c r="K28" s="41"/>
      <c r="L28" s="41"/>
      <c r="M28" s="41"/>
      <c r="N28" s="41"/>
      <c r="O28" s="41"/>
      <c r="P28" s="42"/>
      <c r="Q28" s="42"/>
      <c r="R28" s="43" t="s">
        <v>2462</v>
      </c>
      <c r="S28" s="44" t="s">
        <v>10</v>
      </c>
      <c r="T28" s="42"/>
      <c r="U28" s="44" t="s">
        <v>2461</v>
      </c>
      <c r="V28" s="42"/>
      <c r="W28" s="58">
        <f>+IF(ISERR(U28/R28*100),"N/A",ROUND(U28/R28*100,2))</f>
        <v>96.72</v>
      </c>
    </row>
    <row r="29" spans="2:27" ht="26.25" customHeight="1" thickBot="1" x14ac:dyDescent="0.25">
      <c r="B29" s="278" t="s">
        <v>74</v>
      </c>
      <c r="C29" s="279"/>
      <c r="D29" s="279"/>
      <c r="E29" s="59" t="s">
        <v>2441</v>
      </c>
      <c r="F29" s="59"/>
      <c r="G29" s="59"/>
      <c r="H29" s="60"/>
      <c r="I29" s="60"/>
      <c r="J29" s="60"/>
      <c r="K29" s="60"/>
      <c r="L29" s="60"/>
      <c r="M29" s="60"/>
      <c r="N29" s="60"/>
      <c r="O29" s="60"/>
      <c r="P29" s="61"/>
      <c r="Q29" s="61"/>
      <c r="R29" s="62" t="s">
        <v>2462</v>
      </c>
      <c r="S29" s="63" t="s">
        <v>2462</v>
      </c>
      <c r="T29" s="63">
        <f>+IF(ISERR(S29/R29*100),"N/A",ROUND(S29/R29*100,2))</f>
        <v>100</v>
      </c>
      <c r="U29" s="63" t="s">
        <v>2461</v>
      </c>
      <c r="V29" s="63">
        <f>+IF(ISERR(U29/S29*100),"N/A",ROUND(U29/S29*100,2))</f>
        <v>96.72</v>
      </c>
      <c r="W29" s="64">
        <f>+IF(ISERR(U29/R29*100),"N/A",ROUND(U29/R29*100,2))</f>
        <v>96.72</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70" t="s">
        <v>2474</v>
      </c>
      <c r="C31" s="231"/>
      <c r="D31" s="231"/>
      <c r="E31" s="231"/>
      <c r="F31" s="231"/>
      <c r="G31" s="231"/>
      <c r="H31" s="231"/>
      <c r="I31" s="231"/>
      <c r="J31" s="231"/>
      <c r="K31" s="231"/>
      <c r="L31" s="231"/>
      <c r="M31" s="231"/>
      <c r="N31" s="231"/>
      <c r="O31" s="231"/>
      <c r="P31" s="231"/>
      <c r="Q31" s="231"/>
      <c r="R31" s="231"/>
      <c r="S31" s="231"/>
      <c r="T31" s="231"/>
      <c r="U31" s="231"/>
      <c r="V31" s="231"/>
      <c r="W31" s="271"/>
    </row>
    <row r="32" spans="2:27" ht="107.25" customHeight="1" thickBot="1" x14ac:dyDescent="0.25">
      <c r="B32" s="272"/>
      <c r="C32" s="247"/>
      <c r="D32" s="247"/>
      <c r="E32" s="247"/>
      <c r="F32" s="247"/>
      <c r="G32" s="247"/>
      <c r="H32" s="247"/>
      <c r="I32" s="247"/>
      <c r="J32" s="247"/>
      <c r="K32" s="247"/>
      <c r="L32" s="247"/>
      <c r="M32" s="247"/>
      <c r="N32" s="247"/>
      <c r="O32" s="247"/>
      <c r="P32" s="247"/>
      <c r="Q32" s="247"/>
      <c r="R32" s="247"/>
      <c r="S32" s="247"/>
      <c r="T32" s="247"/>
      <c r="U32" s="247"/>
      <c r="V32" s="247"/>
      <c r="W32" s="273"/>
    </row>
    <row r="33" spans="2:23" ht="37.5" customHeight="1" thickTop="1" x14ac:dyDescent="0.2">
      <c r="B33" s="270" t="s">
        <v>2475</v>
      </c>
      <c r="C33" s="231"/>
      <c r="D33" s="231"/>
      <c r="E33" s="231"/>
      <c r="F33" s="231"/>
      <c r="G33" s="231"/>
      <c r="H33" s="231"/>
      <c r="I33" s="231"/>
      <c r="J33" s="231"/>
      <c r="K33" s="231"/>
      <c r="L33" s="231"/>
      <c r="M33" s="231"/>
      <c r="N33" s="231"/>
      <c r="O33" s="231"/>
      <c r="P33" s="231"/>
      <c r="Q33" s="231"/>
      <c r="R33" s="231"/>
      <c r="S33" s="231"/>
      <c r="T33" s="231"/>
      <c r="U33" s="231"/>
      <c r="V33" s="231"/>
      <c r="W33" s="271"/>
    </row>
    <row r="34" spans="2:23" ht="95.25" customHeight="1" thickBot="1" x14ac:dyDescent="0.25">
      <c r="B34" s="272"/>
      <c r="C34" s="247"/>
      <c r="D34" s="247"/>
      <c r="E34" s="247"/>
      <c r="F34" s="247"/>
      <c r="G34" s="247"/>
      <c r="H34" s="247"/>
      <c r="I34" s="247"/>
      <c r="J34" s="247"/>
      <c r="K34" s="247"/>
      <c r="L34" s="247"/>
      <c r="M34" s="247"/>
      <c r="N34" s="247"/>
      <c r="O34" s="247"/>
      <c r="P34" s="247"/>
      <c r="Q34" s="247"/>
      <c r="R34" s="247"/>
      <c r="S34" s="247"/>
      <c r="T34" s="247"/>
      <c r="U34" s="247"/>
      <c r="V34" s="247"/>
      <c r="W34" s="273"/>
    </row>
    <row r="35" spans="2:23" ht="37.5" customHeight="1" thickTop="1" x14ac:dyDescent="0.2">
      <c r="B35" s="270" t="s">
        <v>2476</v>
      </c>
      <c r="C35" s="231"/>
      <c r="D35" s="231"/>
      <c r="E35" s="231"/>
      <c r="F35" s="231"/>
      <c r="G35" s="231"/>
      <c r="H35" s="231"/>
      <c r="I35" s="231"/>
      <c r="J35" s="231"/>
      <c r="K35" s="231"/>
      <c r="L35" s="231"/>
      <c r="M35" s="231"/>
      <c r="N35" s="231"/>
      <c r="O35" s="231"/>
      <c r="P35" s="231"/>
      <c r="Q35" s="231"/>
      <c r="R35" s="231"/>
      <c r="S35" s="231"/>
      <c r="T35" s="231"/>
      <c r="U35" s="231"/>
      <c r="V35" s="231"/>
      <c r="W35" s="271"/>
    </row>
    <row r="36" spans="2:23" ht="81" customHeight="1" thickBot="1" x14ac:dyDescent="0.25">
      <c r="B36" s="274"/>
      <c r="C36" s="275"/>
      <c r="D36" s="275"/>
      <c r="E36" s="275"/>
      <c r="F36" s="275"/>
      <c r="G36" s="275"/>
      <c r="H36" s="275"/>
      <c r="I36" s="275"/>
      <c r="J36" s="275"/>
      <c r="K36" s="275"/>
      <c r="L36" s="275"/>
      <c r="M36" s="275"/>
      <c r="N36" s="275"/>
      <c r="O36" s="275"/>
      <c r="P36" s="275"/>
      <c r="Q36" s="275"/>
      <c r="R36" s="275"/>
      <c r="S36" s="275"/>
      <c r="T36" s="275"/>
      <c r="U36" s="275"/>
      <c r="V36" s="275"/>
      <c r="W36" s="276"/>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5" defaultRowHeight="15" x14ac:dyDescent="0.2"/>
  <cols>
    <col min="1" max="1" width="2" style="126" customWidth="1"/>
    <col min="2" max="2" width="16.5" style="141" customWidth="1"/>
    <col min="3" max="3" width="5.875" style="160" customWidth="1"/>
    <col min="4" max="4" width="8.625" style="160" customWidth="1"/>
    <col min="5" max="5" width="9.75" style="160" customWidth="1"/>
    <col min="6" max="6" width="3.375" style="160" customWidth="1"/>
    <col min="7" max="7" width="6.25" style="160" customWidth="1"/>
    <col min="8" max="8" width="6" style="126" customWidth="1"/>
    <col min="9" max="9" width="6.625" style="126" customWidth="1"/>
    <col min="10" max="13" width="10" style="126" customWidth="1"/>
    <col min="14" max="14" width="8" style="126" customWidth="1"/>
    <col min="15" max="15" width="9" style="126" customWidth="1"/>
    <col min="16" max="16" width="8.25" style="126" customWidth="1"/>
    <col min="17" max="17" width="8.75" style="126" customWidth="1"/>
    <col min="18" max="18" width="11.875" style="126" customWidth="1"/>
    <col min="19" max="19" width="12.625" style="126" customWidth="1"/>
    <col min="20" max="21" width="11.125" style="126" customWidth="1"/>
    <col min="22" max="22" width="10.5" style="126" customWidth="1"/>
    <col min="23" max="23" width="10" style="126" customWidth="1"/>
    <col min="24" max="24" width="11.5" style="126"/>
    <col min="25" max="25" width="14.625" style="126" customWidth="1"/>
    <col min="26" max="28" width="11.5" style="126"/>
    <col min="29" max="29" width="12" style="126" bestFit="1" customWidth="1"/>
    <col min="30" max="16384" width="11.5" style="126"/>
  </cols>
  <sheetData>
    <row r="1" spans="1:25" s="124"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U1" s="3"/>
      <c r="V1" s="4"/>
      <c r="W1" s="5"/>
      <c r="X1" s="123"/>
      <c r="Y1" s="123"/>
    </row>
    <row r="2" spans="1:25" ht="49.5" customHeight="1" thickBot="1" x14ac:dyDescent="0.25">
      <c r="A2" s="125"/>
      <c r="B2" s="191" t="s">
        <v>2436</v>
      </c>
      <c r="C2" s="191"/>
      <c r="D2" s="191"/>
      <c r="E2" s="191"/>
      <c r="F2" s="191"/>
      <c r="G2" s="191"/>
      <c r="H2" s="191"/>
      <c r="I2" s="191"/>
      <c r="J2" s="191"/>
      <c r="K2" s="191"/>
      <c r="L2" s="191"/>
      <c r="M2" s="191"/>
      <c r="N2" s="191"/>
      <c r="O2" s="191"/>
      <c r="P2" s="191"/>
      <c r="Q2" s="191"/>
      <c r="R2" s="191"/>
      <c r="S2" s="191"/>
      <c r="T2" s="191"/>
      <c r="U2" s="191"/>
      <c r="V2" s="191"/>
      <c r="W2" s="191"/>
    </row>
    <row r="3" spans="1:25" ht="22.5" customHeight="1" thickTop="1" thickBot="1" x14ac:dyDescent="0.25">
      <c r="B3" s="127" t="s">
        <v>2</v>
      </c>
      <c r="C3" s="128"/>
      <c r="D3" s="128"/>
      <c r="E3" s="128"/>
      <c r="F3" s="128"/>
      <c r="G3" s="128"/>
      <c r="H3" s="129"/>
      <c r="I3" s="129"/>
      <c r="J3" s="129"/>
      <c r="K3" s="129"/>
      <c r="L3" s="129"/>
      <c r="M3" s="129"/>
      <c r="N3" s="129"/>
      <c r="O3" s="129"/>
      <c r="P3" s="129"/>
      <c r="Q3" s="129"/>
      <c r="R3" s="129"/>
      <c r="S3" s="129"/>
      <c r="T3" s="129"/>
      <c r="U3" s="129"/>
      <c r="V3" s="129"/>
      <c r="W3" s="130"/>
    </row>
    <row r="4" spans="1:25" ht="54" customHeight="1" thickTop="1" thickBot="1" x14ac:dyDescent="0.25">
      <c r="B4" s="164" t="s">
        <v>3</v>
      </c>
      <c r="C4" s="165">
        <v>47</v>
      </c>
      <c r="D4" s="282" t="s">
        <v>1812</v>
      </c>
      <c r="E4" s="282"/>
      <c r="F4" s="282"/>
      <c r="G4" s="282"/>
      <c r="H4" s="283"/>
      <c r="I4" s="166"/>
      <c r="J4" s="284" t="s">
        <v>6</v>
      </c>
      <c r="K4" s="282"/>
      <c r="L4" s="165" t="s">
        <v>213</v>
      </c>
      <c r="M4" s="285" t="s">
        <v>2517</v>
      </c>
      <c r="N4" s="285"/>
      <c r="O4" s="285"/>
      <c r="P4" s="285"/>
      <c r="Q4" s="286"/>
      <c r="R4" s="167"/>
      <c r="S4" s="287" t="s">
        <v>2524</v>
      </c>
      <c r="T4" s="288"/>
      <c r="U4" s="288"/>
      <c r="V4" s="289">
        <v>13.832663</v>
      </c>
      <c r="W4" s="290"/>
    </row>
    <row r="5" spans="1:25" ht="15.75" customHeight="1" thickTop="1" x14ac:dyDescent="0.2">
      <c r="B5" s="131" t="s">
        <v>10</v>
      </c>
      <c r="C5" s="280" t="s">
        <v>10</v>
      </c>
      <c r="D5" s="280"/>
      <c r="E5" s="280"/>
      <c r="F5" s="280"/>
      <c r="G5" s="280"/>
      <c r="H5" s="280"/>
      <c r="I5" s="280"/>
      <c r="J5" s="280"/>
      <c r="K5" s="280"/>
      <c r="L5" s="280"/>
      <c r="M5" s="280"/>
      <c r="N5" s="280"/>
      <c r="O5" s="280"/>
      <c r="P5" s="280"/>
      <c r="Q5" s="280"/>
      <c r="R5" s="280"/>
      <c r="S5" s="280"/>
      <c r="T5" s="280"/>
      <c r="U5" s="280"/>
      <c r="V5" s="280"/>
      <c r="W5" s="281"/>
    </row>
    <row r="6" spans="1:25" ht="30" customHeight="1" thickBot="1" x14ac:dyDescent="0.25">
      <c r="B6" s="131" t="s">
        <v>11</v>
      </c>
      <c r="C6" s="132" t="s">
        <v>2443</v>
      </c>
      <c r="D6" s="291" t="s">
        <v>2457</v>
      </c>
      <c r="E6" s="291"/>
      <c r="F6" s="291"/>
      <c r="G6" s="291"/>
      <c r="H6" s="291"/>
      <c r="J6" s="292" t="s">
        <v>14</v>
      </c>
      <c r="K6" s="292"/>
      <c r="L6" s="292" t="s">
        <v>15</v>
      </c>
      <c r="M6" s="292"/>
      <c r="N6" s="281" t="s">
        <v>10</v>
      </c>
      <c r="O6" s="281"/>
      <c r="P6" s="281"/>
      <c r="Q6" s="281"/>
      <c r="R6" s="281"/>
      <c r="S6" s="281"/>
      <c r="T6" s="281"/>
      <c r="U6" s="281"/>
      <c r="V6" s="281"/>
      <c r="W6" s="281"/>
    </row>
    <row r="7" spans="1:25" ht="30" customHeight="1" thickBot="1" x14ac:dyDescent="0.25">
      <c r="B7" s="133"/>
      <c r="C7" s="132" t="s">
        <v>10</v>
      </c>
      <c r="D7" s="280" t="s">
        <v>10</v>
      </c>
      <c r="E7" s="280"/>
      <c r="F7" s="280"/>
      <c r="G7" s="280"/>
      <c r="H7" s="280"/>
      <c r="J7" s="168" t="s">
        <v>16</v>
      </c>
      <c r="K7" s="168" t="s">
        <v>17</v>
      </c>
      <c r="L7" s="168" t="s">
        <v>16</v>
      </c>
      <c r="M7" s="168" t="s">
        <v>17</v>
      </c>
      <c r="N7" s="134"/>
      <c r="O7" s="281" t="s">
        <v>10</v>
      </c>
      <c r="P7" s="281"/>
      <c r="Q7" s="281"/>
      <c r="R7" s="281"/>
      <c r="S7" s="281"/>
      <c r="T7" s="281"/>
      <c r="U7" s="281"/>
      <c r="V7" s="281"/>
      <c r="W7" s="281"/>
    </row>
    <row r="8" spans="1:25" ht="30" customHeight="1" thickBot="1" x14ac:dyDescent="0.25">
      <c r="B8" s="133"/>
      <c r="C8" s="132" t="s">
        <v>10</v>
      </c>
      <c r="D8" s="280" t="s">
        <v>10</v>
      </c>
      <c r="E8" s="280"/>
      <c r="F8" s="280"/>
      <c r="G8" s="280"/>
      <c r="H8" s="280"/>
      <c r="J8" s="169">
        <v>0</v>
      </c>
      <c r="K8" s="169">
        <v>0</v>
      </c>
      <c r="L8" s="169">
        <v>0</v>
      </c>
      <c r="M8" s="169">
        <v>0</v>
      </c>
      <c r="N8" s="134"/>
      <c r="P8" s="281" t="s">
        <v>10</v>
      </c>
      <c r="Q8" s="281"/>
      <c r="R8" s="281"/>
      <c r="S8" s="281"/>
      <c r="T8" s="281"/>
      <c r="U8" s="281"/>
      <c r="V8" s="281"/>
      <c r="W8" s="281"/>
    </row>
    <row r="9" spans="1:25" ht="25.5" customHeight="1" thickBot="1" x14ac:dyDescent="0.25">
      <c r="B9" s="133"/>
      <c r="C9" s="280" t="s">
        <v>10</v>
      </c>
      <c r="D9" s="280"/>
      <c r="E9" s="280"/>
      <c r="F9" s="280"/>
      <c r="G9" s="280"/>
      <c r="H9" s="280"/>
      <c r="I9" s="280"/>
      <c r="J9" s="280"/>
      <c r="K9" s="280"/>
      <c r="L9" s="280"/>
      <c r="M9" s="280"/>
      <c r="N9" s="280"/>
      <c r="O9" s="280"/>
      <c r="P9" s="280"/>
      <c r="Q9" s="280"/>
      <c r="R9" s="280"/>
      <c r="S9" s="280"/>
      <c r="T9" s="280"/>
      <c r="U9" s="280"/>
      <c r="V9" s="280"/>
      <c r="W9" s="281"/>
    </row>
    <row r="10" spans="1:25" ht="66.75" customHeight="1" thickTop="1" thickBot="1" x14ac:dyDescent="0.25">
      <c r="B10" s="135" t="s">
        <v>22</v>
      </c>
      <c r="C10" s="289" t="s">
        <v>2525</v>
      </c>
      <c r="D10" s="289"/>
      <c r="E10" s="289"/>
      <c r="F10" s="289"/>
      <c r="G10" s="289"/>
      <c r="H10" s="289"/>
      <c r="I10" s="289"/>
      <c r="J10" s="289"/>
      <c r="K10" s="289"/>
      <c r="L10" s="289"/>
      <c r="M10" s="289"/>
      <c r="N10" s="289"/>
      <c r="O10" s="289"/>
      <c r="P10" s="289"/>
      <c r="Q10" s="289"/>
      <c r="R10" s="289"/>
      <c r="S10" s="289"/>
      <c r="T10" s="289"/>
      <c r="U10" s="289"/>
      <c r="V10" s="289"/>
      <c r="W10" s="290"/>
    </row>
    <row r="11" spans="1:25" ht="9" customHeight="1" thickTop="1" thickBot="1" x14ac:dyDescent="0.25">
      <c r="B11" s="136"/>
      <c r="C11" s="137"/>
      <c r="D11" s="137"/>
      <c r="E11" s="137"/>
      <c r="F11" s="137"/>
      <c r="G11" s="137"/>
      <c r="H11" s="138"/>
      <c r="I11" s="138"/>
      <c r="J11" s="138"/>
      <c r="K11" s="138"/>
      <c r="L11" s="138"/>
      <c r="M11" s="138"/>
      <c r="N11" s="138"/>
      <c r="O11" s="138"/>
      <c r="P11" s="138"/>
      <c r="Q11" s="138"/>
      <c r="R11" s="138"/>
      <c r="S11" s="138"/>
      <c r="T11" s="138"/>
      <c r="U11" s="138"/>
      <c r="V11" s="138"/>
      <c r="W11" s="138"/>
    </row>
    <row r="12" spans="1:25" ht="21.75" customHeight="1" thickTop="1" thickBot="1" x14ac:dyDescent="0.25">
      <c r="B12" s="127" t="s">
        <v>24</v>
      </c>
      <c r="C12" s="128"/>
      <c r="D12" s="128"/>
      <c r="E12" s="128"/>
      <c r="F12" s="128"/>
      <c r="G12" s="128"/>
      <c r="H12" s="129"/>
      <c r="I12" s="129"/>
      <c r="J12" s="129"/>
      <c r="K12" s="129"/>
      <c r="L12" s="129"/>
      <c r="M12" s="129"/>
      <c r="N12" s="129"/>
      <c r="O12" s="129"/>
      <c r="P12" s="129"/>
      <c r="Q12" s="129"/>
      <c r="R12" s="129"/>
      <c r="S12" s="129"/>
      <c r="T12" s="129"/>
      <c r="U12" s="129"/>
      <c r="V12" s="129"/>
      <c r="W12" s="130"/>
    </row>
    <row r="13" spans="1:25" ht="19.5" customHeight="1" thickTop="1" x14ac:dyDescent="0.2">
      <c r="B13" s="293" t="s">
        <v>25</v>
      </c>
      <c r="C13" s="294"/>
      <c r="D13" s="294"/>
      <c r="E13" s="294"/>
      <c r="F13" s="294"/>
      <c r="G13" s="294"/>
      <c r="H13" s="294"/>
      <c r="I13" s="294"/>
      <c r="J13" s="139"/>
      <c r="K13" s="294" t="s">
        <v>26</v>
      </c>
      <c r="L13" s="294"/>
      <c r="M13" s="294"/>
      <c r="N13" s="294"/>
      <c r="O13" s="294"/>
      <c r="P13" s="294"/>
      <c r="Q13" s="294"/>
      <c r="R13" s="140"/>
      <c r="S13" s="294" t="s">
        <v>27</v>
      </c>
      <c r="T13" s="294"/>
      <c r="U13" s="294"/>
      <c r="V13" s="294"/>
      <c r="W13" s="295"/>
    </row>
    <row r="14" spans="1:25" ht="69" customHeight="1" x14ac:dyDescent="0.2">
      <c r="B14" s="131" t="s">
        <v>28</v>
      </c>
      <c r="C14" s="291" t="s">
        <v>10</v>
      </c>
      <c r="D14" s="291"/>
      <c r="E14" s="291"/>
      <c r="F14" s="291"/>
      <c r="G14" s="291"/>
      <c r="H14" s="291"/>
      <c r="I14" s="291"/>
      <c r="J14" s="141"/>
      <c r="K14" s="141" t="s">
        <v>29</v>
      </c>
      <c r="L14" s="291" t="s">
        <v>10</v>
      </c>
      <c r="M14" s="291"/>
      <c r="N14" s="291"/>
      <c r="O14" s="291"/>
      <c r="P14" s="291"/>
      <c r="Q14" s="291"/>
      <c r="S14" s="141" t="s">
        <v>30</v>
      </c>
      <c r="T14" s="296" t="s">
        <v>2455</v>
      </c>
      <c r="U14" s="296"/>
      <c r="V14" s="296"/>
      <c r="W14" s="296"/>
    </row>
    <row r="15" spans="1:25" ht="86.25" customHeight="1" x14ac:dyDescent="0.2">
      <c r="B15" s="131" t="s">
        <v>32</v>
      </c>
      <c r="C15" s="291" t="s">
        <v>10</v>
      </c>
      <c r="D15" s="291"/>
      <c r="E15" s="291"/>
      <c r="F15" s="291"/>
      <c r="G15" s="291"/>
      <c r="H15" s="291"/>
      <c r="I15" s="291"/>
      <c r="J15" s="141"/>
      <c r="K15" s="141" t="s">
        <v>32</v>
      </c>
      <c r="L15" s="291" t="s">
        <v>10</v>
      </c>
      <c r="M15" s="291"/>
      <c r="N15" s="291"/>
      <c r="O15" s="291"/>
      <c r="P15" s="291"/>
      <c r="Q15" s="291"/>
      <c r="S15" s="141" t="s">
        <v>33</v>
      </c>
      <c r="T15" s="296" t="s">
        <v>47</v>
      </c>
      <c r="U15" s="296"/>
      <c r="V15" s="296"/>
      <c r="W15" s="296"/>
    </row>
    <row r="16" spans="1:25" ht="25.5" customHeight="1" thickBot="1" x14ac:dyDescent="0.25">
      <c r="B16" s="142" t="s">
        <v>34</v>
      </c>
      <c r="C16" s="297" t="s">
        <v>10</v>
      </c>
      <c r="D16" s="297"/>
      <c r="E16" s="297"/>
      <c r="F16" s="297"/>
      <c r="G16" s="297"/>
      <c r="H16" s="297"/>
      <c r="I16" s="297"/>
      <c r="J16" s="297"/>
      <c r="K16" s="297"/>
      <c r="L16" s="297"/>
      <c r="M16" s="297"/>
      <c r="N16" s="297"/>
      <c r="O16" s="297"/>
      <c r="P16" s="297"/>
      <c r="Q16" s="297"/>
      <c r="R16" s="297"/>
      <c r="S16" s="297"/>
      <c r="T16" s="297"/>
      <c r="U16" s="297"/>
      <c r="V16" s="297"/>
      <c r="W16" s="298"/>
    </row>
    <row r="17" spans="2:27" ht="21.75" customHeight="1" thickTop="1" thickBot="1" x14ac:dyDescent="0.25">
      <c r="B17" s="127" t="s">
        <v>35</v>
      </c>
      <c r="C17" s="128"/>
      <c r="D17" s="128"/>
      <c r="E17" s="128"/>
      <c r="F17" s="128"/>
      <c r="G17" s="128"/>
      <c r="H17" s="129"/>
      <c r="I17" s="129"/>
      <c r="J17" s="129"/>
      <c r="K17" s="129"/>
      <c r="L17" s="129"/>
      <c r="M17" s="129"/>
      <c r="N17" s="129"/>
      <c r="O17" s="129"/>
      <c r="P17" s="129"/>
      <c r="Q17" s="129"/>
      <c r="R17" s="129"/>
      <c r="S17" s="129"/>
      <c r="T17" s="129"/>
      <c r="U17" s="129"/>
      <c r="V17" s="129"/>
      <c r="W17" s="130"/>
    </row>
    <row r="18" spans="2:27" ht="25.5" customHeight="1" thickTop="1" thickBot="1" x14ac:dyDescent="0.25">
      <c r="B18" s="299" t="s">
        <v>36</v>
      </c>
      <c r="C18" s="300"/>
      <c r="D18" s="300"/>
      <c r="E18" s="300"/>
      <c r="F18" s="300"/>
      <c r="G18" s="300"/>
      <c r="H18" s="300"/>
      <c r="I18" s="300"/>
      <c r="J18" s="300"/>
      <c r="K18" s="300"/>
      <c r="L18" s="300"/>
      <c r="M18" s="300"/>
      <c r="N18" s="300"/>
      <c r="O18" s="300"/>
      <c r="P18" s="300"/>
      <c r="Q18" s="300"/>
      <c r="R18" s="300"/>
      <c r="S18" s="300"/>
      <c r="T18" s="301"/>
      <c r="U18" s="302" t="s">
        <v>37</v>
      </c>
      <c r="V18" s="303"/>
      <c r="W18" s="304"/>
    </row>
    <row r="19" spans="2:27" ht="12.75" customHeight="1" x14ac:dyDescent="0.2">
      <c r="B19" s="305" t="s">
        <v>38</v>
      </c>
      <c r="C19" s="306"/>
      <c r="D19" s="306"/>
      <c r="E19" s="306"/>
      <c r="F19" s="306"/>
      <c r="G19" s="306"/>
      <c r="H19" s="306"/>
      <c r="I19" s="306"/>
      <c r="J19" s="306"/>
      <c r="K19" s="306"/>
      <c r="L19" s="306"/>
      <c r="M19" s="306" t="s">
        <v>39</v>
      </c>
      <c r="N19" s="306"/>
      <c r="O19" s="306" t="s">
        <v>40</v>
      </c>
      <c r="P19" s="306"/>
      <c r="Q19" s="306" t="s">
        <v>41</v>
      </c>
      <c r="R19" s="306"/>
      <c r="S19" s="306" t="s">
        <v>42</v>
      </c>
      <c r="T19" s="309" t="s">
        <v>43</v>
      </c>
      <c r="U19" s="311" t="s">
        <v>44</v>
      </c>
      <c r="V19" s="313" t="s">
        <v>45</v>
      </c>
      <c r="W19" s="314" t="s">
        <v>46</v>
      </c>
    </row>
    <row r="20" spans="2:27" ht="27" customHeight="1" thickBot="1" x14ac:dyDescent="0.25">
      <c r="B20" s="307"/>
      <c r="C20" s="308"/>
      <c r="D20" s="308"/>
      <c r="E20" s="308"/>
      <c r="F20" s="308"/>
      <c r="G20" s="308"/>
      <c r="H20" s="308"/>
      <c r="I20" s="308"/>
      <c r="J20" s="308"/>
      <c r="K20" s="308"/>
      <c r="L20" s="308"/>
      <c r="M20" s="308"/>
      <c r="N20" s="308"/>
      <c r="O20" s="308"/>
      <c r="P20" s="308"/>
      <c r="Q20" s="308"/>
      <c r="R20" s="308"/>
      <c r="S20" s="308"/>
      <c r="T20" s="310"/>
      <c r="U20" s="312"/>
      <c r="V20" s="308"/>
      <c r="W20" s="315"/>
      <c r="Z20" s="143" t="s">
        <v>10</v>
      </c>
      <c r="AA20" s="143" t="s">
        <v>47</v>
      </c>
    </row>
    <row r="21" spans="2:27" ht="56.25" customHeight="1" thickBot="1" x14ac:dyDescent="0.25">
      <c r="B21" s="316"/>
      <c r="C21" s="317"/>
      <c r="D21" s="317"/>
      <c r="E21" s="317"/>
      <c r="F21" s="317"/>
      <c r="G21" s="317"/>
      <c r="H21" s="317"/>
      <c r="I21" s="317"/>
      <c r="J21" s="317"/>
      <c r="K21" s="317"/>
      <c r="L21" s="317"/>
      <c r="M21" s="318"/>
      <c r="N21" s="318"/>
      <c r="O21" s="318"/>
      <c r="P21" s="318"/>
      <c r="Q21" s="318"/>
      <c r="R21" s="318"/>
      <c r="S21" s="144"/>
      <c r="T21" s="144"/>
      <c r="U21" s="144"/>
      <c r="V21" s="144"/>
      <c r="W21" s="145"/>
    </row>
    <row r="22" spans="2:27" ht="21.75" customHeight="1" thickTop="1" thickBot="1" x14ac:dyDescent="0.25">
      <c r="B22" s="127" t="s">
        <v>65</v>
      </c>
      <c r="C22" s="128"/>
      <c r="D22" s="128"/>
      <c r="E22" s="128"/>
      <c r="F22" s="128"/>
      <c r="G22" s="128"/>
      <c r="H22" s="129"/>
      <c r="I22" s="129"/>
      <c r="J22" s="129"/>
      <c r="K22" s="129"/>
      <c r="L22" s="129"/>
      <c r="M22" s="129"/>
      <c r="N22" s="129"/>
      <c r="O22" s="129"/>
      <c r="P22" s="129"/>
      <c r="Q22" s="129"/>
      <c r="R22" s="129"/>
      <c r="S22" s="129"/>
      <c r="T22" s="129"/>
      <c r="U22" s="129"/>
      <c r="V22" s="129"/>
      <c r="W22" s="130"/>
      <c r="X22" s="134"/>
    </row>
    <row r="23" spans="2:27" ht="29.25" customHeight="1" thickTop="1" thickBot="1" x14ac:dyDescent="0.25">
      <c r="B23" s="266" t="s">
        <v>2437</v>
      </c>
      <c r="C23" s="237"/>
      <c r="D23" s="237"/>
      <c r="E23" s="237"/>
      <c r="F23" s="237"/>
      <c r="G23" s="237"/>
      <c r="H23" s="237"/>
      <c r="I23" s="237"/>
      <c r="J23" s="237"/>
      <c r="K23" s="237"/>
      <c r="L23" s="237"/>
      <c r="M23" s="237"/>
      <c r="N23" s="237"/>
      <c r="O23" s="237"/>
      <c r="P23" s="237"/>
      <c r="Q23" s="238"/>
      <c r="R23" s="146" t="s">
        <v>42</v>
      </c>
      <c r="S23" s="303" t="s">
        <v>43</v>
      </c>
      <c r="T23" s="303"/>
      <c r="U23" s="147" t="s">
        <v>66</v>
      </c>
      <c r="V23" s="302" t="s">
        <v>67</v>
      </c>
      <c r="W23" s="304"/>
    </row>
    <row r="24" spans="2:27" ht="30.75" customHeight="1" thickBot="1" x14ac:dyDescent="0.25">
      <c r="B24" s="267"/>
      <c r="C24" s="268"/>
      <c r="D24" s="268"/>
      <c r="E24" s="268"/>
      <c r="F24" s="268"/>
      <c r="G24" s="268"/>
      <c r="H24" s="268"/>
      <c r="I24" s="268"/>
      <c r="J24" s="268"/>
      <c r="K24" s="268"/>
      <c r="L24" s="268"/>
      <c r="M24" s="268"/>
      <c r="N24" s="268"/>
      <c r="O24" s="268"/>
      <c r="P24" s="268"/>
      <c r="Q24" s="269"/>
      <c r="R24" s="148" t="s">
        <v>68</v>
      </c>
      <c r="S24" s="148" t="s">
        <v>68</v>
      </c>
      <c r="T24" s="148" t="s">
        <v>49</v>
      </c>
      <c r="U24" s="148" t="s">
        <v>68</v>
      </c>
      <c r="V24" s="148" t="s">
        <v>69</v>
      </c>
      <c r="W24" s="149" t="s">
        <v>70</v>
      </c>
      <c r="Y24" s="134"/>
    </row>
    <row r="25" spans="2:27" ht="23.25" customHeight="1" thickBot="1" x14ac:dyDescent="0.25">
      <c r="B25" s="328" t="s">
        <v>71</v>
      </c>
      <c r="C25" s="329"/>
      <c r="D25" s="329"/>
      <c r="E25" s="150" t="s">
        <v>2441</v>
      </c>
      <c r="F25" s="150"/>
      <c r="G25" s="150"/>
      <c r="H25" s="151"/>
      <c r="I25" s="151"/>
      <c r="J25" s="151"/>
      <c r="K25" s="151"/>
      <c r="L25" s="151"/>
      <c r="M25" s="151"/>
      <c r="N25" s="151"/>
      <c r="O25" s="151"/>
      <c r="P25" s="152"/>
      <c r="Q25" s="152"/>
      <c r="R25" s="153">
        <v>13.832663</v>
      </c>
      <c r="S25" s="153"/>
      <c r="T25" s="152"/>
      <c r="U25" s="153">
        <v>1.9324029599999999</v>
      </c>
      <c r="V25" s="152"/>
      <c r="W25" s="154">
        <f>+IF(ISERR(U25/R25*100),"N/A",ROUND(U25/R25*100,2))</f>
        <v>13.97</v>
      </c>
    </row>
    <row r="26" spans="2:27" ht="26.25" customHeight="1" thickBot="1" x14ac:dyDescent="0.25">
      <c r="B26" s="330" t="s">
        <v>74</v>
      </c>
      <c r="C26" s="331"/>
      <c r="D26" s="331"/>
      <c r="E26" s="155" t="s">
        <v>2441</v>
      </c>
      <c r="F26" s="155"/>
      <c r="G26" s="155"/>
      <c r="H26" s="156"/>
      <c r="I26" s="156"/>
      <c r="J26" s="156"/>
      <c r="K26" s="156"/>
      <c r="L26" s="156"/>
      <c r="M26" s="156"/>
      <c r="N26" s="156"/>
      <c r="O26" s="156"/>
      <c r="P26" s="157"/>
      <c r="Q26" s="157"/>
      <c r="R26" s="158">
        <v>13.832663</v>
      </c>
      <c r="S26" s="158">
        <v>3.6448565899999998</v>
      </c>
      <c r="T26" s="158">
        <f>+IF(ISERR(S26/R26*100),"N/A",ROUND(S26/R26*100,2))</f>
        <v>26.35</v>
      </c>
      <c r="U26" s="158">
        <v>1.9324029599999999</v>
      </c>
      <c r="V26" s="158">
        <f>+IF(ISERR(U26/S26*100),"N/A",ROUND(U26/S26*100,2))</f>
        <v>53.02</v>
      </c>
      <c r="W26" s="159">
        <f>+IF(ISERR(U26/R26*100),"N/A",ROUND(U26/R26*100,2))</f>
        <v>13.97</v>
      </c>
    </row>
    <row r="27" spans="2:27" ht="22.5" customHeight="1" thickTop="1" thickBot="1" x14ac:dyDescent="0.25">
      <c r="B27" s="127" t="s">
        <v>76</v>
      </c>
      <c r="C27" s="128"/>
      <c r="D27" s="128"/>
      <c r="E27" s="128"/>
      <c r="F27" s="128"/>
      <c r="G27" s="128"/>
      <c r="H27" s="129"/>
      <c r="I27" s="129"/>
      <c r="J27" s="129"/>
      <c r="K27" s="129"/>
      <c r="L27" s="129"/>
      <c r="M27" s="129"/>
      <c r="N27" s="129"/>
      <c r="O27" s="129"/>
      <c r="P27" s="129"/>
      <c r="Q27" s="129"/>
      <c r="R27" s="129"/>
      <c r="S27" s="129"/>
      <c r="T27" s="129"/>
      <c r="U27" s="129"/>
      <c r="V27" s="129"/>
      <c r="W27" s="130"/>
    </row>
    <row r="28" spans="2:27" ht="37.5" customHeight="1" thickTop="1" x14ac:dyDescent="0.2">
      <c r="B28" s="319" t="s">
        <v>2526</v>
      </c>
      <c r="C28" s="320"/>
      <c r="D28" s="320"/>
      <c r="E28" s="320"/>
      <c r="F28" s="320"/>
      <c r="G28" s="320"/>
      <c r="H28" s="320"/>
      <c r="I28" s="320"/>
      <c r="J28" s="320"/>
      <c r="K28" s="320"/>
      <c r="L28" s="320"/>
      <c r="M28" s="320"/>
      <c r="N28" s="320"/>
      <c r="O28" s="320"/>
      <c r="P28" s="320"/>
      <c r="Q28" s="320"/>
      <c r="R28" s="320"/>
      <c r="S28" s="320"/>
      <c r="T28" s="320"/>
      <c r="U28" s="320"/>
      <c r="V28" s="320"/>
      <c r="W28" s="321"/>
    </row>
    <row r="29" spans="2:27" ht="57" customHeight="1" thickBot="1" x14ac:dyDescent="0.25">
      <c r="B29" s="322"/>
      <c r="C29" s="323"/>
      <c r="D29" s="323"/>
      <c r="E29" s="323"/>
      <c r="F29" s="323"/>
      <c r="G29" s="323"/>
      <c r="H29" s="323"/>
      <c r="I29" s="323"/>
      <c r="J29" s="323"/>
      <c r="K29" s="323"/>
      <c r="L29" s="323"/>
      <c r="M29" s="323"/>
      <c r="N29" s="323"/>
      <c r="O29" s="323"/>
      <c r="P29" s="323"/>
      <c r="Q29" s="323"/>
      <c r="R29" s="323"/>
      <c r="S29" s="323"/>
      <c r="T29" s="323"/>
      <c r="U29" s="323"/>
      <c r="V29" s="323"/>
      <c r="W29" s="324"/>
    </row>
    <row r="30" spans="2:27" ht="30" customHeight="1" thickTop="1" x14ac:dyDescent="0.2">
      <c r="B30" s="319" t="s">
        <v>2518</v>
      </c>
      <c r="C30" s="320"/>
      <c r="D30" s="320"/>
      <c r="E30" s="320"/>
      <c r="F30" s="320"/>
      <c r="G30" s="320"/>
      <c r="H30" s="320"/>
      <c r="I30" s="320"/>
      <c r="J30" s="320"/>
      <c r="K30" s="320"/>
      <c r="L30" s="320"/>
      <c r="M30" s="320"/>
      <c r="N30" s="320"/>
      <c r="O30" s="320"/>
      <c r="P30" s="320"/>
      <c r="Q30" s="320"/>
      <c r="R30" s="320"/>
      <c r="S30" s="320"/>
      <c r="T30" s="320"/>
      <c r="U30" s="320"/>
      <c r="V30" s="320"/>
      <c r="W30" s="321"/>
    </row>
    <row r="31" spans="2:27" ht="15" customHeight="1" thickBot="1" x14ac:dyDescent="0.25">
      <c r="B31" s="322"/>
      <c r="C31" s="323"/>
      <c r="D31" s="323"/>
      <c r="E31" s="323"/>
      <c r="F31" s="323"/>
      <c r="G31" s="323"/>
      <c r="H31" s="323"/>
      <c r="I31" s="323"/>
      <c r="J31" s="323"/>
      <c r="K31" s="323"/>
      <c r="L31" s="323"/>
      <c r="M31" s="323"/>
      <c r="N31" s="323"/>
      <c r="O31" s="323"/>
      <c r="P31" s="323"/>
      <c r="Q31" s="323"/>
      <c r="R31" s="323"/>
      <c r="S31" s="323"/>
      <c r="T31" s="323"/>
      <c r="U31" s="323"/>
      <c r="V31" s="323"/>
      <c r="W31" s="324"/>
    </row>
    <row r="32" spans="2:27" ht="37.5" customHeight="1" thickTop="1" x14ac:dyDescent="0.2">
      <c r="B32" s="319" t="s">
        <v>2519</v>
      </c>
      <c r="C32" s="320"/>
      <c r="D32" s="320"/>
      <c r="E32" s="320"/>
      <c r="F32" s="320"/>
      <c r="G32" s="320"/>
      <c r="H32" s="320"/>
      <c r="I32" s="320"/>
      <c r="J32" s="320"/>
      <c r="K32" s="320"/>
      <c r="L32" s="320"/>
      <c r="M32" s="320"/>
      <c r="N32" s="320"/>
      <c r="O32" s="320"/>
      <c r="P32" s="320"/>
      <c r="Q32" s="320"/>
      <c r="R32" s="320"/>
      <c r="S32" s="320"/>
      <c r="T32" s="320"/>
      <c r="U32" s="320"/>
      <c r="V32" s="320"/>
      <c r="W32" s="321"/>
    </row>
    <row r="33" spans="2:23" ht="13.9" customHeight="1" thickBot="1" x14ac:dyDescent="0.25">
      <c r="B33" s="325"/>
      <c r="C33" s="326"/>
      <c r="D33" s="326"/>
      <c r="E33" s="326"/>
      <c r="F33" s="326"/>
      <c r="G33" s="326"/>
      <c r="H33" s="326"/>
      <c r="I33" s="326"/>
      <c r="J33" s="326"/>
      <c r="K33" s="326"/>
      <c r="L33" s="326"/>
      <c r="M33" s="326"/>
      <c r="N33" s="326"/>
      <c r="O33" s="326"/>
      <c r="P33" s="326"/>
      <c r="Q33" s="326"/>
      <c r="R33" s="326"/>
      <c r="S33" s="326"/>
      <c r="T33" s="326"/>
      <c r="U33" s="326"/>
      <c r="V33" s="326"/>
      <c r="W33" s="327"/>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ax="22" man="1"/>
  </rowBreaks>
  <colBreaks count="1" manualBreakCount="1">
    <brk id="23" max="1048575" man="1"/>
  </col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5" defaultRowHeight="15" x14ac:dyDescent="0.2"/>
  <cols>
    <col min="1" max="1" width="2" style="126" customWidth="1"/>
    <col min="2" max="2" width="16.5" style="141" customWidth="1"/>
    <col min="3" max="3" width="5.875" style="160" customWidth="1"/>
    <col min="4" max="4" width="8.625" style="160" customWidth="1"/>
    <col min="5" max="5" width="9.75" style="160" customWidth="1"/>
    <col min="6" max="6" width="3.375" style="160" customWidth="1"/>
    <col min="7" max="7" width="6.25" style="160" customWidth="1"/>
    <col min="8" max="8" width="6" style="126" customWidth="1"/>
    <col min="9" max="9" width="6.625" style="126" customWidth="1"/>
    <col min="10" max="13" width="10" style="126" customWidth="1"/>
    <col min="14" max="14" width="8" style="126" customWidth="1"/>
    <col min="15" max="15" width="9" style="126" customWidth="1"/>
    <col min="16" max="16" width="8.25" style="126" customWidth="1"/>
    <col min="17" max="17" width="8.75" style="126" customWidth="1"/>
    <col min="18" max="18" width="11.875" style="126" customWidth="1"/>
    <col min="19" max="19" width="12.625" style="126" customWidth="1"/>
    <col min="20" max="21" width="11.125" style="126" customWidth="1"/>
    <col min="22" max="22" width="10.5" style="126" customWidth="1"/>
    <col min="23" max="23" width="10" style="126" customWidth="1"/>
    <col min="24" max="24" width="11.5" style="126"/>
    <col min="25" max="25" width="14.625" style="126" customWidth="1"/>
    <col min="26" max="28" width="11.5" style="126"/>
    <col min="29" max="29" width="12" style="126" bestFit="1" customWidth="1"/>
    <col min="30" max="16384" width="11.5" style="126"/>
  </cols>
  <sheetData>
    <row r="1" spans="1:25" s="124"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U1" s="3"/>
      <c r="V1" s="4"/>
      <c r="W1" s="5"/>
      <c r="X1" s="123"/>
      <c r="Y1" s="123"/>
    </row>
    <row r="2" spans="1:25" ht="49.5" customHeight="1" thickBot="1" x14ac:dyDescent="0.25">
      <c r="A2" s="125"/>
      <c r="B2" s="191" t="s">
        <v>2436</v>
      </c>
      <c r="C2" s="191"/>
      <c r="D2" s="191"/>
      <c r="E2" s="191"/>
      <c r="F2" s="191"/>
      <c r="G2" s="191"/>
      <c r="H2" s="191"/>
      <c r="I2" s="191"/>
      <c r="J2" s="191"/>
      <c r="K2" s="191"/>
      <c r="L2" s="191"/>
      <c r="M2" s="191"/>
      <c r="N2" s="191"/>
      <c r="O2" s="191"/>
      <c r="P2" s="191"/>
      <c r="Q2" s="191"/>
      <c r="R2" s="191"/>
      <c r="S2" s="191"/>
      <c r="T2" s="191"/>
      <c r="U2" s="191"/>
      <c r="V2" s="191"/>
      <c r="W2" s="191"/>
    </row>
    <row r="3" spans="1:25" ht="22.5" customHeight="1" thickTop="1" thickBot="1" x14ac:dyDescent="0.25">
      <c r="B3" s="127" t="s">
        <v>2</v>
      </c>
      <c r="C3" s="161"/>
      <c r="D3" s="161"/>
      <c r="E3" s="161"/>
      <c r="F3" s="161"/>
      <c r="G3" s="161"/>
      <c r="H3" s="162"/>
      <c r="I3" s="162"/>
      <c r="J3" s="162"/>
      <c r="K3" s="162"/>
      <c r="L3" s="162"/>
      <c r="M3" s="162"/>
      <c r="N3" s="162"/>
      <c r="O3" s="162"/>
      <c r="P3" s="162"/>
      <c r="Q3" s="162"/>
      <c r="R3" s="162"/>
      <c r="S3" s="162"/>
      <c r="T3" s="162"/>
      <c r="U3" s="162"/>
      <c r="V3" s="162"/>
      <c r="W3" s="163"/>
    </row>
    <row r="4" spans="1:25" ht="54" customHeight="1" thickTop="1" thickBot="1" x14ac:dyDescent="0.25">
      <c r="B4" s="164" t="s">
        <v>3</v>
      </c>
      <c r="C4" s="165">
        <v>47</v>
      </c>
      <c r="D4" s="282" t="s">
        <v>1812</v>
      </c>
      <c r="E4" s="282"/>
      <c r="F4" s="282"/>
      <c r="G4" s="282"/>
      <c r="H4" s="283"/>
      <c r="I4" s="166"/>
      <c r="J4" s="284" t="s">
        <v>6</v>
      </c>
      <c r="K4" s="282"/>
      <c r="L4" s="165" t="s">
        <v>2520</v>
      </c>
      <c r="M4" s="285" t="s">
        <v>2521</v>
      </c>
      <c r="N4" s="285"/>
      <c r="O4" s="285"/>
      <c r="P4" s="285"/>
      <c r="Q4" s="286"/>
      <c r="R4" s="167"/>
      <c r="S4" s="287" t="s">
        <v>2524</v>
      </c>
      <c r="T4" s="288"/>
      <c r="U4" s="288"/>
      <c r="V4" s="289">
        <v>8.8505610000000008</v>
      </c>
      <c r="W4" s="290"/>
    </row>
    <row r="5" spans="1:25" ht="15.75" customHeight="1" thickTop="1" x14ac:dyDescent="0.2">
      <c r="B5" s="131" t="s">
        <v>10</v>
      </c>
      <c r="C5" s="280" t="s">
        <v>10</v>
      </c>
      <c r="D5" s="280"/>
      <c r="E5" s="280"/>
      <c r="F5" s="280"/>
      <c r="G5" s="280"/>
      <c r="H5" s="280"/>
      <c r="I5" s="280"/>
      <c r="J5" s="280"/>
      <c r="K5" s="280"/>
      <c r="L5" s="280"/>
      <c r="M5" s="280"/>
      <c r="N5" s="280"/>
      <c r="O5" s="280"/>
      <c r="P5" s="280"/>
      <c r="Q5" s="280"/>
      <c r="R5" s="280"/>
      <c r="S5" s="280"/>
      <c r="T5" s="280"/>
      <c r="U5" s="280"/>
      <c r="V5" s="280"/>
      <c r="W5" s="281"/>
    </row>
    <row r="6" spans="1:25" ht="30" customHeight="1" thickBot="1" x14ac:dyDescent="0.25">
      <c r="B6" s="131" t="s">
        <v>11</v>
      </c>
      <c r="C6" s="132" t="s">
        <v>2443</v>
      </c>
      <c r="D6" s="291" t="s">
        <v>2457</v>
      </c>
      <c r="E6" s="291"/>
      <c r="F6" s="291"/>
      <c r="G6" s="291"/>
      <c r="H6" s="291"/>
      <c r="J6" s="292" t="s">
        <v>14</v>
      </c>
      <c r="K6" s="292"/>
      <c r="L6" s="292" t="s">
        <v>15</v>
      </c>
      <c r="M6" s="292"/>
      <c r="N6" s="281" t="s">
        <v>10</v>
      </c>
      <c r="O6" s="281"/>
      <c r="P6" s="281"/>
      <c r="Q6" s="281"/>
      <c r="R6" s="281"/>
      <c r="S6" s="281"/>
      <c r="T6" s="281"/>
      <c r="U6" s="281"/>
      <c r="V6" s="281"/>
      <c r="W6" s="281"/>
    </row>
    <row r="7" spans="1:25" ht="30" customHeight="1" thickBot="1" x14ac:dyDescent="0.25">
      <c r="B7" s="133"/>
      <c r="C7" s="132" t="s">
        <v>10</v>
      </c>
      <c r="D7" s="280" t="s">
        <v>10</v>
      </c>
      <c r="E7" s="280"/>
      <c r="F7" s="280"/>
      <c r="G7" s="280"/>
      <c r="H7" s="280"/>
      <c r="J7" s="168" t="s">
        <v>16</v>
      </c>
      <c r="K7" s="168" t="s">
        <v>17</v>
      </c>
      <c r="L7" s="168" t="s">
        <v>16</v>
      </c>
      <c r="M7" s="168" t="s">
        <v>17</v>
      </c>
      <c r="N7" s="134"/>
      <c r="O7" s="281" t="s">
        <v>10</v>
      </c>
      <c r="P7" s="281"/>
      <c r="Q7" s="281"/>
      <c r="R7" s="281"/>
      <c r="S7" s="281"/>
      <c r="T7" s="281"/>
      <c r="U7" s="281"/>
      <c r="V7" s="281"/>
      <c r="W7" s="281"/>
    </row>
    <row r="8" spans="1:25" ht="30" customHeight="1" thickBot="1" x14ac:dyDescent="0.25">
      <c r="B8" s="133"/>
      <c r="C8" s="132" t="s">
        <v>10</v>
      </c>
      <c r="D8" s="280" t="s">
        <v>10</v>
      </c>
      <c r="E8" s="280"/>
      <c r="F8" s="280"/>
      <c r="G8" s="280"/>
      <c r="H8" s="280"/>
      <c r="J8" s="169">
        <v>0</v>
      </c>
      <c r="K8" s="169">
        <v>0</v>
      </c>
      <c r="L8" s="169">
        <v>0</v>
      </c>
      <c r="M8" s="169">
        <v>0</v>
      </c>
      <c r="N8" s="134"/>
      <c r="P8" s="281" t="s">
        <v>10</v>
      </c>
      <c r="Q8" s="281"/>
      <c r="R8" s="281"/>
      <c r="S8" s="281"/>
      <c r="T8" s="281"/>
      <c r="U8" s="281"/>
      <c r="V8" s="281"/>
      <c r="W8" s="281"/>
    </row>
    <row r="9" spans="1:25" ht="25.5" customHeight="1" thickBot="1" x14ac:dyDescent="0.25">
      <c r="B9" s="133"/>
      <c r="C9" s="280" t="s">
        <v>10</v>
      </c>
      <c r="D9" s="280"/>
      <c r="E9" s="280"/>
      <c r="F9" s="280"/>
      <c r="G9" s="280"/>
      <c r="H9" s="280"/>
      <c r="I9" s="280"/>
      <c r="J9" s="280"/>
      <c r="K9" s="280"/>
      <c r="L9" s="280"/>
      <c r="M9" s="280"/>
      <c r="N9" s="280"/>
      <c r="O9" s="280"/>
      <c r="P9" s="280"/>
      <c r="Q9" s="280"/>
      <c r="R9" s="280"/>
      <c r="S9" s="280"/>
      <c r="T9" s="280"/>
      <c r="U9" s="280"/>
      <c r="V9" s="280"/>
      <c r="W9" s="281"/>
    </row>
    <row r="10" spans="1:25" ht="66.75" customHeight="1" thickTop="1" thickBot="1" x14ac:dyDescent="0.25">
      <c r="B10" s="135" t="s">
        <v>22</v>
      </c>
      <c r="C10" s="289" t="s">
        <v>2522</v>
      </c>
      <c r="D10" s="289"/>
      <c r="E10" s="289"/>
      <c r="F10" s="289"/>
      <c r="G10" s="289"/>
      <c r="H10" s="289"/>
      <c r="I10" s="289"/>
      <c r="J10" s="289"/>
      <c r="K10" s="289"/>
      <c r="L10" s="289"/>
      <c r="M10" s="289"/>
      <c r="N10" s="289"/>
      <c r="O10" s="289"/>
      <c r="P10" s="289"/>
      <c r="Q10" s="289"/>
      <c r="R10" s="289"/>
      <c r="S10" s="289"/>
      <c r="T10" s="289"/>
      <c r="U10" s="289"/>
      <c r="V10" s="289"/>
      <c r="W10" s="290"/>
    </row>
    <row r="11" spans="1:25" ht="9" customHeight="1" thickTop="1" thickBot="1" x14ac:dyDescent="0.25">
      <c r="B11" s="136"/>
      <c r="C11" s="137"/>
      <c r="D11" s="137"/>
      <c r="E11" s="137"/>
      <c r="F11" s="137"/>
      <c r="G11" s="137"/>
      <c r="H11" s="138"/>
      <c r="I11" s="138"/>
      <c r="J11" s="138"/>
      <c r="K11" s="138"/>
      <c r="L11" s="138"/>
      <c r="M11" s="138"/>
      <c r="N11" s="138"/>
      <c r="O11" s="138"/>
      <c r="P11" s="138"/>
      <c r="Q11" s="138"/>
      <c r="R11" s="138"/>
      <c r="S11" s="138"/>
      <c r="T11" s="138"/>
      <c r="U11" s="138"/>
      <c r="V11" s="138"/>
      <c r="W11" s="138"/>
    </row>
    <row r="12" spans="1:25" ht="21.75" customHeight="1" thickTop="1" thickBot="1" x14ac:dyDescent="0.25">
      <c r="B12" s="127" t="s">
        <v>24</v>
      </c>
      <c r="C12" s="128"/>
      <c r="D12" s="128"/>
      <c r="E12" s="128"/>
      <c r="F12" s="128"/>
      <c r="G12" s="128"/>
      <c r="H12" s="129"/>
      <c r="I12" s="129"/>
      <c r="J12" s="129"/>
      <c r="K12" s="129"/>
      <c r="L12" s="129"/>
      <c r="M12" s="129"/>
      <c r="N12" s="129"/>
      <c r="O12" s="129"/>
      <c r="P12" s="129"/>
      <c r="Q12" s="129"/>
      <c r="R12" s="129"/>
      <c r="S12" s="129"/>
      <c r="T12" s="129"/>
      <c r="U12" s="129"/>
      <c r="V12" s="129"/>
      <c r="W12" s="130"/>
    </row>
    <row r="13" spans="1:25" ht="19.5" customHeight="1" thickTop="1" x14ac:dyDescent="0.2">
      <c r="B13" s="293" t="s">
        <v>25</v>
      </c>
      <c r="C13" s="294"/>
      <c r="D13" s="294"/>
      <c r="E13" s="294"/>
      <c r="F13" s="294"/>
      <c r="G13" s="294"/>
      <c r="H13" s="294"/>
      <c r="I13" s="294"/>
      <c r="J13" s="139"/>
      <c r="K13" s="294" t="s">
        <v>26</v>
      </c>
      <c r="L13" s="294"/>
      <c r="M13" s="294"/>
      <c r="N13" s="294"/>
      <c r="O13" s="294"/>
      <c r="P13" s="294"/>
      <c r="Q13" s="294"/>
      <c r="R13" s="140"/>
      <c r="S13" s="294" t="s">
        <v>27</v>
      </c>
      <c r="T13" s="294"/>
      <c r="U13" s="294"/>
      <c r="V13" s="294"/>
      <c r="W13" s="295"/>
    </row>
    <row r="14" spans="1:25" ht="69" customHeight="1" x14ac:dyDescent="0.2">
      <c r="B14" s="131" t="s">
        <v>28</v>
      </c>
      <c r="C14" s="291" t="s">
        <v>10</v>
      </c>
      <c r="D14" s="291"/>
      <c r="E14" s="291"/>
      <c r="F14" s="291"/>
      <c r="G14" s="291"/>
      <c r="H14" s="291"/>
      <c r="I14" s="291"/>
      <c r="J14" s="141"/>
      <c r="K14" s="141" t="s">
        <v>29</v>
      </c>
      <c r="L14" s="291" t="s">
        <v>10</v>
      </c>
      <c r="M14" s="291"/>
      <c r="N14" s="291"/>
      <c r="O14" s="291"/>
      <c r="P14" s="291"/>
      <c r="Q14" s="291"/>
      <c r="S14" s="141" t="s">
        <v>30</v>
      </c>
      <c r="T14" s="296" t="s">
        <v>2455</v>
      </c>
      <c r="U14" s="296"/>
      <c r="V14" s="296"/>
      <c r="W14" s="296"/>
    </row>
    <row r="15" spans="1:25" ht="86.25" customHeight="1" x14ac:dyDescent="0.2">
      <c r="B15" s="131" t="s">
        <v>32</v>
      </c>
      <c r="C15" s="291" t="s">
        <v>10</v>
      </c>
      <c r="D15" s="291"/>
      <c r="E15" s="291"/>
      <c r="F15" s="291"/>
      <c r="G15" s="291"/>
      <c r="H15" s="291"/>
      <c r="I15" s="291"/>
      <c r="J15" s="141"/>
      <c r="K15" s="141" t="s">
        <v>32</v>
      </c>
      <c r="L15" s="291" t="s">
        <v>10</v>
      </c>
      <c r="M15" s="291"/>
      <c r="N15" s="291"/>
      <c r="O15" s="291"/>
      <c r="P15" s="291"/>
      <c r="Q15" s="291"/>
      <c r="S15" s="141" t="s">
        <v>33</v>
      </c>
      <c r="T15" s="296" t="s">
        <v>10</v>
      </c>
      <c r="U15" s="296"/>
      <c r="V15" s="296"/>
      <c r="W15" s="296"/>
    </row>
    <row r="16" spans="1:25" ht="25.5" customHeight="1" thickBot="1" x14ac:dyDescent="0.25">
      <c r="B16" s="142" t="s">
        <v>34</v>
      </c>
      <c r="C16" s="297" t="s">
        <v>10</v>
      </c>
      <c r="D16" s="297"/>
      <c r="E16" s="297"/>
      <c r="F16" s="297"/>
      <c r="G16" s="297"/>
      <c r="H16" s="297"/>
      <c r="I16" s="297"/>
      <c r="J16" s="297"/>
      <c r="K16" s="297"/>
      <c r="L16" s="297"/>
      <c r="M16" s="297"/>
      <c r="N16" s="297"/>
      <c r="O16" s="297"/>
      <c r="P16" s="297"/>
      <c r="Q16" s="297"/>
      <c r="R16" s="297"/>
      <c r="S16" s="297"/>
      <c r="T16" s="297"/>
      <c r="U16" s="297"/>
      <c r="V16" s="297"/>
      <c r="W16" s="298"/>
    </row>
    <row r="17" spans="2:27" ht="21.75" customHeight="1" thickTop="1" thickBot="1" x14ac:dyDescent="0.25">
      <c r="B17" s="127" t="s">
        <v>35</v>
      </c>
      <c r="C17" s="128"/>
      <c r="D17" s="128"/>
      <c r="E17" s="128"/>
      <c r="F17" s="128"/>
      <c r="G17" s="128"/>
      <c r="H17" s="129"/>
      <c r="I17" s="129"/>
      <c r="J17" s="129"/>
      <c r="K17" s="129"/>
      <c r="L17" s="129"/>
      <c r="M17" s="129"/>
      <c r="N17" s="129"/>
      <c r="O17" s="129"/>
      <c r="P17" s="129"/>
      <c r="Q17" s="129"/>
      <c r="R17" s="129"/>
      <c r="S17" s="129"/>
      <c r="T17" s="129"/>
      <c r="U17" s="129"/>
      <c r="V17" s="129"/>
      <c r="W17" s="130"/>
    </row>
    <row r="18" spans="2:27" ht="25.5" customHeight="1" thickTop="1" thickBot="1" x14ac:dyDescent="0.25">
      <c r="B18" s="299" t="s">
        <v>36</v>
      </c>
      <c r="C18" s="300"/>
      <c r="D18" s="300"/>
      <c r="E18" s="300"/>
      <c r="F18" s="300"/>
      <c r="G18" s="300"/>
      <c r="H18" s="300"/>
      <c r="I18" s="300"/>
      <c r="J18" s="300"/>
      <c r="K18" s="300"/>
      <c r="L18" s="300"/>
      <c r="M18" s="300"/>
      <c r="N18" s="300"/>
      <c r="O18" s="300"/>
      <c r="P18" s="300"/>
      <c r="Q18" s="300"/>
      <c r="R18" s="300"/>
      <c r="S18" s="300"/>
      <c r="T18" s="301"/>
      <c r="U18" s="302" t="s">
        <v>37</v>
      </c>
      <c r="V18" s="303"/>
      <c r="W18" s="304"/>
    </row>
    <row r="19" spans="2:27" ht="12.75" customHeight="1" x14ac:dyDescent="0.2">
      <c r="B19" s="305" t="s">
        <v>38</v>
      </c>
      <c r="C19" s="306"/>
      <c r="D19" s="306"/>
      <c r="E19" s="306"/>
      <c r="F19" s="306"/>
      <c r="G19" s="306"/>
      <c r="H19" s="306"/>
      <c r="I19" s="306"/>
      <c r="J19" s="306"/>
      <c r="K19" s="306"/>
      <c r="L19" s="306"/>
      <c r="M19" s="306" t="s">
        <v>39</v>
      </c>
      <c r="N19" s="306"/>
      <c r="O19" s="306" t="s">
        <v>40</v>
      </c>
      <c r="P19" s="306"/>
      <c r="Q19" s="306" t="s">
        <v>41</v>
      </c>
      <c r="R19" s="306"/>
      <c r="S19" s="306" t="s">
        <v>42</v>
      </c>
      <c r="T19" s="309" t="s">
        <v>43</v>
      </c>
      <c r="U19" s="311" t="s">
        <v>44</v>
      </c>
      <c r="V19" s="313" t="s">
        <v>45</v>
      </c>
      <c r="W19" s="314" t="s">
        <v>46</v>
      </c>
    </row>
    <row r="20" spans="2:27" ht="27" customHeight="1" thickBot="1" x14ac:dyDescent="0.25">
      <c r="B20" s="307"/>
      <c r="C20" s="308"/>
      <c r="D20" s="308"/>
      <c r="E20" s="308"/>
      <c r="F20" s="308"/>
      <c r="G20" s="308"/>
      <c r="H20" s="308"/>
      <c r="I20" s="308"/>
      <c r="J20" s="308"/>
      <c r="K20" s="308"/>
      <c r="L20" s="308"/>
      <c r="M20" s="308"/>
      <c r="N20" s="308"/>
      <c r="O20" s="308"/>
      <c r="P20" s="308"/>
      <c r="Q20" s="308"/>
      <c r="R20" s="308"/>
      <c r="S20" s="308"/>
      <c r="T20" s="310"/>
      <c r="U20" s="312"/>
      <c r="V20" s="308"/>
      <c r="W20" s="315"/>
      <c r="Z20" s="143" t="s">
        <v>10</v>
      </c>
      <c r="AA20" s="143" t="s">
        <v>47</v>
      </c>
    </row>
    <row r="21" spans="2:27" ht="56.25" customHeight="1" thickBot="1" x14ac:dyDescent="0.25">
      <c r="B21" s="316"/>
      <c r="C21" s="317"/>
      <c r="D21" s="317"/>
      <c r="E21" s="317"/>
      <c r="F21" s="317"/>
      <c r="G21" s="317"/>
      <c r="H21" s="317"/>
      <c r="I21" s="317"/>
      <c r="J21" s="317"/>
      <c r="K21" s="317"/>
      <c r="L21" s="317"/>
      <c r="M21" s="318"/>
      <c r="N21" s="318"/>
      <c r="O21" s="318"/>
      <c r="P21" s="318"/>
      <c r="Q21" s="318"/>
      <c r="R21" s="318"/>
      <c r="S21" s="144"/>
      <c r="T21" s="144"/>
      <c r="U21" s="144"/>
      <c r="V21" s="144"/>
      <c r="W21" s="145"/>
    </row>
    <row r="22" spans="2:27" ht="21.75" customHeight="1" thickTop="1" thickBot="1" x14ac:dyDescent="0.25">
      <c r="B22" s="127" t="s">
        <v>65</v>
      </c>
      <c r="C22" s="128"/>
      <c r="D22" s="128"/>
      <c r="E22" s="128"/>
      <c r="F22" s="128"/>
      <c r="G22" s="128"/>
      <c r="H22" s="129"/>
      <c r="I22" s="129"/>
      <c r="J22" s="129"/>
      <c r="K22" s="129"/>
      <c r="L22" s="129"/>
      <c r="M22" s="129"/>
      <c r="N22" s="129"/>
      <c r="O22" s="129"/>
      <c r="P22" s="129"/>
      <c r="Q22" s="129"/>
      <c r="R22" s="129"/>
      <c r="S22" s="129"/>
      <c r="T22" s="129"/>
      <c r="U22" s="129"/>
      <c r="V22" s="129"/>
      <c r="W22" s="130"/>
      <c r="X22" s="134"/>
    </row>
    <row r="23" spans="2:27" ht="29.25" customHeight="1" thickTop="1" thickBot="1" x14ac:dyDescent="0.25">
      <c r="B23" s="266" t="s">
        <v>2437</v>
      </c>
      <c r="C23" s="237"/>
      <c r="D23" s="237"/>
      <c r="E23" s="237"/>
      <c r="F23" s="237"/>
      <c r="G23" s="237"/>
      <c r="H23" s="237"/>
      <c r="I23" s="237"/>
      <c r="J23" s="237"/>
      <c r="K23" s="237"/>
      <c r="L23" s="237"/>
      <c r="M23" s="237"/>
      <c r="N23" s="237"/>
      <c r="O23" s="237"/>
      <c r="P23" s="237"/>
      <c r="Q23" s="238"/>
      <c r="R23" s="146" t="s">
        <v>42</v>
      </c>
      <c r="S23" s="303" t="s">
        <v>43</v>
      </c>
      <c r="T23" s="303"/>
      <c r="U23" s="147" t="s">
        <v>66</v>
      </c>
      <c r="V23" s="302" t="s">
        <v>67</v>
      </c>
      <c r="W23" s="304"/>
    </row>
    <row r="24" spans="2:27" ht="30.75" customHeight="1" thickBot="1" x14ac:dyDescent="0.25">
      <c r="B24" s="267"/>
      <c r="C24" s="268"/>
      <c r="D24" s="268"/>
      <c r="E24" s="268"/>
      <c r="F24" s="268"/>
      <c r="G24" s="268"/>
      <c r="H24" s="268"/>
      <c r="I24" s="268"/>
      <c r="J24" s="268"/>
      <c r="K24" s="268"/>
      <c r="L24" s="268"/>
      <c r="M24" s="268"/>
      <c r="N24" s="268"/>
      <c r="O24" s="268"/>
      <c r="P24" s="268"/>
      <c r="Q24" s="269"/>
      <c r="R24" s="148" t="s">
        <v>68</v>
      </c>
      <c r="S24" s="148" t="s">
        <v>68</v>
      </c>
      <c r="T24" s="148" t="s">
        <v>49</v>
      </c>
      <c r="U24" s="148" t="s">
        <v>68</v>
      </c>
      <c r="V24" s="148" t="s">
        <v>69</v>
      </c>
      <c r="W24" s="149" t="s">
        <v>70</v>
      </c>
      <c r="Y24" s="134"/>
    </row>
    <row r="25" spans="2:27" ht="23.25" customHeight="1" thickBot="1" x14ac:dyDescent="0.25">
      <c r="B25" s="328" t="s">
        <v>71</v>
      </c>
      <c r="C25" s="329"/>
      <c r="D25" s="329"/>
      <c r="E25" s="150" t="s">
        <v>2441</v>
      </c>
      <c r="F25" s="150"/>
      <c r="G25" s="150"/>
      <c r="H25" s="151"/>
      <c r="I25" s="151"/>
      <c r="J25" s="151"/>
      <c r="K25" s="151"/>
      <c r="L25" s="151"/>
      <c r="M25" s="151"/>
      <c r="N25" s="151"/>
      <c r="O25" s="151"/>
      <c r="P25" s="152"/>
      <c r="Q25" s="152"/>
      <c r="R25" s="153">
        <v>8.8505610000000008</v>
      </c>
      <c r="S25" s="153"/>
      <c r="T25" s="152"/>
      <c r="U25" s="153">
        <v>2.3027821199999998</v>
      </c>
      <c r="V25" s="152"/>
      <c r="W25" s="154">
        <f>+IF(ISERR(U25/R25*100),"N/A",ROUND(U25/R25*100,2))</f>
        <v>26.02</v>
      </c>
    </row>
    <row r="26" spans="2:27" ht="26.25" customHeight="1" thickBot="1" x14ac:dyDescent="0.25">
      <c r="B26" s="330" t="s">
        <v>74</v>
      </c>
      <c r="C26" s="331"/>
      <c r="D26" s="331"/>
      <c r="E26" s="155" t="s">
        <v>2441</v>
      </c>
      <c r="F26" s="155"/>
      <c r="G26" s="155"/>
      <c r="H26" s="156"/>
      <c r="I26" s="156"/>
      <c r="J26" s="156"/>
      <c r="K26" s="156"/>
      <c r="L26" s="156"/>
      <c r="M26" s="156"/>
      <c r="N26" s="156"/>
      <c r="O26" s="156"/>
      <c r="P26" s="157"/>
      <c r="Q26" s="157"/>
      <c r="R26" s="158">
        <v>7.2564286100000004</v>
      </c>
      <c r="S26" s="158">
        <v>3.1717666100000002</v>
      </c>
      <c r="T26" s="158">
        <f>+IF(ISERR(S26/R26*100),"N/A",ROUND(S26/R26*100,2))</f>
        <v>43.71</v>
      </c>
      <c r="U26" s="158">
        <v>2.3027821199999998</v>
      </c>
      <c r="V26" s="158">
        <f>+IF(ISERR(U26/S26*100),"N/A",ROUND(U26/S26*100,2))</f>
        <v>72.599999999999994</v>
      </c>
      <c r="W26" s="159">
        <f>+IF(ISERR(U26/R26*100),"N/A",ROUND(U26/R26*100,2))</f>
        <v>31.73</v>
      </c>
    </row>
    <row r="27" spans="2:27" ht="22.5" customHeight="1" thickTop="1" thickBot="1" x14ac:dyDescent="0.25">
      <c r="B27" s="127" t="s">
        <v>76</v>
      </c>
      <c r="C27" s="128"/>
      <c r="D27" s="128"/>
      <c r="E27" s="128"/>
      <c r="F27" s="128"/>
      <c r="G27" s="128"/>
      <c r="H27" s="129"/>
      <c r="I27" s="129"/>
      <c r="J27" s="129"/>
      <c r="K27" s="129"/>
      <c r="L27" s="129"/>
      <c r="M27" s="129"/>
      <c r="N27" s="129"/>
      <c r="O27" s="129"/>
      <c r="P27" s="129"/>
      <c r="Q27" s="129"/>
      <c r="R27" s="129"/>
      <c r="S27" s="129"/>
      <c r="T27" s="129"/>
      <c r="U27" s="129"/>
      <c r="V27" s="129"/>
      <c r="W27" s="130"/>
    </row>
    <row r="28" spans="2:27" ht="37.5" customHeight="1" thickTop="1" x14ac:dyDescent="0.2">
      <c r="B28" s="332" t="s">
        <v>2523</v>
      </c>
      <c r="C28" s="333"/>
      <c r="D28" s="333"/>
      <c r="E28" s="333"/>
      <c r="F28" s="333"/>
      <c r="G28" s="333"/>
      <c r="H28" s="333"/>
      <c r="I28" s="333"/>
      <c r="J28" s="333"/>
      <c r="K28" s="333"/>
      <c r="L28" s="333"/>
      <c r="M28" s="333"/>
      <c r="N28" s="333"/>
      <c r="O28" s="333"/>
      <c r="P28" s="333"/>
      <c r="Q28" s="333"/>
      <c r="R28" s="333"/>
      <c r="S28" s="333"/>
      <c r="T28" s="333"/>
      <c r="U28" s="333"/>
      <c r="V28" s="333"/>
      <c r="W28" s="334"/>
    </row>
    <row r="29" spans="2:27" ht="105.75" customHeight="1" thickBot="1" x14ac:dyDescent="0.25">
      <c r="B29" s="335"/>
      <c r="C29" s="336"/>
      <c r="D29" s="336"/>
      <c r="E29" s="336"/>
      <c r="F29" s="336"/>
      <c r="G29" s="336"/>
      <c r="H29" s="336"/>
      <c r="I29" s="336"/>
      <c r="J29" s="336"/>
      <c r="K29" s="336"/>
      <c r="L29" s="336"/>
      <c r="M29" s="336"/>
      <c r="N29" s="336"/>
      <c r="O29" s="336"/>
      <c r="P29" s="336"/>
      <c r="Q29" s="336"/>
      <c r="R29" s="336"/>
      <c r="S29" s="336"/>
      <c r="T29" s="336"/>
      <c r="U29" s="336"/>
      <c r="V29" s="336"/>
      <c r="W29" s="337"/>
    </row>
    <row r="30" spans="2:27" ht="30" customHeight="1" thickTop="1" x14ac:dyDescent="0.2">
      <c r="B30" s="319" t="s">
        <v>2518</v>
      </c>
      <c r="C30" s="320"/>
      <c r="D30" s="320"/>
      <c r="E30" s="320"/>
      <c r="F30" s="320"/>
      <c r="G30" s="320"/>
      <c r="H30" s="320"/>
      <c r="I30" s="320"/>
      <c r="J30" s="320"/>
      <c r="K30" s="320"/>
      <c r="L30" s="320"/>
      <c r="M30" s="320"/>
      <c r="N30" s="320"/>
      <c r="O30" s="320"/>
      <c r="P30" s="320"/>
      <c r="Q30" s="320"/>
      <c r="R30" s="320"/>
      <c r="S30" s="320"/>
      <c r="T30" s="320"/>
      <c r="U30" s="320"/>
      <c r="V30" s="320"/>
      <c r="W30" s="321"/>
    </row>
    <row r="31" spans="2:27" ht="15" customHeight="1" thickBot="1" x14ac:dyDescent="0.25">
      <c r="B31" s="322"/>
      <c r="C31" s="323"/>
      <c r="D31" s="323"/>
      <c r="E31" s="323"/>
      <c r="F31" s="323"/>
      <c r="G31" s="323"/>
      <c r="H31" s="323"/>
      <c r="I31" s="323"/>
      <c r="J31" s="323"/>
      <c r="K31" s="323"/>
      <c r="L31" s="323"/>
      <c r="M31" s="323"/>
      <c r="N31" s="323"/>
      <c r="O31" s="323"/>
      <c r="P31" s="323"/>
      <c r="Q31" s="323"/>
      <c r="R31" s="323"/>
      <c r="S31" s="323"/>
      <c r="T31" s="323"/>
      <c r="U31" s="323"/>
      <c r="V31" s="323"/>
      <c r="W31" s="324"/>
    </row>
    <row r="32" spans="2:27" ht="27.75" customHeight="1" thickTop="1" x14ac:dyDescent="0.2">
      <c r="B32" s="319" t="s">
        <v>2519</v>
      </c>
      <c r="C32" s="320"/>
      <c r="D32" s="320"/>
      <c r="E32" s="320"/>
      <c r="F32" s="320"/>
      <c r="G32" s="320"/>
      <c r="H32" s="320"/>
      <c r="I32" s="320"/>
      <c r="J32" s="320"/>
      <c r="K32" s="320"/>
      <c r="L32" s="320"/>
      <c r="M32" s="320"/>
      <c r="N32" s="320"/>
      <c r="O32" s="320"/>
      <c r="P32" s="320"/>
      <c r="Q32" s="320"/>
      <c r="R32" s="320"/>
      <c r="S32" s="320"/>
      <c r="T32" s="320"/>
      <c r="U32" s="320"/>
      <c r="V32" s="320"/>
      <c r="W32" s="321"/>
    </row>
    <row r="33" spans="2:23" ht="15.75" thickBot="1" x14ac:dyDescent="0.25">
      <c r="B33" s="325"/>
      <c r="C33" s="326"/>
      <c r="D33" s="326"/>
      <c r="E33" s="326"/>
      <c r="F33" s="326"/>
      <c r="G33" s="326"/>
      <c r="H33" s="326"/>
      <c r="I33" s="326"/>
      <c r="J33" s="326"/>
      <c r="K33" s="326"/>
      <c r="L33" s="326"/>
      <c r="M33" s="326"/>
      <c r="N33" s="326"/>
      <c r="O33" s="326"/>
      <c r="P33" s="326"/>
      <c r="Q33" s="326"/>
      <c r="R33" s="326"/>
      <c r="S33" s="326"/>
      <c r="T33" s="326"/>
      <c r="U33" s="326"/>
      <c r="V33" s="326"/>
      <c r="W33" s="327"/>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ax="22"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1813</v>
      </c>
      <c r="D4" s="192" t="s">
        <v>1812</v>
      </c>
      <c r="E4" s="192"/>
      <c r="F4" s="192"/>
      <c r="G4" s="192"/>
      <c r="H4" s="193"/>
      <c r="I4" s="16"/>
      <c r="J4" s="194" t="s">
        <v>6</v>
      </c>
      <c r="K4" s="192"/>
      <c r="L4" s="15" t="s">
        <v>1833</v>
      </c>
      <c r="M4" s="195" t="s">
        <v>1832</v>
      </c>
      <c r="N4" s="195"/>
      <c r="O4" s="195"/>
      <c r="P4" s="195"/>
      <c r="Q4" s="196"/>
      <c r="R4" s="17"/>
      <c r="S4" s="197" t="s">
        <v>2136</v>
      </c>
      <c r="T4" s="198"/>
      <c r="U4" s="198"/>
      <c r="V4" s="199" t="s">
        <v>1831</v>
      </c>
      <c r="W4" s="200"/>
    </row>
    <row r="5" spans="1:29" ht="15.75" customHeight="1" thickTop="1" x14ac:dyDescent="0.2">
      <c r="B5" s="52" t="s">
        <v>10</v>
      </c>
      <c r="C5" s="188" t="s">
        <v>10</v>
      </c>
      <c r="D5" s="188"/>
      <c r="E5" s="188"/>
      <c r="F5" s="188"/>
      <c r="G5" s="188"/>
      <c r="H5" s="188"/>
      <c r="I5" s="188"/>
      <c r="J5" s="188"/>
      <c r="K5" s="188"/>
      <c r="L5" s="188"/>
      <c r="M5" s="188"/>
      <c r="N5" s="188"/>
      <c r="O5" s="188"/>
      <c r="P5" s="188"/>
      <c r="Q5" s="188"/>
      <c r="R5" s="188"/>
      <c r="S5" s="188"/>
      <c r="T5" s="188"/>
      <c r="U5" s="188"/>
      <c r="V5" s="188"/>
      <c r="W5" s="251"/>
    </row>
    <row r="6" spans="1:29" ht="30" customHeight="1" thickBot="1" x14ac:dyDescent="0.25">
      <c r="B6" s="52" t="s">
        <v>11</v>
      </c>
      <c r="C6" s="19" t="s">
        <v>1821</v>
      </c>
      <c r="D6" s="201" t="s">
        <v>1830</v>
      </c>
      <c r="E6" s="201"/>
      <c r="F6" s="201"/>
      <c r="G6" s="201"/>
      <c r="H6" s="201"/>
      <c r="I6" s="20"/>
      <c r="J6" s="202" t="s">
        <v>14</v>
      </c>
      <c r="K6" s="202"/>
      <c r="L6" s="202" t="s">
        <v>15</v>
      </c>
      <c r="M6" s="202"/>
      <c r="N6" s="251" t="s">
        <v>10</v>
      </c>
      <c r="O6" s="251"/>
      <c r="P6" s="251"/>
      <c r="Q6" s="251"/>
      <c r="R6" s="251"/>
      <c r="S6" s="251"/>
      <c r="T6" s="251"/>
      <c r="U6" s="251"/>
      <c r="V6" s="251"/>
      <c r="W6" s="251"/>
    </row>
    <row r="7" spans="1:29" ht="30" customHeight="1" thickBot="1" x14ac:dyDescent="0.25">
      <c r="B7" s="53"/>
      <c r="C7" s="19" t="s">
        <v>10</v>
      </c>
      <c r="D7" s="188" t="s">
        <v>10</v>
      </c>
      <c r="E7" s="188"/>
      <c r="F7" s="188"/>
      <c r="G7" s="188"/>
      <c r="H7" s="188"/>
      <c r="I7" s="20"/>
      <c r="J7" s="22" t="s">
        <v>16</v>
      </c>
      <c r="K7" s="22" t="s">
        <v>17</v>
      </c>
      <c r="L7" s="22" t="s">
        <v>16</v>
      </c>
      <c r="M7" s="22" t="s">
        <v>17</v>
      </c>
      <c r="N7" s="23"/>
      <c r="O7" s="251" t="s">
        <v>10</v>
      </c>
      <c r="P7" s="251"/>
      <c r="Q7" s="251"/>
      <c r="R7" s="251"/>
      <c r="S7" s="251"/>
      <c r="T7" s="251"/>
      <c r="U7" s="251"/>
      <c r="V7" s="251"/>
      <c r="W7" s="251"/>
    </row>
    <row r="8" spans="1:29" ht="30" customHeight="1" thickBot="1" x14ac:dyDescent="0.25">
      <c r="B8" s="53"/>
      <c r="C8" s="19" t="s">
        <v>10</v>
      </c>
      <c r="D8" s="188" t="s">
        <v>10</v>
      </c>
      <c r="E8" s="188"/>
      <c r="F8" s="188"/>
      <c r="G8" s="188"/>
      <c r="H8" s="188"/>
      <c r="I8" s="20"/>
      <c r="J8" s="24" t="s">
        <v>1829</v>
      </c>
      <c r="K8" s="24" t="s">
        <v>1828</v>
      </c>
      <c r="L8" s="24" t="s">
        <v>1827</v>
      </c>
      <c r="M8" s="24" t="s">
        <v>1826</v>
      </c>
      <c r="N8" s="23"/>
      <c r="O8" s="20"/>
      <c r="P8" s="251" t="s">
        <v>10</v>
      </c>
      <c r="Q8" s="251"/>
      <c r="R8" s="251"/>
      <c r="S8" s="251"/>
      <c r="T8" s="251"/>
      <c r="U8" s="251"/>
      <c r="V8" s="251"/>
      <c r="W8" s="251"/>
    </row>
    <row r="9" spans="1:29" ht="25.5" customHeight="1" thickBot="1" x14ac:dyDescent="0.25">
      <c r="B9" s="53"/>
      <c r="C9" s="188" t="s">
        <v>10</v>
      </c>
      <c r="D9" s="188"/>
      <c r="E9" s="188"/>
      <c r="F9" s="188"/>
      <c r="G9" s="188"/>
      <c r="H9" s="188"/>
      <c r="I9" s="188"/>
      <c r="J9" s="188"/>
      <c r="K9" s="188"/>
      <c r="L9" s="188"/>
      <c r="M9" s="188"/>
      <c r="N9" s="188"/>
      <c r="O9" s="188"/>
      <c r="P9" s="188"/>
      <c r="Q9" s="188"/>
      <c r="R9" s="188"/>
      <c r="S9" s="188"/>
      <c r="T9" s="188"/>
      <c r="U9" s="188"/>
      <c r="V9" s="188"/>
      <c r="W9" s="251"/>
    </row>
    <row r="10" spans="1:29" ht="154.5" customHeight="1" thickTop="1" thickBot="1" x14ac:dyDescent="0.25">
      <c r="B10" s="25" t="s">
        <v>22</v>
      </c>
      <c r="C10" s="199" t="s">
        <v>1825</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52" t="s">
        <v>25</v>
      </c>
      <c r="C13" s="204"/>
      <c r="D13" s="204"/>
      <c r="E13" s="204"/>
      <c r="F13" s="204"/>
      <c r="G13" s="204"/>
      <c r="H13" s="204"/>
      <c r="I13" s="204"/>
      <c r="J13" s="28"/>
      <c r="K13" s="204" t="s">
        <v>26</v>
      </c>
      <c r="L13" s="204"/>
      <c r="M13" s="204"/>
      <c r="N13" s="204"/>
      <c r="O13" s="204"/>
      <c r="P13" s="204"/>
      <c r="Q13" s="204"/>
      <c r="R13" s="29"/>
      <c r="S13" s="204" t="s">
        <v>27</v>
      </c>
      <c r="T13" s="204"/>
      <c r="U13" s="204"/>
      <c r="V13" s="204"/>
      <c r="W13" s="253"/>
    </row>
    <row r="14" spans="1:29" ht="69" customHeight="1" x14ac:dyDescent="0.2">
      <c r="B14" s="52" t="s">
        <v>28</v>
      </c>
      <c r="C14" s="201" t="s">
        <v>10</v>
      </c>
      <c r="D14" s="201"/>
      <c r="E14" s="201"/>
      <c r="F14" s="201"/>
      <c r="G14" s="201"/>
      <c r="H14" s="201"/>
      <c r="I14" s="201"/>
      <c r="J14" s="30"/>
      <c r="K14" s="30" t="s">
        <v>29</v>
      </c>
      <c r="L14" s="201" t="s">
        <v>10</v>
      </c>
      <c r="M14" s="201"/>
      <c r="N14" s="201"/>
      <c r="O14" s="201"/>
      <c r="P14" s="201"/>
      <c r="Q14" s="201"/>
      <c r="R14" s="20"/>
      <c r="S14" s="30" t="s">
        <v>30</v>
      </c>
      <c r="T14" s="254" t="s">
        <v>1824</v>
      </c>
      <c r="U14" s="254"/>
      <c r="V14" s="254"/>
      <c r="W14" s="254"/>
    </row>
    <row r="15" spans="1:29" ht="86.25" customHeight="1" x14ac:dyDescent="0.2">
      <c r="B15" s="52" t="s">
        <v>32</v>
      </c>
      <c r="C15" s="201" t="s">
        <v>10</v>
      </c>
      <c r="D15" s="201"/>
      <c r="E15" s="201"/>
      <c r="F15" s="201"/>
      <c r="G15" s="201"/>
      <c r="H15" s="201"/>
      <c r="I15" s="201"/>
      <c r="J15" s="30"/>
      <c r="K15" s="30" t="s">
        <v>32</v>
      </c>
      <c r="L15" s="201" t="s">
        <v>10</v>
      </c>
      <c r="M15" s="201"/>
      <c r="N15" s="201"/>
      <c r="O15" s="201"/>
      <c r="P15" s="201"/>
      <c r="Q15" s="201"/>
      <c r="R15" s="20"/>
      <c r="S15" s="30" t="s">
        <v>33</v>
      </c>
      <c r="T15" s="254" t="s">
        <v>10</v>
      </c>
      <c r="U15" s="254"/>
      <c r="V15" s="254"/>
      <c r="W15" s="254"/>
    </row>
    <row r="16" spans="1:29" ht="25.5" customHeight="1" thickBot="1" x14ac:dyDescent="0.25">
      <c r="B16" s="54" t="s">
        <v>34</v>
      </c>
      <c r="C16" s="207" t="s">
        <v>10</v>
      </c>
      <c r="D16" s="207"/>
      <c r="E16" s="207"/>
      <c r="F16" s="207"/>
      <c r="G16" s="207"/>
      <c r="H16" s="207"/>
      <c r="I16" s="207"/>
      <c r="J16" s="207"/>
      <c r="K16" s="207"/>
      <c r="L16" s="207"/>
      <c r="M16" s="207"/>
      <c r="N16" s="207"/>
      <c r="O16" s="207"/>
      <c r="P16" s="207"/>
      <c r="Q16" s="207"/>
      <c r="R16" s="207"/>
      <c r="S16" s="207"/>
      <c r="T16" s="207"/>
      <c r="U16" s="207"/>
      <c r="V16" s="207"/>
      <c r="W16" s="255"/>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56" t="s">
        <v>36</v>
      </c>
      <c r="C18" s="210"/>
      <c r="D18" s="210"/>
      <c r="E18" s="210"/>
      <c r="F18" s="210"/>
      <c r="G18" s="210"/>
      <c r="H18" s="210"/>
      <c r="I18" s="210"/>
      <c r="J18" s="210"/>
      <c r="K18" s="210"/>
      <c r="L18" s="210"/>
      <c r="M18" s="210"/>
      <c r="N18" s="210"/>
      <c r="O18" s="210"/>
      <c r="P18" s="210"/>
      <c r="Q18" s="210"/>
      <c r="R18" s="210"/>
      <c r="S18" s="210"/>
      <c r="T18" s="211"/>
      <c r="U18" s="212" t="s">
        <v>37</v>
      </c>
      <c r="V18" s="213"/>
      <c r="W18" s="257"/>
    </row>
    <row r="19" spans="2:27" ht="14.25" customHeight="1" x14ac:dyDescent="0.2">
      <c r="B19" s="264"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61" t="s">
        <v>46</v>
      </c>
    </row>
    <row r="20" spans="2:27" ht="27" customHeight="1" thickBot="1" x14ac:dyDescent="0.25">
      <c r="B20" s="265"/>
      <c r="C20" s="260"/>
      <c r="D20" s="260"/>
      <c r="E20" s="260"/>
      <c r="F20" s="260"/>
      <c r="G20" s="260"/>
      <c r="H20" s="260"/>
      <c r="I20" s="260"/>
      <c r="J20" s="260"/>
      <c r="K20" s="260"/>
      <c r="L20" s="260"/>
      <c r="M20" s="260"/>
      <c r="N20" s="260"/>
      <c r="O20" s="260"/>
      <c r="P20" s="260"/>
      <c r="Q20" s="260"/>
      <c r="R20" s="260"/>
      <c r="S20" s="260"/>
      <c r="T20" s="258"/>
      <c r="U20" s="259"/>
      <c r="V20" s="260"/>
      <c r="W20" s="262"/>
      <c r="Z20" s="32" t="s">
        <v>10</v>
      </c>
      <c r="AA20" s="32" t="s">
        <v>47</v>
      </c>
    </row>
    <row r="21" spans="2:27" ht="56.25" customHeight="1" x14ac:dyDescent="0.2">
      <c r="B21" s="263" t="s">
        <v>1823</v>
      </c>
      <c r="C21" s="227"/>
      <c r="D21" s="227"/>
      <c r="E21" s="227"/>
      <c r="F21" s="227"/>
      <c r="G21" s="227"/>
      <c r="H21" s="227"/>
      <c r="I21" s="227"/>
      <c r="J21" s="227"/>
      <c r="K21" s="227"/>
      <c r="L21" s="227"/>
      <c r="M21" s="228" t="s">
        <v>1821</v>
      </c>
      <c r="N21" s="228"/>
      <c r="O21" s="228" t="s">
        <v>49</v>
      </c>
      <c r="P21" s="228"/>
      <c r="Q21" s="229" t="s">
        <v>50</v>
      </c>
      <c r="R21" s="229"/>
      <c r="S21" s="33" t="s">
        <v>1798</v>
      </c>
      <c r="T21" s="33" t="s">
        <v>567</v>
      </c>
      <c r="U21" s="33" t="s">
        <v>1289</v>
      </c>
      <c r="V21" s="33">
        <f>+IF(ISERR(U21/T21*100),"N/A",ROUND(U21/T21*100,2))</f>
        <v>345.57</v>
      </c>
      <c r="W21" s="55">
        <f>+IF(ISERR(U21/S21*100),"N/A",ROUND(U21/S21*100,2))</f>
        <v>57.72</v>
      </c>
    </row>
    <row r="22" spans="2:27" ht="56.25" customHeight="1" thickBot="1" x14ac:dyDescent="0.25">
      <c r="B22" s="263" t="s">
        <v>1822</v>
      </c>
      <c r="C22" s="227"/>
      <c r="D22" s="227"/>
      <c r="E22" s="227"/>
      <c r="F22" s="227"/>
      <c r="G22" s="227"/>
      <c r="H22" s="227"/>
      <c r="I22" s="227"/>
      <c r="J22" s="227"/>
      <c r="K22" s="227"/>
      <c r="L22" s="227"/>
      <c r="M22" s="228" t="s">
        <v>1821</v>
      </c>
      <c r="N22" s="228"/>
      <c r="O22" s="228" t="s">
        <v>49</v>
      </c>
      <c r="P22" s="228"/>
      <c r="Q22" s="229" t="s">
        <v>50</v>
      </c>
      <c r="R22" s="229"/>
      <c r="S22" s="33" t="s">
        <v>51</v>
      </c>
      <c r="T22" s="33" t="s">
        <v>1820</v>
      </c>
      <c r="U22" s="33" t="s">
        <v>1819</v>
      </c>
      <c r="V22" s="33">
        <f>+IF(ISERR(U22/T22*100),"N/A",ROUND(U22/T22*100,2))</f>
        <v>120.82</v>
      </c>
      <c r="W22" s="55">
        <f>+IF(ISERR(U22/S22*100),"N/A",ROUND(U22/S22*100,2))</f>
        <v>41.08</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6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57"/>
    </row>
    <row r="25" spans="2:27" ht="30.75" customHeight="1" thickBot="1" x14ac:dyDescent="0.25">
      <c r="B25" s="267"/>
      <c r="C25" s="268"/>
      <c r="D25" s="268"/>
      <c r="E25" s="268"/>
      <c r="F25" s="268"/>
      <c r="G25" s="268"/>
      <c r="H25" s="268"/>
      <c r="I25" s="268"/>
      <c r="J25" s="268"/>
      <c r="K25" s="268"/>
      <c r="L25" s="268"/>
      <c r="M25" s="268"/>
      <c r="N25" s="268"/>
      <c r="O25" s="268"/>
      <c r="P25" s="268"/>
      <c r="Q25" s="269"/>
      <c r="R25" s="56" t="s">
        <v>68</v>
      </c>
      <c r="S25" s="56" t="s">
        <v>68</v>
      </c>
      <c r="T25" s="56" t="s">
        <v>49</v>
      </c>
      <c r="U25" s="56" t="s">
        <v>68</v>
      </c>
      <c r="V25" s="56" t="s">
        <v>69</v>
      </c>
      <c r="W25" s="57" t="s">
        <v>70</v>
      </c>
      <c r="Y25" s="35"/>
    </row>
    <row r="26" spans="2:27" ht="23.25" customHeight="1" thickBot="1" x14ac:dyDescent="0.25">
      <c r="B26" s="277" t="s">
        <v>71</v>
      </c>
      <c r="C26" s="243"/>
      <c r="D26" s="243"/>
      <c r="E26" s="40" t="s">
        <v>1817</v>
      </c>
      <c r="F26" s="40"/>
      <c r="G26" s="40"/>
      <c r="H26" s="41"/>
      <c r="I26" s="41"/>
      <c r="J26" s="41"/>
      <c r="K26" s="41"/>
      <c r="L26" s="41"/>
      <c r="M26" s="41"/>
      <c r="N26" s="41"/>
      <c r="O26" s="41"/>
      <c r="P26" s="42"/>
      <c r="Q26" s="42"/>
      <c r="R26" s="43" t="s">
        <v>1818</v>
      </c>
      <c r="S26" s="44" t="s">
        <v>10</v>
      </c>
      <c r="T26" s="42"/>
      <c r="U26" s="44" t="s">
        <v>1814</v>
      </c>
      <c r="V26" s="42"/>
      <c r="W26" s="58">
        <f>+IF(ISERR(U26/R26*100),"N/A",ROUND(U26/R26*100,2))</f>
        <v>57.5</v>
      </c>
    </row>
    <row r="27" spans="2:27" ht="26.25" customHeight="1" thickBot="1" x14ac:dyDescent="0.25">
      <c r="B27" s="278" t="s">
        <v>74</v>
      </c>
      <c r="C27" s="279"/>
      <c r="D27" s="279"/>
      <c r="E27" s="59" t="s">
        <v>1817</v>
      </c>
      <c r="F27" s="59"/>
      <c r="G27" s="59"/>
      <c r="H27" s="60"/>
      <c r="I27" s="60"/>
      <c r="J27" s="60"/>
      <c r="K27" s="60"/>
      <c r="L27" s="60"/>
      <c r="M27" s="60"/>
      <c r="N27" s="60"/>
      <c r="O27" s="60"/>
      <c r="P27" s="61"/>
      <c r="Q27" s="61"/>
      <c r="R27" s="62" t="s">
        <v>1816</v>
      </c>
      <c r="S27" s="63" t="s">
        <v>1815</v>
      </c>
      <c r="T27" s="63">
        <f>+IF(ISERR(S27/R27*100),"N/A",ROUND(S27/R27*100,2))</f>
        <v>50.35</v>
      </c>
      <c r="U27" s="63" t="s">
        <v>1814</v>
      </c>
      <c r="V27" s="63">
        <f>+IF(ISERR(U27/S27*100),"N/A",ROUND(U27/S27*100,2))</f>
        <v>97.72</v>
      </c>
      <c r="W27" s="64">
        <f>+IF(ISERR(U27/R27*100),"N/A",ROUND(U27/R27*100,2))</f>
        <v>49.21</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70" t="s">
        <v>2194</v>
      </c>
      <c r="C29" s="231"/>
      <c r="D29" s="231"/>
      <c r="E29" s="231"/>
      <c r="F29" s="231"/>
      <c r="G29" s="231"/>
      <c r="H29" s="231"/>
      <c r="I29" s="231"/>
      <c r="J29" s="231"/>
      <c r="K29" s="231"/>
      <c r="L29" s="231"/>
      <c r="M29" s="231"/>
      <c r="N29" s="231"/>
      <c r="O29" s="231"/>
      <c r="P29" s="231"/>
      <c r="Q29" s="231"/>
      <c r="R29" s="231"/>
      <c r="S29" s="231"/>
      <c r="T29" s="231"/>
      <c r="U29" s="231"/>
      <c r="V29" s="231"/>
      <c r="W29" s="271"/>
    </row>
    <row r="30" spans="2:27" ht="92.25" customHeight="1" thickBot="1" x14ac:dyDescent="0.25">
      <c r="B30" s="272"/>
      <c r="C30" s="247"/>
      <c r="D30" s="247"/>
      <c r="E30" s="247"/>
      <c r="F30" s="247"/>
      <c r="G30" s="247"/>
      <c r="H30" s="247"/>
      <c r="I30" s="247"/>
      <c r="J30" s="247"/>
      <c r="K30" s="247"/>
      <c r="L30" s="247"/>
      <c r="M30" s="247"/>
      <c r="N30" s="247"/>
      <c r="O30" s="247"/>
      <c r="P30" s="247"/>
      <c r="Q30" s="247"/>
      <c r="R30" s="247"/>
      <c r="S30" s="247"/>
      <c r="T30" s="247"/>
      <c r="U30" s="247"/>
      <c r="V30" s="247"/>
      <c r="W30" s="273"/>
    </row>
    <row r="31" spans="2:27" ht="37.5" customHeight="1" thickTop="1" x14ac:dyDescent="0.2">
      <c r="B31" s="270" t="s">
        <v>2195</v>
      </c>
      <c r="C31" s="231"/>
      <c r="D31" s="231"/>
      <c r="E31" s="231"/>
      <c r="F31" s="231"/>
      <c r="G31" s="231"/>
      <c r="H31" s="231"/>
      <c r="I31" s="231"/>
      <c r="J31" s="231"/>
      <c r="K31" s="231"/>
      <c r="L31" s="231"/>
      <c r="M31" s="231"/>
      <c r="N31" s="231"/>
      <c r="O31" s="231"/>
      <c r="P31" s="231"/>
      <c r="Q31" s="231"/>
      <c r="R31" s="231"/>
      <c r="S31" s="231"/>
      <c r="T31" s="231"/>
      <c r="U31" s="231"/>
      <c r="V31" s="231"/>
      <c r="W31" s="271"/>
    </row>
    <row r="32" spans="2:27" ht="84.75" customHeight="1" thickBot="1" x14ac:dyDescent="0.25">
      <c r="B32" s="272"/>
      <c r="C32" s="247"/>
      <c r="D32" s="247"/>
      <c r="E32" s="247"/>
      <c r="F32" s="247"/>
      <c r="G32" s="247"/>
      <c r="H32" s="247"/>
      <c r="I32" s="247"/>
      <c r="J32" s="247"/>
      <c r="K32" s="247"/>
      <c r="L32" s="247"/>
      <c r="M32" s="247"/>
      <c r="N32" s="247"/>
      <c r="O32" s="247"/>
      <c r="P32" s="247"/>
      <c r="Q32" s="247"/>
      <c r="R32" s="247"/>
      <c r="S32" s="247"/>
      <c r="T32" s="247"/>
      <c r="U32" s="247"/>
      <c r="V32" s="247"/>
      <c r="W32" s="273"/>
    </row>
    <row r="33" spans="2:23" ht="37.5" customHeight="1" thickTop="1" x14ac:dyDescent="0.2">
      <c r="B33" s="270" t="s">
        <v>2196</v>
      </c>
      <c r="C33" s="231"/>
      <c r="D33" s="231"/>
      <c r="E33" s="231"/>
      <c r="F33" s="231"/>
      <c r="G33" s="231"/>
      <c r="H33" s="231"/>
      <c r="I33" s="231"/>
      <c r="J33" s="231"/>
      <c r="K33" s="231"/>
      <c r="L33" s="231"/>
      <c r="M33" s="231"/>
      <c r="N33" s="231"/>
      <c r="O33" s="231"/>
      <c r="P33" s="231"/>
      <c r="Q33" s="231"/>
      <c r="R33" s="231"/>
      <c r="S33" s="231"/>
      <c r="T33" s="231"/>
      <c r="U33" s="231"/>
      <c r="V33" s="231"/>
      <c r="W33" s="271"/>
    </row>
    <row r="34" spans="2:23" ht="55.5" customHeight="1" thickBot="1" x14ac:dyDescent="0.25">
      <c r="B34" s="274"/>
      <c r="C34" s="275"/>
      <c r="D34" s="275"/>
      <c r="E34" s="275"/>
      <c r="F34" s="275"/>
      <c r="G34" s="275"/>
      <c r="H34" s="275"/>
      <c r="I34" s="275"/>
      <c r="J34" s="275"/>
      <c r="K34" s="275"/>
      <c r="L34" s="275"/>
      <c r="M34" s="275"/>
      <c r="N34" s="275"/>
      <c r="O34" s="275"/>
      <c r="P34" s="275"/>
      <c r="Q34" s="275"/>
      <c r="R34" s="275"/>
      <c r="S34" s="275"/>
      <c r="T34" s="275"/>
      <c r="U34" s="275"/>
      <c r="V34" s="275"/>
      <c r="W34" s="276"/>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68.25" customHeight="1" thickTop="1" thickBot="1" x14ac:dyDescent="0.25">
      <c r="A4" s="13"/>
      <c r="B4" s="14" t="s">
        <v>3</v>
      </c>
      <c r="C4" s="15" t="s">
        <v>101</v>
      </c>
      <c r="D4" s="192" t="s">
        <v>100</v>
      </c>
      <c r="E4" s="192"/>
      <c r="F4" s="192"/>
      <c r="G4" s="192"/>
      <c r="H4" s="193"/>
      <c r="I4" s="16"/>
      <c r="J4" s="194" t="s">
        <v>6</v>
      </c>
      <c r="K4" s="192"/>
      <c r="L4" s="15" t="s">
        <v>172</v>
      </c>
      <c r="M4" s="195" t="s">
        <v>171</v>
      </c>
      <c r="N4" s="195"/>
      <c r="O4" s="195"/>
      <c r="P4" s="195"/>
      <c r="Q4" s="196"/>
      <c r="R4" s="17"/>
      <c r="S4" s="197" t="s">
        <v>2136</v>
      </c>
      <c r="T4" s="198"/>
      <c r="U4" s="198"/>
      <c r="V4" s="199" t="s">
        <v>170</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82</v>
      </c>
      <c r="D6" s="201" t="s">
        <v>96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169</v>
      </c>
      <c r="K8" s="24" t="s">
        <v>93</v>
      </c>
      <c r="L8" s="24" t="s">
        <v>168</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167</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91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166</v>
      </c>
      <c r="C21" s="227"/>
      <c r="D21" s="227"/>
      <c r="E21" s="227"/>
      <c r="F21" s="227"/>
      <c r="G21" s="227"/>
      <c r="H21" s="227"/>
      <c r="I21" s="227"/>
      <c r="J21" s="227"/>
      <c r="K21" s="227"/>
      <c r="L21" s="227"/>
      <c r="M21" s="228" t="s">
        <v>82</v>
      </c>
      <c r="N21" s="228"/>
      <c r="O21" s="228" t="s">
        <v>49</v>
      </c>
      <c r="P21" s="228"/>
      <c r="Q21" s="229" t="s">
        <v>158</v>
      </c>
      <c r="R21" s="229"/>
      <c r="S21" s="33" t="s">
        <v>51</v>
      </c>
      <c r="T21" s="33" t="s">
        <v>165</v>
      </c>
      <c r="U21" s="33" t="s">
        <v>164</v>
      </c>
      <c r="V21" s="33">
        <f>+IF(ISERR(U21/T21*100),"N/A",ROUND(U21/T21*100,2))</f>
        <v>175.02</v>
      </c>
      <c r="W21" s="34">
        <f>+IF(ISERR(U21/S21*100),"N/A",ROUND(U21/S21*100,2))</f>
        <v>106.06</v>
      </c>
    </row>
    <row r="22" spans="2:27" ht="56.25" customHeight="1" x14ac:dyDescent="0.2">
      <c r="B22" s="226" t="s">
        <v>163</v>
      </c>
      <c r="C22" s="227"/>
      <c r="D22" s="227"/>
      <c r="E22" s="227"/>
      <c r="F22" s="227"/>
      <c r="G22" s="227"/>
      <c r="H22" s="227"/>
      <c r="I22" s="227"/>
      <c r="J22" s="227"/>
      <c r="K22" s="227"/>
      <c r="L22" s="227"/>
      <c r="M22" s="228" t="s">
        <v>82</v>
      </c>
      <c r="N22" s="228"/>
      <c r="O22" s="228" t="s">
        <v>162</v>
      </c>
      <c r="P22" s="228"/>
      <c r="Q22" s="229" t="s">
        <v>158</v>
      </c>
      <c r="R22" s="229"/>
      <c r="S22" s="33" t="s">
        <v>161</v>
      </c>
      <c r="T22" s="33" t="s">
        <v>102</v>
      </c>
      <c r="U22" s="33" t="s">
        <v>160</v>
      </c>
      <c r="V22" s="33" t="str">
        <f>+IF(ISERR(U22/T22*100),"N/A",ROUND(U22/T22*100,2))</f>
        <v>N/A</v>
      </c>
      <c r="W22" s="34">
        <f>+IF(ISERR(U22/S22*100),"N/A",ROUND(U22/S22*100,2))</f>
        <v>201.2</v>
      </c>
    </row>
    <row r="23" spans="2:27" ht="56.25" customHeight="1" thickBot="1" x14ac:dyDescent="0.25">
      <c r="B23" s="226" t="s">
        <v>159</v>
      </c>
      <c r="C23" s="227"/>
      <c r="D23" s="227"/>
      <c r="E23" s="227"/>
      <c r="F23" s="227"/>
      <c r="G23" s="227"/>
      <c r="H23" s="227"/>
      <c r="I23" s="227"/>
      <c r="J23" s="227"/>
      <c r="K23" s="227"/>
      <c r="L23" s="227"/>
      <c r="M23" s="228" t="s">
        <v>82</v>
      </c>
      <c r="N23" s="228"/>
      <c r="O23" s="228" t="s">
        <v>49</v>
      </c>
      <c r="P23" s="228"/>
      <c r="Q23" s="229" t="s">
        <v>158</v>
      </c>
      <c r="R23" s="229"/>
      <c r="S23" s="33" t="s">
        <v>157</v>
      </c>
      <c r="T23" s="33" t="s">
        <v>156</v>
      </c>
      <c r="U23" s="33" t="s">
        <v>155</v>
      </c>
      <c r="V23" s="33">
        <f>+IF(ISERR(U23/T23*100),"N/A",ROUND(U23/T23*100,2))</f>
        <v>87.1</v>
      </c>
      <c r="W23" s="34">
        <f>+IF(ISERR(U23/S23*100),"N/A",ROUND(U23/S23*100,2))</f>
        <v>29.93</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80</v>
      </c>
      <c r="F27" s="40"/>
      <c r="G27" s="40"/>
      <c r="H27" s="41"/>
      <c r="I27" s="41"/>
      <c r="J27" s="41"/>
      <c r="K27" s="41"/>
      <c r="L27" s="41"/>
      <c r="M27" s="41"/>
      <c r="N27" s="41"/>
      <c r="O27" s="41"/>
      <c r="P27" s="42"/>
      <c r="Q27" s="42"/>
      <c r="R27" s="43" t="s">
        <v>154</v>
      </c>
      <c r="S27" s="44" t="s">
        <v>10</v>
      </c>
      <c r="T27" s="42"/>
      <c r="U27" s="44" t="s">
        <v>152</v>
      </c>
      <c r="V27" s="42"/>
      <c r="W27" s="45">
        <f>+IF(ISERR(U27/R27*100),"N/A",ROUND(U27/R27*100,2))</f>
        <v>51.4</v>
      </c>
    </row>
    <row r="28" spans="2:27" ht="26.25" customHeight="1" thickBot="1" x14ac:dyDescent="0.25">
      <c r="B28" s="244" t="s">
        <v>74</v>
      </c>
      <c r="C28" s="245"/>
      <c r="D28" s="245"/>
      <c r="E28" s="46" t="s">
        <v>80</v>
      </c>
      <c r="F28" s="46"/>
      <c r="G28" s="46"/>
      <c r="H28" s="47"/>
      <c r="I28" s="47"/>
      <c r="J28" s="47"/>
      <c r="K28" s="47"/>
      <c r="L28" s="47"/>
      <c r="M28" s="47"/>
      <c r="N28" s="47"/>
      <c r="O28" s="47"/>
      <c r="P28" s="48"/>
      <c r="Q28" s="48"/>
      <c r="R28" s="49" t="s">
        <v>154</v>
      </c>
      <c r="S28" s="50" t="s">
        <v>153</v>
      </c>
      <c r="T28" s="50">
        <f>+IF(ISERR(S28/R28*100),"N/A",ROUND(S28/R28*100,2))</f>
        <v>58.51</v>
      </c>
      <c r="U28" s="50" t="s">
        <v>152</v>
      </c>
      <c r="V28" s="50">
        <f>+IF(ISERR(U28/S28*100),"N/A",ROUND(U28/S28*100,2))</f>
        <v>87.84</v>
      </c>
      <c r="W28" s="51">
        <f>+IF(ISERR(U28/R28*100),"N/A",ROUND(U28/R28*100,2))</f>
        <v>51.4</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2418</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02"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2419</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06.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2420</v>
      </c>
      <c r="C34" s="231"/>
      <c r="D34" s="231"/>
      <c r="E34" s="231"/>
      <c r="F34" s="231"/>
      <c r="G34" s="231"/>
      <c r="H34" s="231"/>
      <c r="I34" s="231"/>
      <c r="J34" s="231"/>
      <c r="K34" s="231"/>
      <c r="L34" s="231"/>
      <c r="M34" s="231"/>
      <c r="N34" s="231"/>
      <c r="O34" s="231"/>
      <c r="P34" s="231"/>
      <c r="Q34" s="231"/>
      <c r="R34" s="231"/>
      <c r="S34" s="231"/>
      <c r="T34" s="231"/>
      <c r="U34" s="231"/>
      <c r="V34" s="231"/>
      <c r="W34" s="232"/>
    </row>
    <row r="35" spans="2:23" ht="66" customHeight="1"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1783</v>
      </c>
      <c r="D4" s="192" t="s">
        <v>1782</v>
      </c>
      <c r="E4" s="192"/>
      <c r="F4" s="192"/>
      <c r="G4" s="192"/>
      <c r="H4" s="193"/>
      <c r="I4" s="16"/>
      <c r="J4" s="194" t="s">
        <v>6</v>
      </c>
      <c r="K4" s="192"/>
      <c r="L4" s="15" t="s">
        <v>213</v>
      </c>
      <c r="M4" s="195" t="s">
        <v>212</v>
      </c>
      <c r="N4" s="195"/>
      <c r="O4" s="195"/>
      <c r="P4" s="195"/>
      <c r="Q4" s="196"/>
      <c r="R4" s="17"/>
      <c r="S4" s="197" t="s">
        <v>2136</v>
      </c>
      <c r="T4" s="198"/>
      <c r="U4" s="198"/>
      <c r="V4" s="199" t="s">
        <v>1352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1788</v>
      </c>
      <c r="D6" s="201" t="s">
        <v>524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1450</v>
      </c>
      <c r="K8" s="24" t="s">
        <v>1778</v>
      </c>
      <c r="L8" s="24" t="s">
        <v>1783</v>
      </c>
      <c r="M8" s="24" t="s">
        <v>1792</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27.25" customHeight="1" thickTop="1" thickBot="1" x14ac:dyDescent="0.25">
      <c r="B10" s="25" t="s">
        <v>22</v>
      </c>
      <c r="C10" s="199" t="s">
        <v>1791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1776</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1790</v>
      </c>
      <c r="C21" s="227"/>
      <c r="D21" s="227"/>
      <c r="E21" s="227"/>
      <c r="F21" s="227"/>
      <c r="G21" s="227"/>
      <c r="H21" s="227"/>
      <c r="I21" s="227"/>
      <c r="J21" s="227"/>
      <c r="K21" s="227"/>
      <c r="L21" s="227"/>
      <c r="M21" s="228" t="s">
        <v>1788</v>
      </c>
      <c r="N21" s="228"/>
      <c r="O21" s="228" t="s">
        <v>49</v>
      </c>
      <c r="P21" s="228"/>
      <c r="Q21" s="229" t="s">
        <v>70</v>
      </c>
      <c r="R21" s="229"/>
      <c r="S21" s="33" t="s">
        <v>56</v>
      </c>
      <c r="T21" s="33" t="s">
        <v>87</v>
      </c>
      <c r="U21" s="33" t="s">
        <v>87</v>
      </c>
      <c r="V21" s="33" t="str">
        <f>+IF(ISERR(U21/T21*100),"N/A",ROUND(U21/T21*100,2))</f>
        <v>N/A</v>
      </c>
      <c r="W21" s="34" t="str">
        <f>+IF(ISERR(U21/S21*100),"N/A",ROUND(U21/S21*100,2))</f>
        <v>N/A</v>
      </c>
    </row>
    <row r="22" spans="2:27" ht="56.25" customHeight="1" thickBot="1" x14ac:dyDescent="0.25">
      <c r="B22" s="226" t="s">
        <v>1789</v>
      </c>
      <c r="C22" s="227"/>
      <c r="D22" s="227"/>
      <c r="E22" s="227"/>
      <c r="F22" s="227"/>
      <c r="G22" s="227"/>
      <c r="H22" s="227"/>
      <c r="I22" s="227"/>
      <c r="J22" s="227"/>
      <c r="K22" s="227"/>
      <c r="L22" s="227"/>
      <c r="M22" s="228" t="s">
        <v>1788</v>
      </c>
      <c r="N22" s="228"/>
      <c r="O22" s="228" t="s">
        <v>49</v>
      </c>
      <c r="P22" s="228"/>
      <c r="Q22" s="229" t="s">
        <v>70</v>
      </c>
      <c r="R22" s="229"/>
      <c r="S22" s="33" t="s">
        <v>56</v>
      </c>
      <c r="T22" s="33" t="s">
        <v>87</v>
      </c>
      <c r="U22" s="33" t="s">
        <v>87</v>
      </c>
      <c r="V22" s="33" t="str">
        <f>+IF(ISERR(U22/T22*100),"N/A",ROUND(U22/T22*100,2))</f>
        <v>N/A</v>
      </c>
      <c r="W22" s="34" t="str">
        <f>+IF(ISERR(U22/S22*100),"N/A",ROUND(U22/S22*100,2))</f>
        <v>N/A</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1787</v>
      </c>
      <c r="F26" s="40"/>
      <c r="G26" s="40"/>
      <c r="H26" s="41"/>
      <c r="I26" s="41"/>
      <c r="J26" s="41"/>
      <c r="K26" s="41"/>
      <c r="L26" s="41"/>
      <c r="M26" s="41"/>
      <c r="N26" s="41"/>
      <c r="O26" s="41"/>
      <c r="P26" s="42"/>
      <c r="Q26" s="42"/>
      <c r="R26" s="43" t="s">
        <v>1352</v>
      </c>
      <c r="S26" s="44" t="s">
        <v>10</v>
      </c>
      <c r="T26" s="42"/>
      <c r="U26" s="44" t="s">
        <v>102</v>
      </c>
      <c r="V26" s="42"/>
      <c r="W26" s="45">
        <f>+IF(ISERR(U26/R26*100),"N/A",ROUND(U26/R26*100,2))</f>
        <v>0</v>
      </c>
    </row>
    <row r="27" spans="2:27" ht="26.25" customHeight="1" thickBot="1" x14ac:dyDescent="0.25">
      <c r="B27" s="244" t="s">
        <v>74</v>
      </c>
      <c r="C27" s="245"/>
      <c r="D27" s="245"/>
      <c r="E27" s="46" t="s">
        <v>1787</v>
      </c>
      <c r="F27" s="46"/>
      <c r="G27" s="46"/>
      <c r="H27" s="47"/>
      <c r="I27" s="47"/>
      <c r="J27" s="47"/>
      <c r="K27" s="47"/>
      <c r="L27" s="47"/>
      <c r="M27" s="47"/>
      <c r="N27" s="47"/>
      <c r="O27" s="47"/>
      <c r="P27" s="48"/>
      <c r="Q27" s="48"/>
      <c r="R27" s="49" t="s">
        <v>1352</v>
      </c>
      <c r="S27" s="50" t="s">
        <v>102</v>
      </c>
      <c r="T27" s="50">
        <f>+IF(ISERR(S27/R27*100),"N/A",ROUND(S27/R27*100,2))</f>
        <v>0</v>
      </c>
      <c r="U27" s="50" t="s">
        <v>102</v>
      </c>
      <c r="V27" s="50" t="str">
        <f>+IF(ISERR(U27/S27*100),"N/A",ROUND(U27/S27*100,2))</f>
        <v>N/A</v>
      </c>
      <c r="W27" s="51">
        <f>+IF(ISERR(U27/R27*100),"N/A",ROUND(U27/R27*100,2))</f>
        <v>0</v>
      </c>
    </row>
    <row r="28" spans="2:27" ht="22.5" customHeight="1" thickTop="1" thickBot="1" x14ac:dyDescent="0.25">
      <c r="B28" s="9" t="s">
        <v>76</v>
      </c>
      <c r="C28" s="10"/>
      <c r="D28" s="10"/>
      <c r="E28" s="10"/>
      <c r="F28" s="10"/>
      <c r="G28" s="10"/>
      <c r="H28" s="11"/>
      <c r="I28" s="11"/>
      <c r="J28" s="11"/>
      <c r="K28" s="11"/>
      <c r="L28" s="11"/>
      <c r="M28" s="11"/>
      <c r="N28" s="11"/>
      <c r="O28" s="11"/>
      <c r="P28" s="11"/>
      <c r="Q28" s="11"/>
      <c r="R28" s="11"/>
      <c r="S28" s="11"/>
      <c r="T28" s="11"/>
      <c r="U28" s="11"/>
      <c r="V28" s="11"/>
      <c r="W28" s="12"/>
    </row>
    <row r="29" spans="2:27" ht="37.5" customHeight="1" thickTop="1" x14ac:dyDescent="0.2">
      <c r="B29" s="230" t="s">
        <v>2200</v>
      </c>
      <c r="C29" s="231"/>
      <c r="D29" s="231"/>
      <c r="E29" s="231"/>
      <c r="F29" s="231"/>
      <c r="G29" s="231"/>
      <c r="H29" s="231"/>
      <c r="I29" s="231"/>
      <c r="J29" s="231"/>
      <c r="K29" s="231"/>
      <c r="L29" s="231"/>
      <c r="M29" s="231"/>
      <c r="N29" s="231"/>
      <c r="O29" s="231"/>
      <c r="P29" s="231"/>
      <c r="Q29" s="231"/>
      <c r="R29" s="231"/>
      <c r="S29" s="231"/>
      <c r="T29" s="231"/>
      <c r="U29" s="231"/>
      <c r="V29" s="231"/>
      <c r="W29" s="232"/>
    </row>
    <row r="30" spans="2:27" ht="87" customHeight="1" thickBot="1" x14ac:dyDescent="0.25">
      <c r="B30" s="246"/>
      <c r="C30" s="247"/>
      <c r="D30" s="247"/>
      <c r="E30" s="247"/>
      <c r="F30" s="247"/>
      <c r="G30" s="247"/>
      <c r="H30" s="247"/>
      <c r="I30" s="247"/>
      <c r="J30" s="247"/>
      <c r="K30" s="247"/>
      <c r="L30" s="247"/>
      <c r="M30" s="247"/>
      <c r="N30" s="247"/>
      <c r="O30" s="247"/>
      <c r="P30" s="247"/>
      <c r="Q30" s="247"/>
      <c r="R30" s="247"/>
      <c r="S30" s="247"/>
      <c r="T30" s="247"/>
      <c r="U30" s="247"/>
      <c r="V30" s="247"/>
      <c r="W30" s="248"/>
    </row>
    <row r="31" spans="2:27" ht="37.5" customHeight="1" thickTop="1" x14ac:dyDescent="0.2">
      <c r="B31" s="230" t="s">
        <v>2201</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32.7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2202</v>
      </c>
      <c r="C33" s="231"/>
      <c r="D33" s="231"/>
      <c r="E33" s="231"/>
      <c r="F33" s="231"/>
      <c r="G33" s="231"/>
      <c r="H33" s="231"/>
      <c r="I33" s="231"/>
      <c r="J33" s="231"/>
      <c r="K33" s="231"/>
      <c r="L33" s="231"/>
      <c r="M33" s="231"/>
      <c r="N33" s="231"/>
      <c r="O33" s="231"/>
      <c r="P33" s="231"/>
      <c r="Q33" s="231"/>
      <c r="R33" s="231"/>
      <c r="S33" s="231"/>
      <c r="T33" s="231"/>
      <c r="U33" s="231"/>
      <c r="V33" s="231"/>
      <c r="W33" s="232"/>
    </row>
    <row r="34" spans="2:23" ht="40.5" customHeight="1" thickBot="1" x14ac:dyDescent="0.25">
      <c r="B34" s="233"/>
      <c r="C34" s="234"/>
      <c r="D34" s="234"/>
      <c r="E34" s="234"/>
      <c r="F34" s="234"/>
      <c r="G34" s="234"/>
      <c r="H34" s="234"/>
      <c r="I34" s="234"/>
      <c r="J34" s="234"/>
      <c r="K34" s="234"/>
      <c r="L34" s="234"/>
      <c r="M34" s="234"/>
      <c r="N34" s="234"/>
      <c r="O34" s="234"/>
      <c r="P34" s="234"/>
      <c r="Q34" s="234"/>
      <c r="R34" s="234"/>
      <c r="S34" s="234"/>
      <c r="T34" s="234"/>
      <c r="U34" s="234"/>
      <c r="V34" s="234"/>
      <c r="W34" s="235"/>
    </row>
  </sheetData>
  <mergeCells count="5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B31:W32"/>
    <mergeCell ref="B33:W34"/>
    <mergeCell ref="S24:T24"/>
    <mergeCell ref="V24:W24"/>
    <mergeCell ref="B26:D26"/>
    <mergeCell ref="B27:D27"/>
    <mergeCell ref="B29:W30"/>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1856</v>
      </c>
      <c r="D4" s="192" t="s">
        <v>1855</v>
      </c>
      <c r="E4" s="192"/>
      <c r="F4" s="192"/>
      <c r="G4" s="192"/>
      <c r="H4" s="193"/>
      <c r="I4" s="16"/>
      <c r="J4" s="194" t="s">
        <v>6</v>
      </c>
      <c r="K4" s="192"/>
      <c r="L4" s="15" t="s">
        <v>1854</v>
      </c>
      <c r="M4" s="195" t="s">
        <v>1853</v>
      </c>
      <c r="N4" s="195"/>
      <c r="O4" s="195"/>
      <c r="P4" s="195"/>
      <c r="Q4" s="196"/>
      <c r="R4" s="17"/>
      <c r="S4" s="197" t="s">
        <v>2136</v>
      </c>
      <c r="T4" s="198"/>
      <c r="U4" s="198"/>
      <c r="V4" s="199" t="s">
        <v>1852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1840</v>
      </c>
      <c r="D6" s="201" t="s">
        <v>1851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1395</v>
      </c>
      <c r="D7" s="188" t="s">
        <v>1850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1849</v>
      </c>
      <c r="K8" s="24" t="s">
        <v>1848</v>
      </c>
      <c r="L8" s="24" t="s">
        <v>1847</v>
      </c>
      <c r="M8" s="24" t="s">
        <v>1846</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409.5" customHeight="1" thickTop="1" thickBot="1" x14ac:dyDescent="0.25">
      <c r="B10" s="25" t="s">
        <v>22</v>
      </c>
      <c r="C10" s="249" t="s">
        <v>1845</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1844</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1843</v>
      </c>
      <c r="C21" s="227"/>
      <c r="D21" s="227"/>
      <c r="E21" s="227"/>
      <c r="F21" s="227"/>
      <c r="G21" s="227"/>
      <c r="H21" s="227"/>
      <c r="I21" s="227"/>
      <c r="J21" s="227"/>
      <c r="K21" s="227"/>
      <c r="L21" s="227"/>
      <c r="M21" s="228" t="s">
        <v>1395</v>
      </c>
      <c r="N21" s="228"/>
      <c r="O21" s="228" t="s">
        <v>49</v>
      </c>
      <c r="P21" s="228"/>
      <c r="Q21" s="229" t="s">
        <v>50</v>
      </c>
      <c r="R21" s="229"/>
      <c r="S21" s="33" t="s">
        <v>51</v>
      </c>
      <c r="T21" s="33" t="s">
        <v>1842</v>
      </c>
      <c r="U21" s="33" t="s">
        <v>64</v>
      </c>
      <c r="V21" s="33">
        <f>+IF(ISERR(U21/T21*100),"N/A",ROUND(U21/T21*100,2))</f>
        <v>149.6</v>
      </c>
      <c r="W21" s="34">
        <f>+IF(ISERR(U21/S21*100),"N/A",ROUND(U21/S21*100,2))</f>
        <v>55.5</v>
      </c>
    </row>
    <row r="22" spans="2:27" ht="56.25" customHeight="1" thickBot="1" x14ac:dyDescent="0.25">
      <c r="B22" s="226" t="s">
        <v>1841</v>
      </c>
      <c r="C22" s="227"/>
      <c r="D22" s="227"/>
      <c r="E22" s="227"/>
      <c r="F22" s="227"/>
      <c r="G22" s="227"/>
      <c r="H22" s="227"/>
      <c r="I22" s="227"/>
      <c r="J22" s="227"/>
      <c r="K22" s="227"/>
      <c r="L22" s="227"/>
      <c r="M22" s="228" t="s">
        <v>1840</v>
      </c>
      <c r="N22" s="228"/>
      <c r="O22" s="228" t="s">
        <v>49</v>
      </c>
      <c r="P22" s="228"/>
      <c r="Q22" s="229" t="s">
        <v>50</v>
      </c>
      <c r="R22" s="229"/>
      <c r="S22" s="33" t="s">
        <v>397</v>
      </c>
      <c r="T22" s="33" t="s">
        <v>397</v>
      </c>
      <c r="U22" s="33" t="s">
        <v>397</v>
      </c>
      <c r="V22" s="33">
        <f>+IF(ISERR(U22/T22*100),"N/A",ROUND(U22/T22*100,2))</f>
        <v>100</v>
      </c>
      <c r="W22" s="34">
        <f>+IF(ISERR(U22/S22*100),"N/A",ROUND(U22/S22*100,2))</f>
        <v>100</v>
      </c>
    </row>
    <row r="23" spans="2:27" ht="21.75" customHeight="1" thickTop="1" thickBot="1" x14ac:dyDescent="0.25">
      <c r="B23" s="9" t="s">
        <v>65</v>
      </c>
      <c r="C23" s="10"/>
      <c r="D23" s="10"/>
      <c r="E23" s="10"/>
      <c r="F23" s="10"/>
      <c r="G23" s="10"/>
      <c r="H23" s="11"/>
      <c r="I23" s="11"/>
      <c r="J23" s="11"/>
      <c r="K23" s="11"/>
      <c r="L23" s="11"/>
      <c r="M23" s="11"/>
      <c r="N23" s="11"/>
      <c r="O23" s="11"/>
      <c r="P23" s="11"/>
      <c r="Q23" s="11"/>
      <c r="R23" s="11"/>
      <c r="S23" s="11"/>
      <c r="T23" s="11"/>
      <c r="U23" s="11"/>
      <c r="V23" s="11"/>
      <c r="W23" s="12"/>
      <c r="X23" s="35"/>
    </row>
    <row r="24" spans="2:27" ht="29.25" customHeight="1" thickTop="1" thickBot="1" x14ac:dyDescent="0.25">
      <c r="B24" s="236" t="s">
        <v>2437</v>
      </c>
      <c r="C24" s="237"/>
      <c r="D24" s="237"/>
      <c r="E24" s="237"/>
      <c r="F24" s="237"/>
      <c r="G24" s="237"/>
      <c r="H24" s="237"/>
      <c r="I24" s="237"/>
      <c r="J24" s="237"/>
      <c r="K24" s="237"/>
      <c r="L24" s="237"/>
      <c r="M24" s="237"/>
      <c r="N24" s="237"/>
      <c r="O24" s="237"/>
      <c r="P24" s="237"/>
      <c r="Q24" s="238"/>
      <c r="R24" s="36" t="s">
        <v>42</v>
      </c>
      <c r="S24" s="213" t="s">
        <v>43</v>
      </c>
      <c r="T24" s="213"/>
      <c r="U24" s="37" t="s">
        <v>66</v>
      </c>
      <c r="V24" s="212" t="s">
        <v>67</v>
      </c>
      <c r="W24" s="214"/>
    </row>
    <row r="25" spans="2:27" ht="30.75" customHeight="1" thickBot="1" x14ac:dyDescent="0.25">
      <c r="B25" s="239"/>
      <c r="C25" s="240"/>
      <c r="D25" s="240"/>
      <c r="E25" s="240"/>
      <c r="F25" s="240"/>
      <c r="G25" s="240"/>
      <c r="H25" s="240"/>
      <c r="I25" s="240"/>
      <c r="J25" s="240"/>
      <c r="K25" s="240"/>
      <c r="L25" s="240"/>
      <c r="M25" s="240"/>
      <c r="N25" s="240"/>
      <c r="O25" s="240"/>
      <c r="P25" s="240"/>
      <c r="Q25" s="241"/>
      <c r="R25" s="38" t="s">
        <v>68</v>
      </c>
      <c r="S25" s="38" t="s">
        <v>68</v>
      </c>
      <c r="T25" s="38" t="s">
        <v>49</v>
      </c>
      <c r="U25" s="38" t="s">
        <v>68</v>
      </c>
      <c r="V25" s="38" t="s">
        <v>69</v>
      </c>
      <c r="W25" s="39" t="s">
        <v>70</v>
      </c>
      <c r="Y25" s="35"/>
    </row>
    <row r="26" spans="2:27" ht="23.25" customHeight="1" thickBot="1" x14ac:dyDescent="0.25">
      <c r="B26" s="242" t="s">
        <v>71</v>
      </c>
      <c r="C26" s="243"/>
      <c r="D26" s="243"/>
      <c r="E26" s="40" t="s">
        <v>1394</v>
      </c>
      <c r="F26" s="40"/>
      <c r="G26" s="40"/>
      <c r="H26" s="41"/>
      <c r="I26" s="41"/>
      <c r="J26" s="41"/>
      <c r="K26" s="41"/>
      <c r="L26" s="41"/>
      <c r="M26" s="41"/>
      <c r="N26" s="41"/>
      <c r="O26" s="41"/>
      <c r="P26" s="42"/>
      <c r="Q26" s="42"/>
      <c r="R26" s="43" t="s">
        <v>1839</v>
      </c>
      <c r="S26" s="44" t="s">
        <v>10</v>
      </c>
      <c r="T26" s="42"/>
      <c r="U26" s="44" t="s">
        <v>1837</v>
      </c>
      <c r="V26" s="42"/>
      <c r="W26" s="45">
        <f>+IF(ISERR(U26/R26*100),"N/A",ROUND(U26/R26*100,2))</f>
        <v>29.26</v>
      </c>
    </row>
    <row r="27" spans="2:27" ht="26.25" customHeight="1" x14ac:dyDescent="0.2">
      <c r="B27" s="244" t="s">
        <v>74</v>
      </c>
      <c r="C27" s="245"/>
      <c r="D27" s="245"/>
      <c r="E27" s="46" t="s">
        <v>1394</v>
      </c>
      <c r="F27" s="46"/>
      <c r="G27" s="46"/>
      <c r="H27" s="47"/>
      <c r="I27" s="47"/>
      <c r="J27" s="47"/>
      <c r="K27" s="47"/>
      <c r="L27" s="47"/>
      <c r="M27" s="47"/>
      <c r="N27" s="47"/>
      <c r="O27" s="47"/>
      <c r="P27" s="48"/>
      <c r="Q27" s="48"/>
      <c r="R27" s="49" t="s">
        <v>1838</v>
      </c>
      <c r="S27" s="50" t="s">
        <v>1837</v>
      </c>
      <c r="T27" s="50">
        <f>+IF(ISERR(S27/R27*100),"N/A",ROUND(S27/R27*100,2))</f>
        <v>32.14</v>
      </c>
      <c r="U27" s="50" t="s">
        <v>1837</v>
      </c>
      <c r="V27" s="50">
        <f>+IF(ISERR(U27/S27*100),"N/A",ROUND(U27/S27*100,2))</f>
        <v>100</v>
      </c>
      <c r="W27" s="51">
        <f>+IF(ISERR(U27/R27*100),"N/A",ROUND(U27/R27*100,2))</f>
        <v>32.14</v>
      </c>
    </row>
    <row r="28" spans="2:27" ht="23.25" customHeight="1" thickBot="1" x14ac:dyDescent="0.25">
      <c r="B28" s="242" t="s">
        <v>71</v>
      </c>
      <c r="C28" s="243"/>
      <c r="D28" s="243"/>
      <c r="E28" s="40" t="s">
        <v>1835</v>
      </c>
      <c r="F28" s="40"/>
      <c r="G28" s="40"/>
      <c r="H28" s="41"/>
      <c r="I28" s="41"/>
      <c r="J28" s="41"/>
      <c r="K28" s="41"/>
      <c r="L28" s="41"/>
      <c r="M28" s="41"/>
      <c r="N28" s="41"/>
      <c r="O28" s="41"/>
      <c r="P28" s="42"/>
      <c r="Q28" s="42"/>
      <c r="R28" s="43" t="s">
        <v>1836</v>
      </c>
      <c r="S28" s="44" t="s">
        <v>10</v>
      </c>
      <c r="T28" s="42"/>
      <c r="U28" s="44" t="s">
        <v>1834</v>
      </c>
      <c r="V28" s="42"/>
      <c r="W28" s="45">
        <f>+IF(ISERR(U28/R28*100),"N/A",ROUND(U28/R28*100,2))</f>
        <v>38.46</v>
      </c>
    </row>
    <row r="29" spans="2:27" ht="26.25" customHeight="1" thickBot="1" x14ac:dyDescent="0.25">
      <c r="B29" s="244" t="s">
        <v>74</v>
      </c>
      <c r="C29" s="245"/>
      <c r="D29" s="245"/>
      <c r="E29" s="46" t="s">
        <v>1835</v>
      </c>
      <c r="F29" s="46"/>
      <c r="G29" s="46"/>
      <c r="H29" s="47"/>
      <c r="I29" s="47"/>
      <c r="J29" s="47"/>
      <c r="K29" s="47"/>
      <c r="L29" s="47"/>
      <c r="M29" s="47"/>
      <c r="N29" s="47"/>
      <c r="O29" s="47"/>
      <c r="P29" s="48"/>
      <c r="Q29" s="48"/>
      <c r="R29" s="49" t="s">
        <v>131</v>
      </c>
      <c r="S29" s="50" t="s">
        <v>1834</v>
      </c>
      <c r="T29" s="50">
        <f>+IF(ISERR(S29/R29*100),"N/A",ROUND(S29/R29*100,2))</f>
        <v>34.5</v>
      </c>
      <c r="U29" s="50" t="s">
        <v>1834</v>
      </c>
      <c r="V29" s="50">
        <f>+IF(ISERR(U29/S29*100),"N/A",ROUND(U29/S29*100,2))</f>
        <v>100</v>
      </c>
      <c r="W29" s="51">
        <f>+IF(ISERR(U29/R29*100),"N/A",ROUND(U29/R29*100,2))</f>
        <v>34.5</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2191</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49.2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2192</v>
      </c>
      <c r="C33" s="231"/>
      <c r="D33" s="231"/>
      <c r="E33" s="231"/>
      <c r="F33" s="231"/>
      <c r="G33" s="231"/>
      <c r="H33" s="231"/>
      <c r="I33" s="231"/>
      <c r="J33" s="231"/>
      <c r="K33" s="231"/>
      <c r="L33" s="231"/>
      <c r="M33" s="231"/>
      <c r="N33" s="231"/>
      <c r="O33" s="231"/>
      <c r="P33" s="231"/>
      <c r="Q33" s="231"/>
      <c r="R33" s="231"/>
      <c r="S33" s="231"/>
      <c r="T33" s="231"/>
      <c r="U33" s="231"/>
      <c r="V33" s="231"/>
      <c r="W33" s="232"/>
    </row>
    <row r="34" spans="2:23" ht="120.7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2193</v>
      </c>
      <c r="C35" s="231"/>
      <c r="D35" s="231"/>
      <c r="E35" s="231"/>
      <c r="F35" s="231"/>
      <c r="G35" s="231"/>
      <c r="H35" s="231"/>
      <c r="I35" s="231"/>
      <c r="J35" s="231"/>
      <c r="K35" s="231"/>
      <c r="L35" s="231"/>
      <c r="M35" s="231"/>
      <c r="N35" s="231"/>
      <c r="O35" s="231"/>
      <c r="P35" s="231"/>
      <c r="Q35" s="231"/>
      <c r="R35" s="231"/>
      <c r="S35" s="231"/>
      <c r="T35" s="231"/>
      <c r="U35" s="231"/>
      <c r="V35" s="231"/>
      <c r="W35" s="232"/>
    </row>
    <row r="36" spans="2:23" ht="107.25"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5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4:Q25"/>
    <mergeCell ref="S24:T24"/>
    <mergeCell ref="B33:W34"/>
    <mergeCell ref="B35:W36"/>
    <mergeCell ref="V24:W24"/>
    <mergeCell ref="B26:D26"/>
    <mergeCell ref="B27:D27"/>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1856</v>
      </c>
      <c r="D4" s="192" t="s">
        <v>1855</v>
      </c>
      <c r="E4" s="192"/>
      <c r="F4" s="192"/>
      <c r="G4" s="192"/>
      <c r="H4" s="193"/>
      <c r="I4" s="16"/>
      <c r="J4" s="194" t="s">
        <v>6</v>
      </c>
      <c r="K4" s="192"/>
      <c r="L4" s="15" t="s">
        <v>1867</v>
      </c>
      <c r="M4" s="195" t="s">
        <v>1866</v>
      </c>
      <c r="N4" s="195"/>
      <c r="O4" s="195"/>
      <c r="P4" s="195"/>
      <c r="Q4" s="196"/>
      <c r="R4" s="17"/>
      <c r="S4" s="197" t="s">
        <v>2136</v>
      </c>
      <c r="T4" s="198"/>
      <c r="U4" s="198"/>
      <c r="V4" s="199" t="s">
        <v>1865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1395</v>
      </c>
      <c r="D6" s="201" t="s">
        <v>1850</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1864</v>
      </c>
      <c r="K8" s="24" t="s">
        <v>1863</v>
      </c>
      <c r="L8" s="24" t="s">
        <v>1250</v>
      </c>
      <c r="M8" s="24" t="s">
        <v>421</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66.75" customHeight="1" thickTop="1" thickBot="1" x14ac:dyDescent="0.25">
      <c r="B10" s="25" t="s">
        <v>22</v>
      </c>
      <c r="C10" s="199" t="s">
        <v>1862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1861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1860</v>
      </c>
      <c r="C21" s="227"/>
      <c r="D21" s="227"/>
      <c r="E21" s="227"/>
      <c r="F21" s="227"/>
      <c r="G21" s="227"/>
      <c r="H21" s="227"/>
      <c r="I21" s="227"/>
      <c r="J21" s="227"/>
      <c r="K21" s="227"/>
      <c r="L21" s="227"/>
      <c r="M21" s="228" t="s">
        <v>1395</v>
      </c>
      <c r="N21" s="228"/>
      <c r="O21" s="228" t="s">
        <v>49</v>
      </c>
      <c r="P21" s="228"/>
      <c r="Q21" s="229" t="s">
        <v>50</v>
      </c>
      <c r="R21" s="229"/>
      <c r="S21" s="33" t="s">
        <v>305</v>
      </c>
      <c r="T21" s="33" t="s">
        <v>1859</v>
      </c>
      <c r="U21" s="33" t="s">
        <v>1858</v>
      </c>
      <c r="V21" s="33">
        <f>+IF(ISERR(U21/T21*100),"N/A",ROUND(U21/T21*100,2))</f>
        <v>60.07</v>
      </c>
      <c r="W21" s="34">
        <f>+IF(ISERR(U21/S21*100),"N/A",ROUND(U21/S21*100,2))</f>
        <v>5.87</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1394</v>
      </c>
      <c r="F25" s="40"/>
      <c r="G25" s="40"/>
      <c r="H25" s="41"/>
      <c r="I25" s="41"/>
      <c r="J25" s="41"/>
      <c r="K25" s="41"/>
      <c r="L25" s="41"/>
      <c r="M25" s="41"/>
      <c r="N25" s="41"/>
      <c r="O25" s="41"/>
      <c r="P25" s="42"/>
      <c r="Q25" s="42"/>
      <c r="R25" s="43" t="s">
        <v>1857</v>
      </c>
      <c r="S25" s="44" t="s">
        <v>10</v>
      </c>
      <c r="T25" s="42"/>
      <c r="U25" s="44" t="s">
        <v>839</v>
      </c>
      <c r="V25" s="42"/>
      <c r="W25" s="45">
        <f>+IF(ISERR(U25/R25*100),"N/A",ROUND(U25/R25*100,2))</f>
        <v>3.03</v>
      </c>
    </row>
    <row r="26" spans="2:27" ht="26.25" customHeight="1" thickBot="1" x14ac:dyDescent="0.25">
      <c r="B26" s="244" t="s">
        <v>74</v>
      </c>
      <c r="C26" s="245"/>
      <c r="D26" s="245"/>
      <c r="E26" s="46" t="s">
        <v>1394</v>
      </c>
      <c r="F26" s="46"/>
      <c r="G26" s="46"/>
      <c r="H26" s="47"/>
      <c r="I26" s="47"/>
      <c r="J26" s="47"/>
      <c r="K26" s="47"/>
      <c r="L26" s="47"/>
      <c r="M26" s="47"/>
      <c r="N26" s="47"/>
      <c r="O26" s="47"/>
      <c r="P26" s="48"/>
      <c r="Q26" s="48"/>
      <c r="R26" s="49" t="s">
        <v>1857</v>
      </c>
      <c r="S26" s="50" t="s">
        <v>839</v>
      </c>
      <c r="T26" s="50">
        <f>+IF(ISERR(S26/R26*100),"N/A",ROUND(S26/R26*100,2))</f>
        <v>3.03</v>
      </c>
      <c r="U26" s="50" t="s">
        <v>839</v>
      </c>
      <c r="V26" s="50">
        <f>+IF(ISERR(U26/S26*100),"N/A",ROUND(U26/S26*100,2))</f>
        <v>100</v>
      </c>
      <c r="W26" s="51">
        <f>+IF(ISERR(U26/R26*100),"N/A",ROUND(U26/R26*100,2))</f>
        <v>3.03</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2188</v>
      </c>
      <c r="C28" s="231"/>
      <c r="D28" s="231"/>
      <c r="E28" s="231"/>
      <c r="F28" s="231"/>
      <c r="G28" s="231"/>
      <c r="H28" s="231"/>
      <c r="I28" s="231"/>
      <c r="J28" s="231"/>
      <c r="K28" s="231"/>
      <c r="L28" s="231"/>
      <c r="M28" s="231"/>
      <c r="N28" s="231"/>
      <c r="O28" s="231"/>
      <c r="P28" s="231"/>
      <c r="Q28" s="231"/>
      <c r="R28" s="231"/>
      <c r="S28" s="231"/>
      <c r="T28" s="231"/>
      <c r="U28" s="231"/>
      <c r="V28" s="231"/>
      <c r="W28" s="232"/>
    </row>
    <row r="29" spans="2:27" ht="45.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2189</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3.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2190</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9"/>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68.25" customHeight="1" thickTop="1" thickBot="1" x14ac:dyDescent="0.25">
      <c r="A4" s="13"/>
      <c r="B4" s="14" t="s">
        <v>3</v>
      </c>
      <c r="C4" s="15" t="s">
        <v>1404</v>
      </c>
      <c r="D4" s="192" t="s">
        <v>1910</v>
      </c>
      <c r="E4" s="192"/>
      <c r="F4" s="192"/>
      <c r="G4" s="192"/>
      <c r="H4" s="193"/>
      <c r="I4" s="16"/>
      <c r="J4" s="194" t="s">
        <v>6</v>
      </c>
      <c r="K4" s="192"/>
      <c r="L4" s="15" t="s">
        <v>1909</v>
      </c>
      <c r="M4" s="195" t="s">
        <v>1908</v>
      </c>
      <c r="N4" s="195"/>
      <c r="O4" s="195"/>
      <c r="P4" s="195"/>
      <c r="Q4" s="196"/>
      <c r="R4" s="17"/>
      <c r="S4" s="197" t="s">
        <v>2136</v>
      </c>
      <c r="T4" s="198"/>
      <c r="U4" s="198"/>
      <c r="V4" s="199" t="s">
        <v>1907</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587</v>
      </c>
      <c r="D6" s="201" t="s">
        <v>1906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1877</v>
      </c>
      <c r="D7" s="188" t="s">
        <v>1905</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1904</v>
      </c>
      <c r="K8" s="24" t="s">
        <v>1903</v>
      </c>
      <c r="L8" s="24" t="s">
        <v>1902</v>
      </c>
      <c r="M8" s="24" t="s">
        <v>1901</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56.5" customHeight="1" thickTop="1" thickBot="1" x14ac:dyDescent="0.25">
      <c r="B10" s="25" t="s">
        <v>22</v>
      </c>
      <c r="C10" s="249" t="s">
        <v>1900</v>
      </c>
      <c r="D10" s="249"/>
      <c r="E10" s="249"/>
      <c r="F10" s="249"/>
      <c r="G10" s="249"/>
      <c r="H10" s="249"/>
      <c r="I10" s="249"/>
      <c r="J10" s="249"/>
      <c r="K10" s="249"/>
      <c r="L10" s="249"/>
      <c r="M10" s="249"/>
      <c r="N10" s="249"/>
      <c r="O10" s="249"/>
      <c r="P10" s="249"/>
      <c r="Q10" s="249"/>
      <c r="R10" s="249"/>
      <c r="S10" s="249"/>
      <c r="T10" s="249"/>
      <c r="U10" s="249"/>
      <c r="V10" s="249"/>
      <c r="W10" s="25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1899</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1898</v>
      </c>
      <c r="C21" s="227"/>
      <c r="D21" s="227"/>
      <c r="E21" s="227"/>
      <c r="F21" s="227"/>
      <c r="G21" s="227"/>
      <c r="H21" s="227"/>
      <c r="I21" s="227"/>
      <c r="J21" s="227"/>
      <c r="K21" s="227"/>
      <c r="L21" s="227"/>
      <c r="M21" s="228" t="s">
        <v>587</v>
      </c>
      <c r="N21" s="228"/>
      <c r="O21" s="228" t="s">
        <v>49</v>
      </c>
      <c r="P21" s="228"/>
      <c r="Q21" s="229" t="s">
        <v>70</v>
      </c>
      <c r="R21" s="229"/>
      <c r="S21" s="33" t="s">
        <v>398</v>
      </c>
      <c r="T21" s="33" t="s">
        <v>87</v>
      </c>
      <c r="U21" s="33" t="s">
        <v>87</v>
      </c>
      <c r="V21" s="33" t="str">
        <f t="shared" ref="V21:V35" si="0">+IF(ISERR(U21/T21*100),"N/A",ROUND(U21/T21*100,2))</f>
        <v>N/A</v>
      </c>
      <c r="W21" s="34" t="str">
        <f t="shared" ref="W21:W35" si="1">+IF(ISERR(U21/S21*100),"N/A",ROUND(U21/S21*100,2))</f>
        <v>N/A</v>
      </c>
    </row>
    <row r="22" spans="2:27" ht="56.25" customHeight="1" x14ac:dyDescent="0.2">
      <c r="B22" s="226" t="s">
        <v>1897</v>
      </c>
      <c r="C22" s="227"/>
      <c r="D22" s="227"/>
      <c r="E22" s="227"/>
      <c r="F22" s="227"/>
      <c r="G22" s="227"/>
      <c r="H22" s="227"/>
      <c r="I22" s="227"/>
      <c r="J22" s="227"/>
      <c r="K22" s="227"/>
      <c r="L22" s="227"/>
      <c r="M22" s="228" t="s">
        <v>587</v>
      </c>
      <c r="N22" s="228"/>
      <c r="O22" s="228" t="s">
        <v>49</v>
      </c>
      <c r="P22" s="228"/>
      <c r="Q22" s="229" t="s">
        <v>70</v>
      </c>
      <c r="R22" s="229"/>
      <c r="S22" s="33" t="s">
        <v>395</v>
      </c>
      <c r="T22" s="33" t="s">
        <v>87</v>
      </c>
      <c r="U22" s="33" t="s">
        <v>87</v>
      </c>
      <c r="V22" s="33" t="str">
        <f t="shared" si="0"/>
        <v>N/A</v>
      </c>
      <c r="W22" s="34" t="str">
        <f t="shared" si="1"/>
        <v>N/A</v>
      </c>
    </row>
    <row r="23" spans="2:27" ht="56.25" customHeight="1" x14ac:dyDescent="0.2">
      <c r="B23" s="226" t="s">
        <v>1896</v>
      </c>
      <c r="C23" s="227"/>
      <c r="D23" s="227"/>
      <c r="E23" s="227"/>
      <c r="F23" s="227"/>
      <c r="G23" s="227"/>
      <c r="H23" s="227"/>
      <c r="I23" s="227"/>
      <c r="J23" s="227"/>
      <c r="K23" s="227"/>
      <c r="L23" s="227"/>
      <c r="M23" s="228" t="s">
        <v>587</v>
      </c>
      <c r="N23" s="228"/>
      <c r="O23" s="228" t="s">
        <v>49</v>
      </c>
      <c r="P23" s="228"/>
      <c r="Q23" s="229" t="s">
        <v>50</v>
      </c>
      <c r="R23" s="229"/>
      <c r="S23" s="33" t="s">
        <v>395</v>
      </c>
      <c r="T23" s="33" t="s">
        <v>395</v>
      </c>
      <c r="U23" s="33" t="s">
        <v>1895</v>
      </c>
      <c r="V23" s="33">
        <f t="shared" si="0"/>
        <v>104.79</v>
      </c>
      <c r="W23" s="34">
        <f t="shared" si="1"/>
        <v>104.79</v>
      </c>
    </row>
    <row r="24" spans="2:27" ht="56.25" customHeight="1" x14ac:dyDescent="0.2">
      <c r="B24" s="226" t="s">
        <v>1894</v>
      </c>
      <c r="C24" s="227"/>
      <c r="D24" s="227"/>
      <c r="E24" s="227"/>
      <c r="F24" s="227"/>
      <c r="G24" s="227"/>
      <c r="H24" s="227"/>
      <c r="I24" s="227"/>
      <c r="J24" s="227"/>
      <c r="K24" s="227"/>
      <c r="L24" s="227"/>
      <c r="M24" s="228" t="s">
        <v>587</v>
      </c>
      <c r="N24" s="228"/>
      <c r="O24" s="228" t="s">
        <v>49</v>
      </c>
      <c r="P24" s="228"/>
      <c r="Q24" s="229" t="s">
        <v>50</v>
      </c>
      <c r="R24" s="229"/>
      <c r="S24" s="33" t="s">
        <v>51</v>
      </c>
      <c r="T24" s="33" t="s">
        <v>460</v>
      </c>
      <c r="U24" s="33" t="s">
        <v>1431</v>
      </c>
      <c r="V24" s="33">
        <f t="shared" si="0"/>
        <v>9.09</v>
      </c>
      <c r="W24" s="34">
        <f t="shared" si="1"/>
        <v>5</v>
      </c>
    </row>
    <row r="25" spans="2:27" ht="56.25" customHeight="1" x14ac:dyDescent="0.2">
      <c r="B25" s="226" t="s">
        <v>1893</v>
      </c>
      <c r="C25" s="227"/>
      <c r="D25" s="227"/>
      <c r="E25" s="227"/>
      <c r="F25" s="227"/>
      <c r="G25" s="227"/>
      <c r="H25" s="227"/>
      <c r="I25" s="227"/>
      <c r="J25" s="227"/>
      <c r="K25" s="227"/>
      <c r="L25" s="227"/>
      <c r="M25" s="228" t="s">
        <v>587</v>
      </c>
      <c r="N25" s="228"/>
      <c r="O25" s="228" t="s">
        <v>49</v>
      </c>
      <c r="P25" s="228"/>
      <c r="Q25" s="229" t="s">
        <v>50</v>
      </c>
      <c r="R25" s="229"/>
      <c r="S25" s="33" t="s">
        <v>51</v>
      </c>
      <c r="T25" s="33" t="s">
        <v>267</v>
      </c>
      <c r="U25" s="33" t="s">
        <v>645</v>
      </c>
      <c r="V25" s="33">
        <f t="shared" si="0"/>
        <v>50</v>
      </c>
      <c r="W25" s="34">
        <f t="shared" si="1"/>
        <v>20</v>
      </c>
    </row>
    <row r="26" spans="2:27" ht="56.25" customHeight="1" x14ac:dyDescent="0.2">
      <c r="B26" s="226" t="s">
        <v>1892</v>
      </c>
      <c r="C26" s="227"/>
      <c r="D26" s="227"/>
      <c r="E26" s="227"/>
      <c r="F26" s="227"/>
      <c r="G26" s="227"/>
      <c r="H26" s="227"/>
      <c r="I26" s="227"/>
      <c r="J26" s="227"/>
      <c r="K26" s="227"/>
      <c r="L26" s="227"/>
      <c r="M26" s="228" t="s">
        <v>587</v>
      </c>
      <c r="N26" s="228"/>
      <c r="O26" s="228" t="s">
        <v>49</v>
      </c>
      <c r="P26" s="228"/>
      <c r="Q26" s="229" t="s">
        <v>70</v>
      </c>
      <c r="R26" s="229"/>
      <c r="S26" s="33" t="s">
        <v>51</v>
      </c>
      <c r="T26" s="33" t="s">
        <v>87</v>
      </c>
      <c r="U26" s="33" t="s">
        <v>87</v>
      </c>
      <c r="V26" s="33" t="str">
        <f t="shared" si="0"/>
        <v>N/A</v>
      </c>
      <c r="W26" s="34" t="str">
        <f t="shared" si="1"/>
        <v>N/A</v>
      </c>
    </row>
    <row r="27" spans="2:27" ht="56.25" customHeight="1" x14ac:dyDescent="0.2">
      <c r="B27" s="226" t="s">
        <v>1891</v>
      </c>
      <c r="C27" s="227"/>
      <c r="D27" s="227"/>
      <c r="E27" s="227"/>
      <c r="F27" s="227"/>
      <c r="G27" s="227"/>
      <c r="H27" s="227"/>
      <c r="I27" s="227"/>
      <c r="J27" s="227"/>
      <c r="K27" s="227"/>
      <c r="L27" s="227"/>
      <c r="M27" s="228" t="s">
        <v>587</v>
      </c>
      <c r="N27" s="228"/>
      <c r="O27" s="228" t="s">
        <v>49</v>
      </c>
      <c r="P27" s="228"/>
      <c r="Q27" s="229" t="s">
        <v>50</v>
      </c>
      <c r="R27" s="229"/>
      <c r="S27" s="33" t="s">
        <v>398</v>
      </c>
      <c r="T27" s="33" t="s">
        <v>398</v>
      </c>
      <c r="U27" s="33" t="s">
        <v>51</v>
      </c>
      <c r="V27" s="33">
        <f t="shared" si="0"/>
        <v>125</v>
      </c>
      <c r="W27" s="34">
        <f t="shared" si="1"/>
        <v>125</v>
      </c>
    </row>
    <row r="28" spans="2:27" ht="56.25" customHeight="1" x14ac:dyDescent="0.2">
      <c r="B28" s="226" t="s">
        <v>1890</v>
      </c>
      <c r="C28" s="227"/>
      <c r="D28" s="227"/>
      <c r="E28" s="227"/>
      <c r="F28" s="227"/>
      <c r="G28" s="227"/>
      <c r="H28" s="227"/>
      <c r="I28" s="227"/>
      <c r="J28" s="227"/>
      <c r="K28" s="227"/>
      <c r="L28" s="227"/>
      <c r="M28" s="228" t="s">
        <v>587</v>
      </c>
      <c r="N28" s="228"/>
      <c r="O28" s="228" t="s">
        <v>49</v>
      </c>
      <c r="P28" s="228"/>
      <c r="Q28" s="229" t="s">
        <v>50</v>
      </c>
      <c r="R28" s="229"/>
      <c r="S28" s="33" t="s">
        <v>398</v>
      </c>
      <c r="T28" s="33" t="s">
        <v>398</v>
      </c>
      <c r="U28" s="33" t="s">
        <v>51</v>
      </c>
      <c r="V28" s="33">
        <f t="shared" si="0"/>
        <v>125</v>
      </c>
      <c r="W28" s="34">
        <f t="shared" si="1"/>
        <v>125</v>
      </c>
    </row>
    <row r="29" spans="2:27" ht="56.25" customHeight="1" x14ac:dyDescent="0.2">
      <c r="B29" s="226" t="s">
        <v>1889</v>
      </c>
      <c r="C29" s="227"/>
      <c r="D29" s="227"/>
      <c r="E29" s="227"/>
      <c r="F29" s="227"/>
      <c r="G29" s="227"/>
      <c r="H29" s="227"/>
      <c r="I29" s="227"/>
      <c r="J29" s="227"/>
      <c r="K29" s="227"/>
      <c r="L29" s="227"/>
      <c r="M29" s="228" t="s">
        <v>587</v>
      </c>
      <c r="N29" s="228"/>
      <c r="O29" s="228" t="s">
        <v>49</v>
      </c>
      <c r="P29" s="228"/>
      <c r="Q29" s="229" t="s">
        <v>50</v>
      </c>
      <c r="R29" s="229"/>
      <c r="S29" s="33" t="s">
        <v>51</v>
      </c>
      <c r="T29" s="33" t="s">
        <v>1888</v>
      </c>
      <c r="U29" s="33" t="s">
        <v>1887</v>
      </c>
      <c r="V29" s="33">
        <f t="shared" si="0"/>
        <v>111.12</v>
      </c>
      <c r="W29" s="34">
        <f t="shared" si="1"/>
        <v>54.55</v>
      </c>
    </row>
    <row r="30" spans="2:27" ht="56.25" customHeight="1" x14ac:dyDescent="0.2">
      <c r="B30" s="226" t="s">
        <v>1886</v>
      </c>
      <c r="C30" s="227"/>
      <c r="D30" s="227"/>
      <c r="E30" s="227"/>
      <c r="F30" s="227"/>
      <c r="G30" s="227"/>
      <c r="H30" s="227"/>
      <c r="I30" s="227"/>
      <c r="J30" s="227"/>
      <c r="K30" s="227"/>
      <c r="L30" s="227"/>
      <c r="M30" s="228" t="s">
        <v>587</v>
      </c>
      <c r="N30" s="228"/>
      <c r="O30" s="228" t="s">
        <v>49</v>
      </c>
      <c r="P30" s="228"/>
      <c r="Q30" s="229" t="s">
        <v>50</v>
      </c>
      <c r="R30" s="229"/>
      <c r="S30" s="33" t="s">
        <v>398</v>
      </c>
      <c r="T30" s="33" t="s">
        <v>102</v>
      </c>
      <c r="U30" s="33" t="s">
        <v>102</v>
      </c>
      <c r="V30" s="33" t="str">
        <f t="shared" si="0"/>
        <v>N/A</v>
      </c>
      <c r="W30" s="34">
        <f t="shared" si="1"/>
        <v>0</v>
      </c>
    </row>
    <row r="31" spans="2:27" ht="56.25" customHeight="1" x14ac:dyDescent="0.2">
      <c r="B31" s="226" t="s">
        <v>1885</v>
      </c>
      <c r="C31" s="227"/>
      <c r="D31" s="227"/>
      <c r="E31" s="227"/>
      <c r="F31" s="227"/>
      <c r="G31" s="227"/>
      <c r="H31" s="227"/>
      <c r="I31" s="227"/>
      <c r="J31" s="227"/>
      <c r="K31" s="227"/>
      <c r="L31" s="227"/>
      <c r="M31" s="228" t="s">
        <v>1877</v>
      </c>
      <c r="N31" s="228"/>
      <c r="O31" s="228" t="s">
        <v>49</v>
      </c>
      <c r="P31" s="228"/>
      <c r="Q31" s="229" t="s">
        <v>50</v>
      </c>
      <c r="R31" s="229"/>
      <c r="S31" s="33" t="s">
        <v>1060</v>
      </c>
      <c r="T31" s="33" t="s">
        <v>1884</v>
      </c>
      <c r="U31" s="33" t="s">
        <v>1883</v>
      </c>
      <c r="V31" s="33">
        <f t="shared" si="0"/>
        <v>169.17</v>
      </c>
      <c r="W31" s="34">
        <f t="shared" si="1"/>
        <v>98.76</v>
      </c>
    </row>
    <row r="32" spans="2:27" ht="56.25" customHeight="1" x14ac:dyDescent="0.2">
      <c r="B32" s="226" t="s">
        <v>1882</v>
      </c>
      <c r="C32" s="227"/>
      <c r="D32" s="227"/>
      <c r="E32" s="227"/>
      <c r="F32" s="227"/>
      <c r="G32" s="227"/>
      <c r="H32" s="227"/>
      <c r="I32" s="227"/>
      <c r="J32" s="227"/>
      <c r="K32" s="227"/>
      <c r="L32" s="227"/>
      <c r="M32" s="228" t="s">
        <v>1877</v>
      </c>
      <c r="N32" s="228"/>
      <c r="O32" s="228" t="s">
        <v>49</v>
      </c>
      <c r="P32" s="228"/>
      <c r="Q32" s="229" t="s">
        <v>50</v>
      </c>
      <c r="R32" s="229"/>
      <c r="S32" s="33" t="s">
        <v>51</v>
      </c>
      <c r="T32" s="33" t="s">
        <v>51</v>
      </c>
      <c r="U32" s="33" t="s">
        <v>51</v>
      </c>
      <c r="V32" s="33">
        <f t="shared" si="0"/>
        <v>100</v>
      </c>
      <c r="W32" s="34">
        <f t="shared" si="1"/>
        <v>100</v>
      </c>
    </row>
    <row r="33" spans="2:25" ht="56.25" customHeight="1" x14ac:dyDescent="0.2">
      <c r="B33" s="226" t="s">
        <v>1881</v>
      </c>
      <c r="C33" s="227"/>
      <c r="D33" s="227"/>
      <c r="E33" s="227"/>
      <c r="F33" s="227"/>
      <c r="G33" s="227"/>
      <c r="H33" s="227"/>
      <c r="I33" s="227"/>
      <c r="J33" s="227"/>
      <c r="K33" s="227"/>
      <c r="L33" s="227"/>
      <c r="M33" s="228" t="s">
        <v>1877</v>
      </c>
      <c r="N33" s="228"/>
      <c r="O33" s="228" t="s">
        <v>49</v>
      </c>
      <c r="P33" s="228"/>
      <c r="Q33" s="229" t="s">
        <v>70</v>
      </c>
      <c r="R33" s="229"/>
      <c r="S33" s="33" t="s">
        <v>398</v>
      </c>
      <c r="T33" s="33" t="s">
        <v>87</v>
      </c>
      <c r="U33" s="33" t="s">
        <v>87</v>
      </c>
      <c r="V33" s="33" t="str">
        <f t="shared" si="0"/>
        <v>N/A</v>
      </c>
      <c r="W33" s="34" t="str">
        <f t="shared" si="1"/>
        <v>N/A</v>
      </c>
    </row>
    <row r="34" spans="2:25" ht="56.25" customHeight="1" x14ac:dyDescent="0.2">
      <c r="B34" s="226" t="s">
        <v>1880</v>
      </c>
      <c r="C34" s="227"/>
      <c r="D34" s="227"/>
      <c r="E34" s="227"/>
      <c r="F34" s="227"/>
      <c r="G34" s="227"/>
      <c r="H34" s="227"/>
      <c r="I34" s="227"/>
      <c r="J34" s="227"/>
      <c r="K34" s="227"/>
      <c r="L34" s="227"/>
      <c r="M34" s="228" t="s">
        <v>1877</v>
      </c>
      <c r="N34" s="228"/>
      <c r="O34" s="228" t="s">
        <v>49</v>
      </c>
      <c r="P34" s="228"/>
      <c r="Q34" s="229" t="s">
        <v>50</v>
      </c>
      <c r="R34" s="229"/>
      <c r="S34" s="33" t="s">
        <v>398</v>
      </c>
      <c r="T34" s="33" t="s">
        <v>398</v>
      </c>
      <c r="U34" s="33" t="s">
        <v>1879</v>
      </c>
      <c r="V34" s="33">
        <f t="shared" si="0"/>
        <v>106.6</v>
      </c>
      <c r="W34" s="34">
        <f t="shared" si="1"/>
        <v>106.6</v>
      </c>
    </row>
    <row r="35" spans="2:25" ht="56.25" customHeight="1" thickBot="1" x14ac:dyDescent="0.25">
      <c r="B35" s="226" t="s">
        <v>1878</v>
      </c>
      <c r="C35" s="227"/>
      <c r="D35" s="227"/>
      <c r="E35" s="227"/>
      <c r="F35" s="227"/>
      <c r="G35" s="227"/>
      <c r="H35" s="227"/>
      <c r="I35" s="227"/>
      <c r="J35" s="227"/>
      <c r="K35" s="227"/>
      <c r="L35" s="227"/>
      <c r="M35" s="228" t="s">
        <v>1877</v>
      </c>
      <c r="N35" s="228"/>
      <c r="O35" s="228" t="s">
        <v>49</v>
      </c>
      <c r="P35" s="228"/>
      <c r="Q35" s="229" t="s">
        <v>50</v>
      </c>
      <c r="R35" s="229"/>
      <c r="S35" s="33" t="s">
        <v>1876</v>
      </c>
      <c r="T35" s="33" t="s">
        <v>1875</v>
      </c>
      <c r="U35" s="33" t="s">
        <v>1874</v>
      </c>
      <c r="V35" s="33">
        <f t="shared" si="0"/>
        <v>76.66</v>
      </c>
      <c r="W35" s="34">
        <f t="shared" si="1"/>
        <v>76.400000000000006</v>
      </c>
    </row>
    <row r="36" spans="2:25" ht="21.75" customHeight="1" thickTop="1" thickBot="1" x14ac:dyDescent="0.25">
      <c r="B36" s="9" t="s">
        <v>65</v>
      </c>
      <c r="C36" s="10"/>
      <c r="D36" s="10"/>
      <c r="E36" s="10"/>
      <c r="F36" s="10"/>
      <c r="G36" s="10"/>
      <c r="H36" s="11"/>
      <c r="I36" s="11"/>
      <c r="J36" s="11"/>
      <c r="K36" s="11"/>
      <c r="L36" s="11"/>
      <c r="M36" s="11"/>
      <c r="N36" s="11"/>
      <c r="O36" s="11"/>
      <c r="P36" s="11"/>
      <c r="Q36" s="11"/>
      <c r="R36" s="11"/>
      <c r="S36" s="11"/>
      <c r="T36" s="11"/>
      <c r="U36" s="11"/>
      <c r="V36" s="11"/>
      <c r="W36" s="12"/>
      <c r="X36" s="35"/>
    </row>
    <row r="37" spans="2:25" ht="29.25" customHeight="1" thickTop="1" thickBot="1" x14ac:dyDescent="0.25">
      <c r="B37" s="236" t="s">
        <v>2437</v>
      </c>
      <c r="C37" s="237"/>
      <c r="D37" s="237"/>
      <c r="E37" s="237"/>
      <c r="F37" s="237"/>
      <c r="G37" s="237"/>
      <c r="H37" s="237"/>
      <c r="I37" s="237"/>
      <c r="J37" s="237"/>
      <c r="K37" s="237"/>
      <c r="L37" s="237"/>
      <c r="M37" s="237"/>
      <c r="N37" s="237"/>
      <c r="O37" s="237"/>
      <c r="P37" s="237"/>
      <c r="Q37" s="238"/>
      <c r="R37" s="36" t="s">
        <v>42</v>
      </c>
      <c r="S37" s="213" t="s">
        <v>43</v>
      </c>
      <c r="T37" s="213"/>
      <c r="U37" s="37" t="s">
        <v>66</v>
      </c>
      <c r="V37" s="212" t="s">
        <v>67</v>
      </c>
      <c r="W37" s="214"/>
    </row>
    <row r="38" spans="2:25" ht="30.75" customHeight="1" thickBot="1" x14ac:dyDescent="0.25">
      <c r="B38" s="239"/>
      <c r="C38" s="240"/>
      <c r="D38" s="240"/>
      <c r="E38" s="240"/>
      <c r="F38" s="240"/>
      <c r="G38" s="240"/>
      <c r="H38" s="240"/>
      <c r="I38" s="240"/>
      <c r="J38" s="240"/>
      <c r="K38" s="240"/>
      <c r="L38" s="240"/>
      <c r="M38" s="240"/>
      <c r="N38" s="240"/>
      <c r="O38" s="240"/>
      <c r="P38" s="240"/>
      <c r="Q38" s="241"/>
      <c r="R38" s="38" t="s">
        <v>68</v>
      </c>
      <c r="S38" s="38" t="s">
        <v>68</v>
      </c>
      <c r="T38" s="38" t="s">
        <v>49</v>
      </c>
      <c r="U38" s="38" t="s">
        <v>68</v>
      </c>
      <c r="V38" s="38" t="s">
        <v>69</v>
      </c>
      <c r="W38" s="39" t="s">
        <v>70</v>
      </c>
      <c r="Y38" s="35"/>
    </row>
    <row r="39" spans="2:25" ht="23.25" customHeight="1" thickBot="1" x14ac:dyDescent="0.25">
      <c r="B39" s="242" t="s">
        <v>71</v>
      </c>
      <c r="C39" s="243"/>
      <c r="D39" s="243"/>
      <c r="E39" s="40" t="s">
        <v>559</v>
      </c>
      <c r="F39" s="40"/>
      <c r="G39" s="40"/>
      <c r="H39" s="41"/>
      <c r="I39" s="41"/>
      <c r="J39" s="41"/>
      <c r="K39" s="41"/>
      <c r="L39" s="41"/>
      <c r="M39" s="41"/>
      <c r="N39" s="41"/>
      <c r="O39" s="41"/>
      <c r="P39" s="42"/>
      <c r="Q39" s="42"/>
      <c r="R39" s="43" t="s">
        <v>1873</v>
      </c>
      <c r="S39" s="44" t="s">
        <v>10</v>
      </c>
      <c r="T39" s="42"/>
      <c r="U39" s="44" t="s">
        <v>1872</v>
      </c>
      <c r="V39" s="42"/>
      <c r="W39" s="45">
        <f>+IF(ISERR(U39/R39*100),"N/A",ROUND(U39/R39*100,2))</f>
        <v>5.29</v>
      </c>
    </row>
    <row r="40" spans="2:25" ht="26.25" customHeight="1" x14ac:dyDescent="0.2">
      <c r="B40" s="244" t="s">
        <v>74</v>
      </c>
      <c r="C40" s="245"/>
      <c r="D40" s="245"/>
      <c r="E40" s="46" t="s">
        <v>559</v>
      </c>
      <c r="F40" s="46"/>
      <c r="G40" s="46"/>
      <c r="H40" s="47"/>
      <c r="I40" s="47"/>
      <c r="J40" s="47"/>
      <c r="K40" s="47"/>
      <c r="L40" s="47"/>
      <c r="M40" s="47"/>
      <c r="N40" s="47"/>
      <c r="O40" s="47"/>
      <c r="P40" s="48"/>
      <c r="Q40" s="48"/>
      <c r="R40" s="49" t="s">
        <v>1873</v>
      </c>
      <c r="S40" s="50" t="s">
        <v>974</v>
      </c>
      <c r="T40" s="50">
        <f>+IF(ISERR(S40/R40*100),"N/A",ROUND(S40/R40*100,2))</f>
        <v>89.95</v>
      </c>
      <c r="U40" s="50" t="s">
        <v>1872</v>
      </c>
      <c r="V40" s="50">
        <f>+IF(ISERR(U40/S40*100),"N/A",ROUND(U40/S40*100,2))</f>
        <v>5.88</v>
      </c>
      <c r="W40" s="51">
        <f>+IF(ISERR(U40/R40*100),"N/A",ROUND(U40/R40*100,2))</f>
        <v>5.29</v>
      </c>
    </row>
    <row r="41" spans="2:25" ht="23.25" customHeight="1" thickBot="1" x14ac:dyDescent="0.25">
      <c r="B41" s="242" t="s">
        <v>71</v>
      </c>
      <c r="C41" s="243"/>
      <c r="D41" s="243"/>
      <c r="E41" s="40" t="s">
        <v>1870</v>
      </c>
      <c r="F41" s="40"/>
      <c r="G41" s="40"/>
      <c r="H41" s="41"/>
      <c r="I41" s="41"/>
      <c r="J41" s="41"/>
      <c r="K41" s="41"/>
      <c r="L41" s="41"/>
      <c r="M41" s="41"/>
      <c r="N41" s="41"/>
      <c r="O41" s="41"/>
      <c r="P41" s="42"/>
      <c r="Q41" s="42"/>
      <c r="R41" s="43" t="s">
        <v>1871</v>
      </c>
      <c r="S41" s="44" t="s">
        <v>10</v>
      </c>
      <c r="T41" s="42"/>
      <c r="U41" s="44" t="s">
        <v>1868</v>
      </c>
      <c r="V41" s="42"/>
      <c r="W41" s="45">
        <f>+IF(ISERR(U41/R41*100),"N/A",ROUND(U41/R41*100,2))</f>
        <v>44.08</v>
      </c>
    </row>
    <row r="42" spans="2:25" ht="26.25" customHeight="1" thickBot="1" x14ac:dyDescent="0.25">
      <c r="B42" s="244" t="s">
        <v>74</v>
      </c>
      <c r="C42" s="245"/>
      <c r="D42" s="245"/>
      <c r="E42" s="46" t="s">
        <v>1870</v>
      </c>
      <c r="F42" s="46"/>
      <c r="G42" s="46"/>
      <c r="H42" s="47"/>
      <c r="I42" s="47"/>
      <c r="J42" s="47"/>
      <c r="K42" s="47"/>
      <c r="L42" s="47"/>
      <c r="M42" s="47"/>
      <c r="N42" s="47"/>
      <c r="O42" s="47"/>
      <c r="P42" s="48"/>
      <c r="Q42" s="48"/>
      <c r="R42" s="49" t="s">
        <v>1869</v>
      </c>
      <c r="S42" s="50" t="s">
        <v>1139</v>
      </c>
      <c r="T42" s="50">
        <f>+IF(ISERR(S42/R42*100),"N/A",ROUND(S42/R42*100,2))</f>
        <v>49.23</v>
      </c>
      <c r="U42" s="50" t="s">
        <v>1868</v>
      </c>
      <c r="V42" s="50">
        <f>+IF(ISERR(U42/S42*100),"N/A",ROUND(U42/S42*100,2))</f>
        <v>88.86</v>
      </c>
      <c r="W42" s="51">
        <f>+IF(ISERR(U42/R42*100),"N/A",ROUND(U42/R42*100,2))</f>
        <v>43.75</v>
      </c>
    </row>
    <row r="43" spans="2:25" ht="22.5" customHeight="1" thickTop="1" thickBot="1" x14ac:dyDescent="0.25">
      <c r="B43" s="9" t="s">
        <v>76</v>
      </c>
      <c r="C43" s="10"/>
      <c r="D43" s="10"/>
      <c r="E43" s="10"/>
      <c r="F43" s="10"/>
      <c r="G43" s="10"/>
      <c r="H43" s="11"/>
      <c r="I43" s="11"/>
      <c r="J43" s="11"/>
      <c r="K43" s="11"/>
      <c r="L43" s="11"/>
      <c r="M43" s="11"/>
      <c r="N43" s="11"/>
      <c r="O43" s="11"/>
      <c r="P43" s="11"/>
      <c r="Q43" s="11"/>
      <c r="R43" s="11"/>
      <c r="S43" s="11"/>
      <c r="T43" s="11"/>
      <c r="U43" s="11"/>
      <c r="V43" s="11"/>
      <c r="W43" s="12"/>
    </row>
    <row r="44" spans="2:25" ht="37.5" customHeight="1" thickTop="1" x14ac:dyDescent="0.2">
      <c r="B44" s="230" t="s">
        <v>2185</v>
      </c>
      <c r="C44" s="231"/>
      <c r="D44" s="231"/>
      <c r="E44" s="231"/>
      <c r="F44" s="231"/>
      <c r="G44" s="231"/>
      <c r="H44" s="231"/>
      <c r="I44" s="231"/>
      <c r="J44" s="231"/>
      <c r="K44" s="231"/>
      <c r="L44" s="231"/>
      <c r="M44" s="231"/>
      <c r="N44" s="231"/>
      <c r="O44" s="231"/>
      <c r="P44" s="231"/>
      <c r="Q44" s="231"/>
      <c r="R44" s="231"/>
      <c r="S44" s="231"/>
      <c r="T44" s="231"/>
      <c r="U44" s="231"/>
      <c r="V44" s="231"/>
      <c r="W44" s="232"/>
    </row>
    <row r="45" spans="2:25" ht="278.25" customHeight="1" thickBot="1" x14ac:dyDescent="0.25">
      <c r="B45" s="246"/>
      <c r="C45" s="247"/>
      <c r="D45" s="247"/>
      <c r="E45" s="247"/>
      <c r="F45" s="247"/>
      <c r="G45" s="247"/>
      <c r="H45" s="247"/>
      <c r="I45" s="247"/>
      <c r="J45" s="247"/>
      <c r="K45" s="247"/>
      <c r="L45" s="247"/>
      <c r="M45" s="247"/>
      <c r="N45" s="247"/>
      <c r="O45" s="247"/>
      <c r="P45" s="247"/>
      <c r="Q45" s="247"/>
      <c r="R45" s="247"/>
      <c r="S45" s="247"/>
      <c r="T45" s="247"/>
      <c r="U45" s="247"/>
      <c r="V45" s="247"/>
      <c r="W45" s="248"/>
    </row>
    <row r="46" spans="2:25" ht="37.5" customHeight="1" thickTop="1" x14ac:dyDescent="0.2">
      <c r="B46" s="230" t="s">
        <v>2186</v>
      </c>
      <c r="C46" s="231"/>
      <c r="D46" s="231"/>
      <c r="E46" s="231"/>
      <c r="F46" s="231"/>
      <c r="G46" s="231"/>
      <c r="H46" s="231"/>
      <c r="I46" s="231"/>
      <c r="J46" s="231"/>
      <c r="K46" s="231"/>
      <c r="L46" s="231"/>
      <c r="M46" s="231"/>
      <c r="N46" s="231"/>
      <c r="O46" s="231"/>
      <c r="P46" s="231"/>
      <c r="Q46" s="231"/>
      <c r="R46" s="231"/>
      <c r="S46" s="231"/>
      <c r="T46" s="231"/>
      <c r="U46" s="231"/>
      <c r="V46" s="231"/>
      <c r="W46" s="232"/>
    </row>
    <row r="47" spans="2:25" ht="271.5" customHeight="1" thickBot="1" x14ac:dyDescent="0.25">
      <c r="B47" s="246"/>
      <c r="C47" s="247"/>
      <c r="D47" s="247"/>
      <c r="E47" s="247"/>
      <c r="F47" s="247"/>
      <c r="G47" s="247"/>
      <c r="H47" s="247"/>
      <c r="I47" s="247"/>
      <c r="J47" s="247"/>
      <c r="K47" s="247"/>
      <c r="L47" s="247"/>
      <c r="M47" s="247"/>
      <c r="N47" s="247"/>
      <c r="O47" s="247"/>
      <c r="P47" s="247"/>
      <c r="Q47" s="247"/>
      <c r="R47" s="247"/>
      <c r="S47" s="247"/>
      <c r="T47" s="247"/>
      <c r="U47" s="247"/>
      <c r="V47" s="247"/>
      <c r="W47" s="248"/>
    </row>
    <row r="48" spans="2:25" ht="37.5" customHeight="1" thickTop="1" x14ac:dyDescent="0.2">
      <c r="B48" s="230" t="s">
        <v>2187</v>
      </c>
      <c r="C48" s="231"/>
      <c r="D48" s="231"/>
      <c r="E48" s="231"/>
      <c r="F48" s="231"/>
      <c r="G48" s="231"/>
      <c r="H48" s="231"/>
      <c r="I48" s="231"/>
      <c r="J48" s="231"/>
      <c r="K48" s="231"/>
      <c r="L48" s="231"/>
      <c r="M48" s="231"/>
      <c r="N48" s="231"/>
      <c r="O48" s="231"/>
      <c r="P48" s="231"/>
      <c r="Q48" s="231"/>
      <c r="R48" s="231"/>
      <c r="S48" s="231"/>
      <c r="T48" s="231"/>
      <c r="U48" s="231"/>
      <c r="V48" s="231"/>
      <c r="W48" s="232"/>
    </row>
    <row r="49" spans="2:23" ht="66.75" customHeight="1" thickBot="1" x14ac:dyDescent="0.25">
      <c r="B49" s="233"/>
      <c r="C49" s="234"/>
      <c r="D49" s="234"/>
      <c r="E49" s="234"/>
      <c r="F49" s="234"/>
      <c r="G49" s="234"/>
      <c r="H49" s="234"/>
      <c r="I49" s="234"/>
      <c r="J49" s="234"/>
      <c r="K49" s="234"/>
      <c r="L49" s="234"/>
      <c r="M49" s="234"/>
      <c r="N49" s="234"/>
      <c r="O49" s="234"/>
      <c r="P49" s="234"/>
      <c r="Q49" s="234"/>
      <c r="R49" s="234"/>
      <c r="S49" s="234"/>
      <c r="T49" s="234"/>
      <c r="U49" s="234"/>
      <c r="V49" s="234"/>
      <c r="W49" s="235"/>
    </row>
  </sheetData>
  <mergeCells count="10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42:D42"/>
    <mergeCell ref="B44:W45"/>
    <mergeCell ref="B46:W47"/>
    <mergeCell ref="B48:W49"/>
    <mergeCell ref="B37:Q38"/>
    <mergeCell ref="S37:T37"/>
    <mergeCell ref="V37:W37"/>
    <mergeCell ref="B39:D39"/>
    <mergeCell ref="B40:D40"/>
    <mergeCell ref="B41:D4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2" min="1" max="22" man="1"/>
    <brk id="47"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1404</v>
      </c>
      <c r="D4" s="192" t="s">
        <v>1910</v>
      </c>
      <c r="E4" s="192"/>
      <c r="F4" s="192"/>
      <c r="G4" s="192"/>
      <c r="H4" s="193"/>
      <c r="I4" s="16"/>
      <c r="J4" s="194" t="s">
        <v>6</v>
      </c>
      <c r="K4" s="192"/>
      <c r="L4" s="15" t="s">
        <v>498</v>
      </c>
      <c r="M4" s="195" t="s">
        <v>1927</v>
      </c>
      <c r="N4" s="195"/>
      <c r="O4" s="195"/>
      <c r="P4" s="195"/>
      <c r="Q4" s="196"/>
      <c r="R4" s="17"/>
      <c r="S4" s="197" t="s">
        <v>2136</v>
      </c>
      <c r="T4" s="198"/>
      <c r="U4" s="198"/>
      <c r="V4" s="199" t="s">
        <v>1912</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1914</v>
      </c>
      <c r="D6" s="201" t="s">
        <v>1926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1925</v>
      </c>
      <c r="K8" s="24" t="s">
        <v>1924</v>
      </c>
      <c r="L8" s="24" t="s">
        <v>1923</v>
      </c>
      <c r="M8" s="24" t="s">
        <v>1647</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71.75" customHeight="1" thickTop="1" thickBot="1" x14ac:dyDescent="0.25">
      <c r="B10" s="25" t="s">
        <v>22</v>
      </c>
      <c r="C10" s="199" t="s">
        <v>1922</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1921</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1920</v>
      </c>
      <c r="C21" s="227"/>
      <c r="D21" s="227"/>
      <c r="E21" s="227"/>
      <c r="F21" s="227"/>
      <c r="G21" s="227"/>
      <c r="H21" s="227"/>
      <c r="I21" s="227"/>
      <c r="J21" s="227"/>
      <c r="K21" s="227"/>
      <c r="L21" s="227"/>
      <c r="M21" s="228" t="s">
        <v>1914</v>
      </c>
      <c r="N21" s="228"/>
      <c r="O21" s="228" t="s">
        <v>49</v>
      </c>
      <c r="P21" s="228"/>
      <c r="Q21" s="229" t="s">
        <v>70</v>
      </c>
      <c r="R21" s="229"/>
      <c r="S21" s="33" t="s">
        <v>51</v>
      </c>
      <c r="T21" s="33" t="s">
        <v>87</v>
      </c>
      <c r="U21" s="33" t="s">
        <v>87</v>
      </c>
      <c r="V21" s="33" t="str">
        <f>+IF(ISERR(U21/T21*100),"N/A",ROUND(U21/T21*100,2))</f>
        <v>N/A</v>
      </c>
      <c r="W21" s="34" t="str">
        <f>+IF(ISERR(U21/S21*100),"N/A",ROUND(U21/S21*100,2))</f>
        <v>N/A</v>
      </c>
    </row>
    <row r="22" spans="2:27" ht="68.25" customHeight="1" x14ac:dyDescent="0.2">
      <c r="B22" s="226" t="s">
        <v>1919</v>
      </c>
      <c r="C22" s="227"/>
      <c r="D22" s="227"/>
      <c r="E22" s="227"/>
      <c r="F22" s="227"/>
      <c r="G22" s="227"/>
      <c r="H22" s="227"/>
      <c r="I22" s="227"/>
      <c r="J22" s="227"/>
      <c r="K22" s="227"/>
      <c r="L22" s="227"/>
      <c r="M22" s="228" t="s">
        <v>1914</v>
      </c>
      <c r="N22" s="228"/>
      <c r="O22" s="228" t="s">
        <v>49</v>
      </c>
      <c r="P22" s="228"/>
      <c r="Q22" s="229" t="s">
        <v>50</v>
      </c>
      <c r="R22" s="229"/>
      <c r="S22" s="33" t="s">
        <v>1918</v>
      </c>
      <c r="T22" s="33" t="s">
        <v>1917</v>
      </c>
      <c r="U22" s="33" t="s">
        <v>51</v>
      </c>
      <c r="V22" s="33">
        <f>+IF(ISERR(U22/T22*100),"N/A",ROUND(U22/T22*100,2))</f>
        <v>109.09</v>
      </c>
      <c r="W22" s="34">
        <f>+IF(ISERR(U22/S22*100),"N/A",ROUND(U22/S22*100,2))</f>
        <v>105.71</v>
      </c>
    </row>
    <row r="23" spans="2:27" ht="56.25" customHeight="1" x14ac:dyDescent="0.2">
      <c r="B23" s="226" t="s">
        <v>1916</v>
      </c>
      <c r="C23" s="227"/>
      <c r="D23" s="227"/>
      <c r="E23" s="227"/>
      <c r="F23" s="227"/>
      <c r="G23" s="227"/>
      <c r="H23" s="227"/>
      <c r="I23" s="227"/>
      <c r="J23" s="227"/>
      <c r="K23" s="227"/>
      <c r="L23" s="227"/>
      <c r="M23" s="228" t="s">
        <v>1914</v>
      </c>
      <c r="N23" s="228"/>
      <c r="O23" s="228" t="s">
        <v>49</v>
      </c>
      <c r="P23" s="228"/>
      <c r="Q23" s="229" t="s">
        <v>70</v>
      </c>
      <c r="R23" s="229"/>
      <c r="S23" s="33" t="s">
        <v>606</v>
      </c>
      <c r="T23" s="33" t="s">
        <v>87</v>
      </c>
      <c r="U23" s="33" t="s">
        <v>87</v>
      </c>
      <c r="V23" s="33" t="str">
        <f>+IF(ISERR(U23/T23*100),"N/A",ROUND(U23/T23*100,2))</f>
        <v>N/A</v>
      </c>
      <c r="W23" s="34" t="str">
        <f>+IF(ISERR(U23/S23*100),"N/A",ROUND(U23/S23*100,2))</f>
        <v>N/A</v>
      </c>
    </row>
    <row r="24" spans="2:27" ht="56.25" customHeight="1" thickBot="1" x14ac:dyDescent="0.25">
      <c r="B24" s="226" t="s">
        <v>1915</v>
      </c>
      <c r="C24" s="227"/>
      <c r="D24" s="227"/>
      <c r="E24" s="227"/>
      <c r="F24" s="227"/>
      <c r="G24" s="227"/>
      <c r="H24" s="227"/>
      <c r="I24" s="227"/>
      <c r="J24" s="227"/>
      <c r="K24" s="227"/>
      <c r="L24" s="227"/>
      <c r="M24" s="228" t="s">
        <v>1914</v>
      </c>
      <c r="N24" s="228"/>
      <c r="O24" s="228" t="s">
        <v>1079</v>
      </c>
      <c r="P24" s="228"/>
      <c r="Q24" s="229" t="s">
        <v>70</v>
      </c>
      <c r="R24" s="229"/>
      <c r="S24" s="33" t="s">
        <v>1070</v>
      </c>
      <c r="T24" s="33" t="s">
        <v>87</v>
      </c>
      <c r="U24" s="33" t="s">
        <v>87</v>
      </c>
      <c r="V24" s="33" t="str">
        <f>+IF(ISERR(U24/T24*100),"N/A",ROUND(U24/T24*100,2))</f>
        <v>N/A</v>
      </c>
      <c r="W24" s="34" t="str">
        <f>+IF(ISERR(U24/S24*100),"N/A",ROUND(U24/S24*100,2))</f>
        <v>N/A</v>
      </c>
    </row>
    <row r="25" spans="2:27" ht="21.75" customHeight="1" thickTop="1" thickBot="1" x14ac:dyDescent="0.25">
      <c r="B25" s="9" t="s">
        <v>65</v>
      </c>
      <c r="C25" s="10"/>
      <c r="D25" s="10"/>
      <c r="E25" s="10"/>
      <c r="F25" s="10"/>
      <c r="G25" s="10"/>
      <c r="H25" s="11"/>
      <c r="I25" s="11"/>
      <c r="J25" s="11"/>
      <c r="K25" s="11"/>
      <c r="L25" s="11"/>
      <c r="M25" s="11"/>
      <c r="N25" s="11"/>
      <c r="O25" s="11"/>
      <c r="P25" s="11"/>
      <c r="Q25" s="11"/>
      <c r="R25" s="11"/>
      <c r="S25" s="11"/>
      <c r="T25" s="11"/>
      <c r="U25" s="11"/>
      <c r="V25" s="11"/>
      <c r="W25" s="12"/>
      <c r="X25" s="35"/>
    </row>
    <row r="26" spans="2:27" ht="29.25" customHeight="1" thickTop="1" thickBot="1" x14ac:dyDescent="0.25">
      <c r="B26" s="236" t="s">
        <v>2437</v>
      </c>
      <c r="C26" s="237"/>
      <c r="D26" s="237"/>
      <c r="E26" s="237"/>
      <c r="F26" s="237"/>
      <c r="G26" s="237"/>
      <c r="H26" s="237"/>
      <c r="I26" s="237"/>
      <c r="J26" s="237"/>
      <c r="K26" s="237"/>
      <c r="L26" s="237"/>
      <c r="M26" s="237"/>
      <c r="N26" s="237"/>
      <c r="O26" s="237"/>
      <c r="P26" s="237"/>
      <c r="Q26" s="238"/>
      <c r="R26" s="36" t="s">
        <v>42</v>
      </c>
      <c r="S26" s="213" t="s">
        <v>43</v>
      </c>
      <c r="T26" s="213"/>
      <c r="U26" s="37" t="s">
        <v>66</v>
      </c>
      <c r="V26" s="212" t="s">
        <v>67</v>
      </c>
      <c r="W26" s="214"/>
    </row>
    <row r="27" spans="2:27" ht="30.75" customHeight="1" thickBot="1" x14ac:dyDescent="0.25">
      <c r="B27" s="239"/>
      <c r="C27" s="240"/>
      <c r="D27" s="240"/>
      <c r="E27" s="240"/>
      <c r="F27" s="240"/>
      <c r="G27" s="240"/>
      <c r="H27" s="240"/>
      <c r="I27" s="240"/>
      <c r="J27" s="240"/>
      <c r="K27" s="240"/>
      <c r="L27" s="240"/>
      <c r="M27" s="240"/>
      <c r="N27" s="240"/>
      <c r="O27" s="240"/>
      <c r="P27" s="240"/>
      <c r="Q27" s="241"/>
      <c r="R27" s="38" t="s">
        <v>68</v>
      </c>
      <c r="S27" s="38" t="s">
        <v>68</v>
      </c>
      <c r="T27" s="38" t="s">
        <v>49</v>
      </c>
      <c r="U27" s="38" t="s">
        <v>68</v>
      </c>
      <c r="V27" s="38" t="s">
        <v>69</v>
      </c>
      <c r="W27" s="39" t="s">
        <v>70</v>
      </c>
      <c r="Y27" s="35"/>
    </row>
    <row r="28" spans="2:27" ht="23.25" customHeight="1" thickBot="1" x14ac:dyDescent="0.25">
      <c r="B28" s="242" t="s">
        <v>71</v>
      </c>
      <c r="C28" s="243"/>
      <c r="D28" s="243"/>
      <c r="E28" s="40" t="s">
        <v>1913</v>
      </c>
      <c r="F28" s="40"/>
      <c r="G28" s="40"/>
      <c r="H28" s="41"/>
      <c r="I28" s="41"/>
      <c r="J28" s="41"/>
      <c r="K28" s="41"/>
      <c r="L28" s="41"/>
      <c r="M28" s="41"/>
      <c r="N28" s="41"/>
      <c r="O28" s="41"/>
      <c r="P28" s="42"/>
      <c r="Q28" s="42"/>
      <c r="R28" s="43" t="s">
        <v>1912</v>
      </c>
      <c r="S28" s="44" t="s">
        <v>10</v>
      </c>
      <c r="T28" s="42"/>
      <c r="U28" s="44" t="s">
        <v>1911</v>
      </c>
      <c r="V28" s="42"/>
      <c r="W28" s="45">
        <f>+IF(ISERR(U28/R28*100),"N/A",ROUND(U28/R28*100,2))</f>
        <v>40</v>
      </c>
    </row>
    <row r="29" spans="2:27" ht="26.25" customHeight="1" thickBot="1" x14ac:dyDescent="0.25">
      <c r="B29" s="244" t="s">
        <v>74</v>
      </c>
      <c r="C29" s="245"/>
      <c r="D29" s="245"/>
      <c r="E29" s="46" t="s">
        <v>1913</v>
      </c>
      <c r="F29" s="46"/>
      <c r="G29" s="46"/>
      <c r="H29" s="47"/>
      <c r="I29" s="47"/>
      <c r="J29" s="47"/>
      <c r="K29" s="47"/>
      <c r="L29" s="47"/>
      <c r="M29" s="47"/>
      <c r="N29" s="47"/>
      <c r="O29" s="47"/>
      <c r="P29" s="48"/>
      <c r="Q29" s="48"/>
      <c r="R29" s="49" t="s">
        <v>1912</v>
      </c>
      <c r="S29" s="50" t="s">
        <v>576</v>
      </c>
      <c r="T29" s="50">
        <f>+IF(ISERR(S29/R29*100),"N/A",ROUND(S29/R29*100,2))</f>
        <v>44</v>
      </c>
      <c r="U29" s="50" t="s">
        <v>1911</v>
      </c>
      <c r="V29" s="50">
        <f>+IF(ISERR(U29/S29*100),"N/A",ROUND(U29/S29*100,2))</f>
        <v>90.91</v>
      </c>
      <c r="W29" s="51">
        <f>+IF(ISERR(U29/R29*100),"N/A",ROUND(U29/R29*100,2))</f>
        <v>40</v>
      </c>
    </row>
    <row r="30" spans="2:27" ht="22.5" customHeight="1" thickTop="1" thickBot="1" x14ac:dyDescent="0.25">
      <c r="B30" s="9" t="s">
        <v>76</v>
      </c>
      <c r="C30" s="10"/>
      <c r="D30" s="10"/>
      <c r="E30" s="10"/>
      <c r="F30" s="10"/>
      <c r="G30" s="10"/>
      <c r="H30" s="11"/>
      <c r="I30" s="11"/>
      <c r="J30" s="11"/>
      <c r="K30" s="11"/>
      <c r="L30" s="11"/>
      <c r="M30" s="11"/>
      <c r="N30" s="11"/>
      <c r="O30" s="11"/>
      <c r="P30" s="11"/>
      <c r="Q30" s="11"/>
      <c r="R30" s="11"/>
      <c r="S30" s="11"/>
      <c r="T30" s="11"/>
      <c r="U30" s="11"/>
      <c r="V30" s="11"/>
      <c r="W30" s="12"/>
    </row>
    <row r="31" spans="2:27" ht="37.5" customHeight="1" thickTop="1" x14ac:dyDescent="0.2">
      <c r="B31" s="230" t="s">
        <v>2182</v>
      </c>
      <c r="C31" s="231"/>
      <c r="D31" s="231"/>
      <c r="E31" s="231"/>
      <c r="F31" s="231"/>
      <c r="G31" s="231"/>
      <c r="H31" s="231"/>
      <c r="I31" s="231"/>
      <c r="J31" s="231"/>
      <c r="K31" s="231"/>
      <c r="L31" s="231"/>
      <c r="M31" s="231"/>
      <c r="N31" s="231"/>
      <c r="O31" s="231"/>
      <c r="P31" s="231"/>
      <c r="Q31" s="231"/>
      <c r="R31" s="231"/>
      <c r="S31" s="231"/>
      <c r="T31" s="231"/>
      <c r="U31" s="231"/>
      <c r="V31" s="231"/>
      <c r="W31" s="232"/>
    </row>
    <row r="32" spans="2:27" ht="135" customHeight="1" thickBot="1" x14ac:dyDescent="0.25">
      <c r="B32" s="246"/>
      <c r="C32" s="247"/>
      <c r="D32" s="247"/>
      <c r="E32" s="247"/>
      <c r="F32" s="247"/>
      <c r="G32" s="247"/>
      <c r="H32" s="247"/>
      <c r="I32" s="247"/>
      <c r="J32" s="247"/>
      <c r="K32" s="247"/>
      <c r="L32" s="247"/>
      <c r="M32" s="247"/>
      <c r="N32" s="247"/>
      <c r="O32" s="247"/>
      <c r="P32" s="247"/>
      <c r="Q32" s="247"/>
      <c r="R32" s="247"/>
      <c r="S32" s="247"/>
      <c r="T32" s="247"/>
      <c r="U32" s="247"/>
      <c r="V32" s="247"/>
      <c r="W32" s="248"/>
    </row>
    <row r="33" spans="2:23" ht="37.5" customHeight="1" thickTop="1" x14ac:dyDescent="0.2">
      <c r="B33" s="230" t="s">
        <v>2183</v>
      </c>
      <c r="C33" s="231"/>
      <c r="D33" s="231"/>
      <c r="E33" s="231"/>
      <c r="F33" s="231"/>
      <c r="G33" s="231"/>
      <c r="H33" s="231"/>
      <c r="I33" s="231"/>
      <c r="J33" s="231"/>
      <c r="K33" s="231"/>
      <c r="L33" s="231"/>
      <c r="M33" s="231"/>
      <c r="N33" s="231"/>
      <c r="O33" s="231"/>
      <c r="P33" s="231"/>
      <c r="Q33" s="231"/>
      <c r="R33" s="231"/>
      <c r="S33" s="231"/>
      <c r="T33" s="231"/>
      <c r="U33" s="231"/>
      <c r="V33" s="231"/>
      <c r="W33" s="232"/>
    </row>
    <row r="34" spans="2:23" ht="88.5" customHeight="1" thickBot="1" x14ac:dyDescent="0.25">
      <c r="B34" s="246"/>
      <c r="C34" s="247"/>
      <c r="D34" s="247"/>
      <c r="E34" s="247"/>
      <c r="F34" s="247"/>
      <c r="G34" s="247"/>
      <c r="H34" s="247"/>
      <c r="I34" s="247"/>
      <c r="J34" s="247"/>
      <c r="K34" s="247"/>
      <c r="L34" s="247"/>
      <c r="M34" s="247"/>
      <c r="N34" s="247"/>
      <c r="O34" s="247"/>
      <c r="P34" s="247"/>
      <c r="Q34" s="247"/>
      <c r="R34" s="247"/>
      <c r="S34" s="247"/>
      <c r="T34" s="247"/>
      <c r="U34" s="247"/>
      <c r="V34" s="247"/>
      <c r="W34" s="248"/>
    </row>
    <row r="35" spans="2:23" ht="37.5" customHeight="1" thickTop="1" x14ac:dyDescent="0.2">
      <c r="B35" s="230" t="s">
        <v>2184</v>
      </c>
      <c r="C35" s="231"/>
      <c r="D35" s="231"/>
      <c r="E35" s="231"/>
      <c r="F35" s="231"/>
      <c r="G35" s="231"/>
      <c r="H35" s="231"/>
      <c r="I35" s="231"/>
      <c r="J35" s="231"/>
      <c r="K35" s="231"/>
      <c r="L35" s="231"/>
      <c r="M35" s="231"/>
      <c r="N35" s="231"/>
      <c r="O35" s="231"/>
      <c r="P35" s="231"/>
      <c r="Q35" s="231"/>
      <c r="R35" s="231"/>
      <c r="S35" s="231"/>
      <c r="T35" s="231"/>
      <c r="U35" s="231"/>
      <c r="V35" s="231"/>
      <c r="W35" s="232"/>
    </row>
    <row r="36" spans="2:23" ht="51" customHeight="1" thickBot="1" x14ac:dyDescent="0.25">
      <c r="B36" s="233"/>
      <c r="C36" s="234"/>
      <c r="D36" s="234"/>
      <c r="E36" s="234"/>
      <c r="F36" s="234"/>
      <c r="G36" s="234"/>
      <c r="H36" s="234"/>
      <c r="I36" s="234"/>
      <c r="J36" s="234"/>
      <c r="K36" s="234"/>
      <c r="L36" s="234"/>
      <c r="M36" s="234"/>
      <c r="N36" s="234"/>
      <c r="O36" s="234"/>
      <c r="P36" s="234"/>
      <c r="Q36" s="234"/>
      <c r="R36" s="234"/>
      <c r="S36" s="234"/>
      <c r="T36" s="234"/>
      <c r="U36" s="234"/>
      <c r="V36" s="234"/>
      <c r="W36" s="235"/>
    </row>
  </sheetData>
  <mergeCells count="63">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6:Q27"/>
    <mergeCell ref="B33:W34"/>
    <mergeCell ref="B35:W36"/>
    <mergeCell ref="S26:T26"/>
    <mergeCell ref="V26:W26"/>
    <mergeCell ref="B28:D28"/>
    <mergeCell ref="B29:D29"/>
    <mergeCell ref="B31:W3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1404</v>
      </c>
      <c r="D4" s="192" t="s">
        <v>1910</v>
      </c>
      <c r="E4" s="192"/>
      <c r="F4" s="192"/>
      <c r="G4" s="192"/>
      <c r="H4" s="193"/>
      <c r="I4" s="16"/>
      <c r="J4" s="194" t="s">
        <v>6</v>
      </c>
      <c r="K4" s="192"/>
      <c r="L4" s="15" t="s">
        <v>1854</v>
      </c>
      <c r="M4" s="195" t="s">
        <v>1932</v>
      </c>
      <c r="N4" s="195"/>
      <c r="O4" s="195"/>
      <c r="P4" s="195"/>
      <c r="Q4" s="196"/>
      <c r="R4" s="17"/>
      <c r="S4" s="197" t="s">
        <v>2136</v>
      </c>
      <c r="T4" s="198"/>
      <c r="U4" s="198"/>
      <c r="V4" s="199" t="s">
        <v>1546</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210</v>
      </c>
      <c r="D6" s="201" t="s">
        <v>1931</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93</v>
      </c>
      <c r="K8" s="24" t="s">
        <v>93</v>
      </c>
      <c r="L8" s="24" t="s">
        <v>93</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18.5" customHeight="1" thickTop="1" thickBot="1" x14ac:dyDescent="0.25">
      <c r="B10" s="25" t="s">
        <v>22</v>
      </c>
      <c r="C10" s="199" t="s">
        <v>1930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1899</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1929</v>
      </c>
      <c r="C21" s="227"/>
      <c r="D21" s="227"/>
      <c r="E21" s="227"/>
      <c r="F21" s="227"/>
      <c r="G21" s="227"/>
      <c r="H21" s="227"/>
      <c r="I21" s="227"/>
      <c r="J21" s="227"/>
      <c r="K21" s="227"/>
      <c r="L21" s="227"/>
      <c r="M21" s="228" t="s">
        <v>210</v>
      </c>
      <c r="N21" s="228"/>
      <c r="O21" s="228" t="s">
        <v>49</v>
      </c>
      <c r="P21" s="228"/>
      <c r="Q21" s="229" t="s">
        <v>50</v>
      </c>
      <c r="R21" s="229"/>
      <c r="S21" s="33" t="s">
        <v>51</v>
      </c>
      <c r="T21" s="33" t="s">
        <v>102</v>
      </c>
      <c r="U21" s="33" t="s">
        <v>102</v>
      </c>
      <c r="V21" s="33" t="str">
        <f>+IF(ISERR(U21/T21*100),"N/A",ROUND(U21/T21*100,2))</f>
        <v>N/A</v>
      </c>
      <c r="W21" s="34">
        <f>+IF(ISERR(U21/S21*100),"N/A",ROUND(U21/S21*100,2))</f>
        <v>0</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518</v>
      </c>
      <c r="F25" s="40"/>
      <c r="G25" s="40"/>
      <c r="H25" s="41"/>
      <c r="I25" s="41"/>
      <c r="J25" s="41"/>
      <c r="K25" s="41"/>
      <c r="L25" s="41"/>
      <c r="M25" s="41"/>
      <c r="N25" s="41"/>
      <c r="O25" s="41"/>
      <c r="P25" s="42"/>
      <c r="Q25" s="42"/>
      <c r="R25" s="43" t="s">
        <v>1546</v>
      </c>
      <c r="S25" s="44" t="s">
        <v>10</v>
      </c>
      <c r="T25" s="42"/>
      <c r="U25" s="44" t="s">
        <v>102</v>
      </c>
      <c r="V25" s="42"/>
      <c r="W25" s="45">
        <f>+IF(ISERR(U25/R25*100),"N/A",ROUND(U25/R25*100,2))</f>
        <v>0</v>
      </c>
    </row>
    <row r="26" spans="2:27" ht="26.25" customHeight="1" thickBot="1" x14ac:dyDescent="0.25">
      <c r="B26" s="244" t="s">
        <v>74</v>
      </c>
      <c r="C26" s="245"/>
      <c r="D26" s="245"/>
      <c r="E26" s="46" t="s">
        <v>518</v>
      </c>
      <c r="F26" s="46"/>
      <c r="G26" s="46"/>
      <c r="H26" s="47"/>
      <c r="I26" s="47"/>
      <c r="J26" s="47"/>
      <c r="K26" s="47"/>
      <c r="L26" s="47"/>
      <c r="M26" s="47"/>
      <c r="N26" s="47"/>
      <c r="O26" s="47"/>
      <c r="P26" s="48"/>
      <c r="Q26" s="48"/>
      <c r="R26" s="49" t="s">
        <v>1546</v>
      </c>
      <c r="S26" s="50" t="s">
        <v>1928</v>
      </c>
      <c r="T26" s="50">
        <f>+IF(ISERR(S26/R26*100),"N/A",ROUND(S26/R26*100,2))</f>
        <v>100</v>
      </c>
      <c r="U26" s="50" t="s">
        <v>102</v>
      </c>
      <c r="V26" s="50">
        <f>+IF(ISERR(U26/S26*100),"N/A",ROUND(U26/S26*100,2))</f>
        <v>0</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2179</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6.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2180</v>
      </c>
      <c r="C30" s="231"/>
      <c r="D30" s="231"/>
      <c r="E30" s="231"/>
      <c r="F30" s="231"/>
      <c r="G30" s="231"/>
      <c r="H30" s="231"/>
      <c r="I30" s="231"/>
      <c r="J30" s="231"/>
      <c r="K30" s="231"/>
      <c r="L30" s="231"/>
      <c r="M30" s="231"/>
      <c r="N30" s="231"/>
      <c r="O30" s="231"/>
      <c r="P30" s="231"/>
      <c r="Q30" s="231"/>
      <c r="R30" s="231"/>
      <c r="S30" s="231"/>
      <c r="T30" s="231"/>
      <c r="U30" s="231"/>
      <c r="V30" s="231"/>
      <c r="W30" s="232"/>
    </row>
    <row r="31" spans="2:27" ht="48"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2181</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11" customHeight="1"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1404</v>
      </c>
      <c r="D4" s="192" t="s">
        <v>1910</v>
      </c>
      <c r="E4" s="192"/>
      <c r="F4" s="192"/>
      <c r="G4" s="192"/>
      <c r="H4" s="193"/>
      <c r="I4" s="16"/>
      <c r="J4" s="194" t="s">
        <v>6</v>
      </c>
      <c r="K4" s="192"/>
      <c r="L4" s="15" t="s">
        <v>1638</v>
      </c>
      <c r="M4" s="195" t="s">
        <v>1945</v>
      </c>
      <c r="N4" s="195"/>
      <c r="O4" s="195"/>
      <c r="P4" s="195"/>
      <c r="Q4" s="196"/>
      <c r="R4" s="17"/>
      <c r="S4" s="197" t="s">
        <v>2136</v>
      </c>
      <c r="T4" s="198"/>
      <c r="U4" s="198"/>
      <c r="V4" s="199" t="s">
        <v>1934</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415</v>
      </c>
      <c r="D6" s="201" t="s">
        <v>1944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1943</v>
      </c>
      <c r="K8" s="24" t="s">
        <v>1943</v>
      </c>
      <c r="L8" s="24" t="s">
        <v>1942</v>
      </c>
      <c r="M8" s="24" t="s">
        <v>1941</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23" customHeight="1" thickTop="1" thickBot="1" x14ac:dyDescent="0.25">
      <c r="B10" s="25" t="s">
        <v>22</v>
      </c>
      <c r="C10" s="199" t="s">
        <v>1940</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1899</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81.75" customHeight="1" thickBot="1" x14ac:dyDescent="0.25">
      <c r="B21" s="226" t="s">
        <v>1939</v>
      </c>
      <c r="C21" s="227"/>
      <c r="D21" s="227"/>
      <c r="E21" s="227"/>
      <c r="F21" s="227"/>
      <c r="G21" s="227"/>
      <c r="H21" s="227"/>
      <c r="I21" s="227"/>
      <c r="J21" s="227"/>
      <c r="K21" s="227"/>
      <c r="L21" s="227"/>
      <c r="M21" s="228" t="s">
        <v>415</v>
      </c>
      <c r="N21" s="228"/>
      <c r="O21" s="228" t="s">
        <v>49</v>
      </c>
      <c r="P21" s="228"/>
      <c r="Q21" s="229" t="s">
        <v>50</v>
      </c>
      <c r="R21" s="229"/>
      <c r="S21" s="33" t="s">
        <v>1938</v>
      </c>
      <c r="T21" s="33" t="s">
        <v>1937</v>
      </c>
      <c r="U21" s="33" t="s">
        <v>1936</v>
      </c>
      <c r="V21" s="33">
        <f>+IF(ISERR(U21/T21*100),"N/A",ROUND(U21/T21*100,2))</f>
        <v>101.69</v>
      </c>
      <c r="W21" s="34">
        <f>+IF(ISERR(U21/S21*100),"N/A",ROUND(U21/S21*100,2))</f>
        <v>99.18</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1935</v>
      </c>
      <c r="F25" s="40"/>
      <c r="G25" s="40"/>
      <c r="H25" s="41"/>
      <c r="I25" s="41"/>
      <c r="J25" s="41"/>
      <c r="K25" s="41"/>
      <c r="L25" s="41"/>
      <c r="M25" s="41"/>
      <c r="N25" s="41"/>
      <c r="O25" s="41"/>
      <c r="P25" s="42"/>
      <c r="Q25" s="42"/>
      <c r="R25" s="43" t="s">
        <v>1934</v>
      </c>
      <c r="S25" s="44" t="s">
        <v>10</v>
      </c>
      <c r="T25" s="42"/>
      <c r="U25" s="44" t="s">
        <v>102</v>
      </c>
      <c r="V25" s="42"/>
      <c r="W25" s="45">
        <f>+IF(ISERR(U25/R25*100),"N/A",ROUND(U25/R25*100,2))</f>
        <v>0</v>
      </c>
    </row>
    <row r="26" spans="2:27" ht="26.25" customHeight="1" thickBot="1" x14ac:dyDescent="0.25">
      <c r="B26" s="244" t="s">
        <v>74</v>
      </c>
      <c r="C26" s="245"/>
      <c r="D26" s="245"/>
      <c r="E26" s="46" t="s">
        <v>1935</v>
      </c>
      <c r="F26" s="46"/>
      <c r="G26" s="46"/>
      <c r="H26" s="47"/>
      <c r="I26" s="47"/>
      <c r="J26" s="47"/>
      <c r="K26" s="47"/>
      <c r="L26" s="47"/>
      <c r="M26" s="47"/>
      <c r="N26" s="47"/>
      <c r="O26" s="47"/>
      <c r="P26" s="48"/>
      <c r="Q26" s="48"/>
      <c r="R26" s="49" t="s">
        <v>1934</v>
      </c>
      <c r="S26" s="50" t="s">
        <v>1933</v>
      </c>
      <c r="T26" s="50">
        <f>+IF(ISERR(S26/R26*100),"N/A",ROUND(S26/R26*100,2))</f>
        <v>100</v>
      </c>
      <c r="U26" s="50" t="s">
        <v>102</v>
      </c>
      <c r="V26" s="50">
        <f>+IF(ISERR(U26/S26*100),"N/A",ROUND(U26/S26*100,2))</f>
        <v>0</v>
      </c>
      <c r="W26" s="51">
        <f>+IF(ISERR(U26/R26*100),"N/A",ROUND(U26/R26*100,2))</f>
        <v>0</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2176</v>
      </c>
      <c r="C28" s="231"/>
      <c r="D28" s="231"/>
      <c r="E28" s="231"/>
      <c r="F28" s="231"/>
      <c r="G28" s="231"/>
      <c r="H28" s="231"/>
      <c r="I28" s="231"/>
      <c r="J28" s="231"/>
      <c r="K28" s="231"/>
      <c r="L28" s="231"/>
      <c r="M28" s="231"/>
      <c r="N28" s="231"/>
      <c r="O28" s="231"/>
      <c r="P28" s="231"/>
      <c r="Q28" s="231"/>
      <c r="R28" s="231"/>
      <c r="S28" s="231"/>
      <c r="T28" s="231"/>
      <c r="U28" s="231"/>
      <c r="V28" s="231"/>
      <c r="W28" s="232"/>
    </row>
    <row r="29" spans="2:27" ht="80.2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2177</v>
      </c>
      <c r="C30" s="231"/>
      <c r="D30" s="231"/>
      <c r="E30" s="231"/>
      <c r="F30" s="231"/>
      <c r="G30" s="231"/>
      <c r="H30" s="231"/>
      <c r="I30" s="231"/>
      <c r="J30" s="231"/>
      <c r="K30" s="231"/>
      <c r="L30" s="231"/>
      <c r="M30" s="231"/>
      <c r="N30" s="231"/>
      <c r="O30" s="231"/>
      <c r="P30" s="231"/>
      <c r="Q30" s="231"/>
      <c r="R30" s="231"/>
      <c r="S30" s="231"/>
      <c r="T30" s="231"/>
      <c r="U30" s="231"/>
      <c r="V30" s="231"/>
      <c r="W30" s="232"/>
    </row>
    <row r="31" spans="2:27" ht="65.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2178</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1404</v>
      </c>
      <c r="D4" s="192" t="s">
        <v>1910</v>
      </c>
      <c r="E4" s="192"/>
      <c r="F4" s="192"/>
      <c r="G4" s="192"/>
      <c r="H4" s="193"/>
      <c r="I4" s="16"/>
      <c r="J4" s="194" t="s">
        <v>6</v>
      </c>
      <c r="K4" s="192"/>
      <c r="L4" s="15" t="s">
        <v>213</v>
      </c>
      <c r="M4" s="195" t="s">
        <v>212</v>
      </c>
      <c r="N4" s="195"/>
      <c r="O4" s="195"/>
      <c r="P4" s="195"/>
      <c r="Q4" s="196"/>
      <c r="R4" s="17"/>
      <c r="S4" s="197" t="s">
        <v>2136</v>
      </c>
      <c r="T4" s="198"/>
      <c r="U4" s="198"/>
      <c r="V4" s="199" t="s">
        <v>1955</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1951</v>
      </c>
      <c r="D6" s="201" t="s">
        <v>1954</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1421</v>
      </c>
      <c r="K8" s="24" t="s">
        <v>1514</v>
      </c>
      <c r="L8" s="24" t="s">
        <v>1356</v>
      </c>
      <c r="M8" s="24" t="s">
        <v>1444</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89.75" customHeight="1" thickTop="1" thickBot="1" x14ac:dyDescent="0.25">
      <c r="B10" s="25" t="s">
        <v>22</v>
      </c>
      <c r="C10" s="199" t="s">
        <v>1953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1899</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thickBot="1" x14ac:dyDescent="0.25">
      <c r="B21" s="226" t="s">
        <v>1952</v>
      </c>
      <c r="C21" s="227"/>
      <c r="D21" s="227"/>
      <c r="E21" s="227"/>
      <c r="F21" s="227"/>
      <c r="G21" s="227"/>
      <c r="H21" s="227"/>
      <c r="I21" s="227"/>
      <c r="J21" s="227"/>
      <c r="K21" s="227"/>
      <c r="L21" s="227"/>
      <c r="M21" s="228" t="s">
        <v>1951</v>
      </c>
      <c r="N21" s="228"/>
      <c r="O21" s="228" t="s">
        <v>49</v>
      </c>
      <c r="P21" s="228"/>
      <c r="Q21" s="229" t="s">
        <v>50</v>
      </c>
      <c r="R21" s="229"/>
      <c r="S21" s="33" t="s">
        <v>895</v>
      </c>
      <c r="T21" s="33" t="s">
        <v>1950</v>
      </c>
      <c r="U21" s="33" t="s">
        <v>51</v>
      </c>
      <c r="V21" s="33">
        <f>+IF(ISERR(U21/T21*100),"N/A",ROUND(U21/T21*100,2))</f>
        <v>110.46</v>
      </c>
      <c r="W21" s="34">
        <f>+IF(ISERR(U21/S21*100),"N/A",ROUND(U21/S21*100,2))</f>
        <v>110.13</v>
      </c>
    </row>
    <row r="22" spans="2:27" ht="21.75" customHeight="1" thickTop="1" thickBot="1" x14ac:dyDescent="0.25">
      <c r="B22" s="9" t="s">
        <v>65</v>
      </c>
      <c r="C22" s="10"/>
      <c r="D22" s="10"/>
      <c r="E22" s="10"/>
      <c r="F22" s="10"/>
      <c r="G22" s="10"/>
      <c r="H22" s="11"/>
      <c r="I22" s="11"/>
      <c r="J22" s="11"/>
      <c r="K22" s="11"/>
      <c r="L22" s="11"/>
      <c r="M22" s="11"/>
      <c r="N22" s="11"/>
      <c r="O22" s="11"/>
      <c r="P22" s="11"/>
      <c r="Q22" s="11"/>
      <c r="R22" s="11"/>
      <c r="S22" s="11"/>
      <c r="T22" s="11"/>
      <c r="U22" s="11"/>
      <c r="V22" s="11"/>
      <c r="W22" s="12"/>
      <c r="X22" s="35"/>
    </row>
    <row r="23" spans="2:27" ht="29.25" customHeight="1" thickTop="1" thickBot="1" x14ac:dyDescent="0.25">
      <c r="B23" s="236" t="s">
        <v>2437</v>
      </c>
      <c r="C23" s="237"/>
      <c r="D23" s="237"/>
      <c r="E23" s="237"/>
      <c r="F23" s="237"/>
      <c r="G23" s="237"/>
      <c r="H23" s="237"/>
      <c r="I23" s="237"/>
      <c r="J23" s="237"/>
      <c r="K23" s="237"/>
      <c r="L23" s="237"/>
      <c r="M23" s="237"/>
      <c r="N23" s="237"/>
      <c r="O23" s="237"/>
      <c r="P23" s="237"/>
      <c r="Q23" s="238"/>
      <c r="R23" s="36" t="s">
        <v>42</v>
      </c>
      <c r="S23" s="213" t="s">
        <v>43</v>
      </c>
      <c r="T23" s="213"/>
      <c r="U23" s="37" t="s">
        <v>66</v>
      </c>
      <c r="V23" s="212" t="s">
        <v>67</v>
      </c>
      <c r="W23" s="214"/>
    </row>
    <row r="24" spans="2:27" ht="30.75" customHeight="1" thickBot="1" x14ac:dyDescent="0.25">
      <c r="B24" s="239"/>
      <c r="C24" s="240"/>
      <c r="D24" s="240"/>
      <c r="E24" s="240"/>
      <c r="F24" s="240"/>
      <c r="G24" s="240"/>
      <c r="H24" s="240"/>
      <c r="I24" s="240"/>
      <c r="J24" s="240"/>
      <c r="K24" s="240"/>
      <c r="L24" s="240"/>
      <c r="M24" s="240"/>
      <c r="N24" s="240"/>
      <c r="O24" s="240"/>
      <c r="P24" s="240"/>
      <c r="Q24" s="241"/>
      <c r="R24" s="38" t="s">
        <v>68</v>
      </c>
      <c r="S24" s="38" t="s">
        <v>68</v>
      </c>
      <c r="T24" s="38" t="s">
        <v>49</v>
      </c>
      <c r="U24" s="38" t="s">
        <v>68</v>
      </c>
      <c r="V24" s="38" t="s">
        <v>69</v>
      </c>
      <c r="W24" s="39" t="s">
        <v>70</v>
      </c>
      <c r="Y24" s="35"/>
    </row>
    <row r="25" spans="2:27" ht="23.25" customHeight="1" thickBot="1" x14ac:dyDescent="0.25">
      <c r="B25" s="242" t="s">
        <v>71</v>
      </c>
      <c r="C25" s="243"/>
      <c r="D25" s="243"/>
      <c r="E25" s="40" t="s">
        <v>1949</v>
      </c>
      <c r="F25" s="40"/>
      <c r="G25" s="40"/>
      <c r="H25" s="41"/>
      <c r="I25" s="41"/>
      <c r="J25" s="41"/>
      <c r="K25" s="41"/>
      <c r="L25" s="41"/>
      <c r="M25" s="41"/>
      <c r="N25" s="41"/>
      <c r="O25" s="41"/>
      <c r="P25" s="42"/>
      <c r="Q25" s="42"/>
      <c r="R25" s="43" t="s">
        <v>1948</v>
      </c>
      <c r="S25" s="44" t="s">
        <v>10</v>
      </c>
      <c r="T25" s="42"/>
      <c r="U25" s="44" t="s">
        <v>1946</v>
      </c>
      <c r="V25" s="42"/>
      <c r="W25" s="45">
        <f>+IF(ISERR(U25/R25*100),"N/A",ROUND(U25/R25*100,2))</f>
        <v>25.16</v>
      </c>
    </row>
    <row r="26" spans="2:27" ht="26.25" customHeight="1" thickBot="1" x14ac:dyDescent="0.25">
      <c r="B26" s="244" t="s">
        <v>74</v>
      </c>
      <c r="C26" s="245"/>
      <c r="D26" s="245"/>
      <c r="E26" s="46" t="s">
        <v>1949</v>
      </c>
      <c r="F26" s="46"/>
      <c r="G26" s="46"/>
      <c r="H26" s="47"/>
      <c r="I26" s="47"/>
      <c r="J26" s="47"/>
      <c r="K26" s="47"/>
      <c r="L26" s="47"/>
      <c r="M26" s="47"/>
      <c r="N26" s="47"/>
      <c r="O26" s="47"/>
      <c r="P26" s="48"/>
      <c r="Q26" s="48"/>
      <c r="R26" s="49" t="s">
        <v>1948</v>
      </c>
      <c r="S26" s="50" t="s">
        <v>1947</v>
      </c>
      <c r="T26" s="50">
        <f>+IF(ISERR(S26/R26*100),"N/A",ROUND(S26/R26*100,2))</f>
        <v>49.46</v>
      </c>
      <c r="U26" s="50" t="s">
        <v>1946</v>
      </c>
      <c r="V26" s="50">
        <f>+IF(ISERR(U26/S26*100),"N/A",ROUND(U26/S26*100,2))</f>
        <v>50.87</v>
      </c>
      <c r="W26" s="51">
        <f>+IF(ISERR(U26/R26*100),"N/A",ROUND(U26/R26*100,2))</f>
        <v>25.16</v>
      </c>
    </row>
    <row r="27" spans="2:27" ht="22.5" customHeight="1" thickTop="1" thickBot="1" x14ac:dyDescent="0.25">
      <c r="B27" s="9" t="s">
        <v>76</v>
      </c>
      <c r="C27" s="10"/>
      <c r="D27" s="10"/>
      <c r="E27" s="10"/>
      <c r="F27" s="10"/>
      <c r="G27" s="10"/>
      <c r="H27" s="11"/>
      <c r="I27" s="11"/>
      <c r="J27" s="11"/>
      <c r="K27" s="11"/>
      <c r="L27" s="11"/>
      <c r="M27" s="11"/>
      <c r="N27" s="11"/>
      <c r="O27" s="11"/>
      <c r="P27" s="11"/>
      <c r="Q27" s="11"/>
      <c r="R27" s="11"/>
      <c r="S27" s="11"/>
      <c r="T27" s="11"/>
      <c r="U27" s="11"/>
      <c r="V27" s="11"/>
      <c r="W27" s="12"/>
    </row>
    <row r="28" spans="2:27" ht="37.5" customHeight="1" thickTop="1" x14ac:dyDescent="0.2">
      <c r="B28" s="230" t="s">
        <v>2173</v>
      </c>
      <c r="C28" s="231"/>
      <c r="D28" s="231"/>
      <c r="E28" s="231"/>
      <c r="F28" s="231"/>
      <c r="G28" s="231"/>
      <c r="H28" s="231"/>
      <c r="I28" s="231"/>
      <c r="J28" s="231"/>
      <c r="K28" s="231"/>
      <c r="L28" s="231"/>
      <c r="M28" s="231"/>
      <c r="N28" s="231"/>
      <c r="O28" s="231"/>
      <c r="P28" s="231"/>
      <c r="Q28" s="231"/>
      <c r="R28" s="231"/>
      <c r="S28" s="231"/>
      <c r="T28" s="231"/>
      <c r="U28" s="231"/>
      <c r="V28" s="231"/>
      <c r="W28" s="232"/>
    </row>
    <row r="29" spans="2:27" ht="33.75" customHeight="1" thickBot="1" x14ac:dyDescent="0.25">
      <c r="B29" s="246"/>
      <c r="C29" s="247"/>
      <c r="D29" s="247"/>
      <c r="E29" s="247"/>
      <c r="F29" s="247"/>
      <c r="G29" s="247"/>
      <c r="H29" s="247"/>
      <c r="I29" s="247"/>
      <c r="J29" s="247"/>
      <c r="K29" s="247"/>
      <c r="L29" s="247"/>
      <c r="M29" s="247"/>
      <c r="N29" s="247"/>
      <c r="O29" s="247"/>
      <c r="P29" s="247"/>
      <c r="Q29" s="247"/>
      <c r="R29" s="247"/>
      <c r="S29" s="247"/>
      <c r="T29" s="247"/>
      <c r="U29" s="247"/>
      <c r="V29" s="247"/>
      <c r="W29" s="248"/>
    </row>
    <row r="30" spans="2:27" ht="37.5" customHeight="1" thickTop="1" x14ac:dyDescent="0.2">
      <c r="B30" s="230" t="s">
        <v>2174</v>
      </c>
      <c r="C30" s="231"/>
      <c r="D30" s="231"/>
      <c r="E30" s="231"/>
      <c r="F30" s="231"/>
      <c r="G30" s="231"/>
      <c r="H30" s="231"/>
      <c r="I30" s="231"/>
      <c r="J30" s="231"/>
      <c r="K30" s="231"/>
      <c r="L30" s="231"/>
      <c r="M30" s="231"/>
      <c r="N30" s="231"/>
      <c r="O30" s="231"/>
      <c r="P30" s="231"/>
      <c r="Q30" s="231"/>
      <c r="R30" s="231"/>
      <c r="S30" s="231"/>
      <c r="T30" s="231"/>
      <c r="U30" s="231"/>
      <c r="V30" s="231"/>
      <c r="W30" s="232"/>
    </row>
    <row r="31" spans="2:27" ht="54"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2175</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5.75" thickBot="1" x14ac:dyDescent="0.25">
      <c r="B33" s="233"/>
      <c r="C33" s="234"/>
      <c r="D33" s="234"/>
      <c r="E33" s="234"/>
      <c r="F33" s="234"/>
      <c r="G33" s="234"/>
      <c r="H33" s="234"/>
      <c r="I33" s="234"/>
      <c r="J33" s="234"/>
      <c r="K33" s="234"/>
      <c r="L33" s="234"/>
      <c r="M33" s="234"/>
      <c r="N33" s="234"/>
      <c r="O33" s="234"/>
      <c r="P33" s="234"/>
      <c r="Q33" s="234"/>
      <c r="R33" s="234"/>
      <c r="S33" s="234"/>
      <c r="T33" s="234"/>
      <c r="U33" s="234"/>
      <c r="V33" s="234"/>
      <c r="W33" s="235"/>
    </row>
  </sheetData>
  <mergeCells count="51">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1979</v>
      </c>
      <c r="D4" s="192" t="s">
        <v>1978</v>
      </c>
      <c r="E4" s="192"/>
      <c r="F4" s="192"/>
      <c r="G4" s="192"/>
      <c r="H4" s="193"/>
      <c r="I4" s="16"/>
      <c r="J4" s="194" t="s">
        <v>6</v>
      </c>
      <c r="K4" s="192"/>
      <c r="L4" s="15" t="s">
        <v>1754</v>
      </c>
      <c r="M4" s="195" t="s">
        <v>1977</v>
      </c>
      <c r="N4" s="195"/>
      <c r="O4" s="195"/>
      <c r="P4" s="195"/>
      <c r="Q4" s="196"/>
      <c r="R4" s="17"/>
      <c r="S4" s="197" t="s">
        <v>2136</v>
      </c>
      <c r="T4" s="198"/>
      <c r="U4" s="198"/>
      <c r="V4" s="199">
        <v>2379.7378189999999</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1959</v>
      </c>
      <c r="D6" s="201" t="s">
        <v>1976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1975</v>
      </c>
      <c r="K8" s="24" t="s">
        <v>93</v>
      </c>
      <c r="L8" s="24" t="s">
        <v>1974</v>
      </c>
      <c r="M8" s="24" t="s">
        <v>93</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230.25" customHeight="1" thickTop="1" thickBot="1" x14ac:dyDescent="0.25">
      <c r="B10" s="25" t="s">
        <v>22</v>
      </c>
      <c r="C10" s="199" t="s">
        <v>1973</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1972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1971</v>
      </c>
      <c r="C21" s="227"/>
      <c r="D21" s="227"/>
      <c r="E21" s="227"/>
      <c r="F21" s="227"/>
      <c r="G21" s="227"/>
      <c r="H21" s="227"/>
      <c r="I21" s="227"/>
      <c r="J21" s="227"/>
      <c r="K21" s="227"/>
      <c r="L21" s="227"/>
      <c r="M21" s="228" t="s">
        <v>1959</v>
      </c>
      <c r="N21" s="228"/>
      <c r="O21" s="228" t="s">
        <v>49</v>
      </c>
      <c r="P21" s="228"/>
      <c r="Q21" s="229" t="s">
        <v>50</v>
      </c>
      <c r="R21" s="229"/>
      <c r="S21" s="33" t="s">
        <v>395</v>
      </c>
      <c r="T21" s="33" t="s">
        <v>395</v>
      </c>
      <c r="U21" s="33" t="s">
        <v>1970</v>
      </c>
      <c r="V21" s="33">
        <f>+IF(ISERR(U21/T21*100),"N/A",ROUND(U21/T21*100,2))</f>
        <v>87.11</v>
      </c>
      <c r="W21" s="34">
        <f>+IF(ISERR(U21/S21*100),"N/A",ROUND(U21/S21*100,2))</f>
        <v>87.11</v>
      </c>
    </row>
    <row r="22" spans="2:27" ht="56.25" customHeight="1" x14ac:dyDescent="0.2">
      <c r="B22" s="226" t="s">
        <v>1969</v>
      </c>
      <c r="C22" s="227"/>
      <c r="D22" s="227"/>
      <c r="E22" s="227"/>
      <c r="F22" s="227"/>
      <c r="G22" s="227"/>
      <c r="H22" s="227"/>
      <c r="I22" s="227"/>
      <c r="J22" s="227"/>
      <c r="K22" s="227"/>
      <c r="L22" s="227"/>
      <c r="M22" s="228" t="s">
        <v>1959</v>
      </c>
      <c r="N22" s="228"/>
      <c r="O22" s="228" t="s">
        <v>1968</v>
      </c>
      <c r="P22" s="228"/>
      <c r="Q22" s="229" t="s">
        <v>70</v>
      </c>
      <c r="R22" s="229"/>
      <c r="S22" s="33" t="s">
        <v>130</v>
      </c>
      <c r="T22" s="33" t="s">
        <v>87</v>
      </c>
      <c r="U22" s="33" t="s">
        <v>87</v>
      </c>
      <c r="V22" s="33" t="str">
        <f>+IF(ISERR(U22/T22*100),"N/A",ROUND(U22/T22*100,2))</f>
        <v>N/A</v>
      </c>
      <c r="W22" s="34" t="str">
        <f>+IF(ISERR(U22/S22*100),"N/A",ROUND(U22/S22*100,2))</f>
        <v>N/A</v>
      </c>
    </row>
    <row r="23" spans="2:27" ht="56.25" customHeight="1" x14ac:dyDescent="0.2">
      <c r="B23" s="226" t="s">
        <v>1967</v>
      </c>
      <c r="C23" s="227"/>
      <c r="D23" s="227"/>
      <c r="E23" s="227"/>
      <c r="F23" s="227"/>
      <c r="G23" s="227"/>
      <c r="H23" s="227"/>
      <c r="I23" s="227"/>
      <c r="J23" s="227"/>
      <c r="K23" s="227"/>
      <c r="L23" s="227"/>
      <c r="M23" s="228" t="s">
        <v>1959</v>
      </c>
      <c r="N23" s="228"/>
      <c r="O23" s="228" t="s">
        <v>49</v>
      </c>
      <c r="P23" s="228"/>
      <c r="Q23" s="229" t="s">
        <v>158</v>
      </c>
      <c r="R23" s="229"/>
      <c r="S23" s="33" t="s">
        <v>1966</v>
      </c>
      <c r="T23" s="33" t="s">
        <v>1965</v>
      </c>
      <c r="U23" s="33" t="s">
        <v>1957</v>
      </c>
      <c r="V23" s="33">
        <f>+IF(ISERR(U23/T23*100),"N/A",ROUND(U23/T23*100,2))</f>
        <v>110.67</v>
      </c>
      <c r="W23" s="34">
        <f>+IF(ISERR(U23/S23*100),"N/A",ROUND(U23/S23*100,2))</f>
        <v>44.15</v>
      </c>
    </row>
    <row r="24" spans="2:27" ht="56.25" customHeight="1" x14ac:dyDescent="0.2">
      <c r="B24" s="226" t="s">
        <v>1964</v>
      </c>
      <c r="C24" s="227"/>
      <c r="D24" s="227"/>
      <c r="E24" s="227"/>
      <c r="F24" s="227"/>
      <c r="G24" s="227"/>
      <c r="H24" s="227"/>
      <c r="I24" s="227"/>
      <c r="J24" s="227"/>
      <c r="K24" s="227"/>
      <c r="L24" s="227"/>
      <c r="M24" s="228" t="s">
        <v>1959</v>
      </c>
      <c r="N24" s="228"/>
      <c r="O24" s="228" t="s">
        <v>49</v>
      </c>
      <c r="P24" s="228"/>
      <c r="Q24" s="229" t="s">
        <v>158</v>
      </c>
      <c r="R24" s="229"/>
      <c r="S24" s="33" t="s">
        <v>1963</v>
      </c>
      <c r="T24" s="33" t="s">
        <v>1962</v>
      </c>
      <c r="U24" s="33" t="s">
        <v>1961</v>
      </c>
      <c r="V24" s="33">
        <f>+IF(ISERR(U24/T24*100),"N/A",ROUND(U24/T24*100,2))</f>
        <v>97.74</v>
      </c>
      <c r="W24" s="34">
        <f>+IF(ISERR(U24/S24*100),"N/A",ROUND(U24/S24*100,2))</f>
        <v>34.9</v>
      </c>
    </row>
    <row r="25" spans="2:27" ht="56.25" customHeight="1" thickBot="1" x14ac:dyDescent="0.25">
      <c r="B25" s="226" t="s">
        <v>1960</v>
      </c>
      <c r="C25" s="227"/>
      <c r="D25" s="227"/>
      <c r="E25" s="227"/>
      <c r="F25" s="227"/>
      <c r="G25" s="227"/>
      <c r="H25" s="227"/>
      <c r="I25" s="227"/>
      <c r="J25" s="227"/>
      <c r="K25" s="227"/>
      <c r="L25" s="227"/>
      <c r="M25" s="228" t="s">
        <v>1959</v>
      </c>
      <c r="N25" s="228"/>
      <c r="O25" s="228" t="s">
        <v>49</v>
      </c>
      <c r="P25" s="228"/>
      <c r="Q25" s="229" t="s">
        <v>158</v>
      </c>
      <c r="R25" s="229"/>
      <c r="S25" s="33" t="s">
        <v>1958</v>
      </c>
      <c r="T25" s="33" t="s">
        <v>1110</v>
      </c>
      <c r="U25" s="33" t="s">
        <v>1957</v>
      </c>
      <c r="V25" s="33">
        <f>+IF(ISERR(U25/T25*100),"N/A",ROUND(U25/T25*100,2))</f>
        <v>77.569999999999993</v>
      </c>
      <c r="W25" s="34">
        <f>+IF(ISERR(U25/S25*100),"N/A",ROUND(U25/S25*100,2))</f>
        <v>49.4</v>
      </c>
    </row>
    <row r="26" spans="2:27" ht="21.75" customHeight="1" thickTop="1" thickBot="1" x14ac:dyDescent="0.25">
      <c r="B26" s="9" t="s">
        <v>65</v>
      </c>
      <c r="C26" s="10"/>
      <c r="D26" s="10"/>
      <c r="E26" s="10"/>
      <c r="F26" s="10"/>
      <c r="G26" s="10"/>
      <c r="H26" s="11"/>
      <c r="I26" s="11"/>
      <c r="J26" s="11"/>
      <c r="K26" s="11"/>
      <c r="L26" s="11"/>
      <c r="M26" s="11"/>
      <c r="N26" s="11"/>
      <c r="O26" s="11"/>
      <c r="P26" s="11"/>
      <c r="Q26" s="11"/>
      <c r="R26" s="11"/>
      <c r="S26" s="11"/>
      <c r="T26" s="11"/>
      <c r="U26" s="11"/>
      <c r="V26" s="11"/>
      <c r="W26" s="12"/>
      <c r="X26" s="35"/>
    </row>
    <row r="27" spans="2:27" ht="29.25" customHeight="1" thickTop="1" thickBot="1" x14ac:dyDescent="0.25">
      <c r="B27" s="236" t="s">
        <v>2437</v>
      </c>
      <c r="C27" s="237"/>
      <c r="D27" s="237"/>
      <c r="E27" s="237"/>
      <c r="F27" s="237"/>
      <c r="G27" s="237"/>
      <c r="H27" s="237"/>
      <c r="I27" s="237"/>
      <c r="J27" s="237"/>
      <c r="K27" s="237"/>
      <c r="L27" s="237"/>
      <c r="M27" s="237"/>
      <c r="N27" s="237"/>
      <c r="O27" s="237"/>
      <c r="P27" s="237"/>
      <c r="Q27" s="238"/>
      <c r="R27" s="36" t="s">
        <v>42</v>
      </c>
      <c r="S27" s="213" t="s">
        <v>43</v>
      </c>
      <c r="T27" s="213"/>
      <c r="U27" s="37" t="s">
        <v>66</v>
      </c>
      <c r="V27" s="212" t="s">
        <v>67</v>
      </c>
      <c r="W27" s="214"/>
    </row>
    <row r="28" spans="2:27" ht="30.75" customHeight="1" thickBot="1" x14ac:dyDescent="0.25">
      <c r="B28" s="239"/>
      <c r="C28" s="240"/>
      <c r="D28" s="240"/>
      <c r="E28" s="240"/>
      <c r="F28" s="240"/>
      <c r="G28" s="240"/>
      <c r="H28" s="240"/>
      <c r="I28" s="240"/>
      <c r="J28" s="240"/>
      <c r="K28" s="240"/>
      <c r="L28" s="240"/>
      <c r="M28" s="240"/>
      <c r="N28" s="240"/>
      <c r="O28" s="240"/>
      <c r="P28" s="240"/>
      <c r="Q28" s="241"/>
      <c r="R28" s="38" t="s">
        <v>68</v>
      </c>
      <c r="S28" s="38" t="s">
        <v>68</v>
      </c>
      <c r="T28" s="38" t="s">
        <v>49</v>
      </c>
      <c r="U28" s="38" t="s">
        <v>68</v>
      </c>
      <c r="V28" s="38" t="s">
        <v>69</v>
      </c>
      <c r="W28" s="39" t="s">
        <v>70</v>
      </c>
      <c r="Y28" s="35"/>
    </row>
    <row r="29" spans="2:27" ht="23.25" customHeight="1" thickBot="1" x14ac:dyDescent="0.25">
      <c r="B29" s="242" t="s">
        <v>71</v>
      </c>
      <c r="C29" s="243"/>
      <c r="D29" s="243"/>
      <c r="E29" s="40" t="s">
        <v>1956</v>
      </c>
      <c r="F29" s="40"/>
      <c r="G29" s="40"/>
      <c r="H29" s="41"/>
      <c r="I29" s="41"/>
      <c r="J29" s="41"/>
      <c r="K29" s="41"/>
      <c r="L29" s="41"/>
      <c r="M29" s="41"/>
      <c r="N29" s="41"/>
      <c r="O29" s="41"/>
      <c r="P29" s="42"/>
      <c r="Q29" s="42"/>
      <c r="R29" s="43">
        <v>2379.7378189999999</v>
      </c>
      <c r="S29" s="44" t="s">
        <v>10</v>
      </c>
      <c r="T29" s="42"/>
      <c r="U29" s="44">
        <v>882.37892772381144</v>
      </c>
      <c r="V29" s="42"/>
      <c r="W29" s="45">
        <f>+IF(ISERR(U29/R29*100),"N/A",ROUND(U29/R29*100,2))</f>
        <v>37.08</v>
      </c>
    </row>
    <row r="30" spans="2:27" ht="26.25" customHeight="1" thickBot="1" x14ac:dyDescent="0.25">
      <c r="B30" s="244" t="s">
        <v>74</v>
      </c>
      <c r="C30" s="245"/>
      <c r="D30" s="245"/>
      <c r="E30" s="46" t="s">
        <v>1956</v>
      </c>
      <c r="F30" s="46"/>
      <c r="G30" s="46"/>
      <c r="H30" s="47"/>
      <c r="I30" s="47"/>
      <c r="J30" s="47"/>
      <c r="K30" s="47"/>
      <c r="L30" s="47"/>
      <c r="M30" s="47"/>
      <c r="N30" s="47"/>
      <c r="O30" s="47"/>
      <c r="P30" s="48"/>
      <c r="Q30" s="48"/>
      <c r="R30" s="49">
        <v>2358.7675938892198</v>
      </c>
      <c r="S30" s="50">
        <v>1179.52804117189</v>
      </c>
      <c r="T30" s="50">
        <f>+IF(ISERR(S30/R30*100),"N/A",ROUND(S30/R30*100,2))</f>
        <v>50.01</v>
      </c>
      <c r="U30" s="50">
        <v>882.37892772381144</v>
      </c>
      <c r="V30" s="50">
        <f>+IF(ISERR(U30/S30*100),"N/A",ROUND(U30/S30*100,2))</f>
        <v>74.81</v>
      </c>
      <c r="W30" s="51">
        <f>+IF(ISERR(U30/R30*100),"N/A",ROUND(U30/R30*100,2))</f>
        <v>37.409999999999997</v>
      </c>
    </row>
    <row r="31" spans="2:27" ht="22.5" customHeight="1" thickTop="1" thickBot="1" x14ac:dyDescent="0.25">
      <c r="B31" s="9" t="s">
        <v>76</v>
      </c>
      <c r="C31" s="10"/>
      <c r="D31" s="10"/>
      <c r="E31" s="10"/>
      <c r="F31" s="10"/>
      <c r="G31" s="10"/>
      <c r="H31" s="11"/>
      <c r="I31" s="11"/>
      <c r="J31" s="11"/>
      <c r="K31" s="11"/>
      <c r="L31" s="11"/>
      <c r="M31" s="11"/>
      <c r="N31" s="11"/>
      <c r="O31" s="11"/>
      <c r="P31" s="11"/>
      <c r="Q31" s="11"/>
      <c r="R31" s="11"/>
      <c r="S31" s="11"/>
      <c r="T31" s="11"/>
      <c r="U31" s="11"/>
      <c r="V31" s="11"/>
      <c r="W31" s="12"/>
    </row>
    <row r="32" spans="2:27" ht="37.5" customHeight="1" thickTop="1" x14ac:dyDescent="0.2">
      <c r="B32" s="230" t="s">
        <v>2170</v>
      </c>
      <c r="C32" s="231"/>
      <c r="D32" s="231"/>
      <c r="E32" s="231"/>
      <c r="F32" s="231"/>
      <c r="G32" s="231"/>
      <c r="H32" s="231"/>
      <c r="I32" s="231"/>
      <c r="J32" s="231"/>
      <c r="K32" s="231"/>
      <c r="L32" s="231"/>
      <c r="M32" s="231"/>
      <c r="N32" s="231"/>
      <c r="O32" s="231"/>
      <c r="P32" s="231"/>
      <c r="Q32" s="231"/>
      <c r="R32" s="231"/>
      <c r="S32" s="231"/>
      <c r="T32" s="231"/>
      <c r="U32" s="231"/>
      <c r="V32" s="231"/>
      <c r="W32" s="232"/>
    </row>
    <row r="33" spans="2:23" ht="60"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2171</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60.5" customHeight="1" thickBot="1" x14ac:dyDescent="0.25">
      <c r="B35" s="246"/>
      <c r="C35" s="247"/>
      <c r="D35" s="247"/>
      <c r="E35" s="247"/>
      <c r="F35" s="247"/>
      <c r="G35" s="247"/>
      <c r="H35" s="247"/>
      <c r="I35" s="247"/>
      <c r="J35" s="247"/>
      <c r="K35" s="247"/>
      <c r="L35" s="247"/>
      <c r="M35" s="247"/>
      <c r="N35" s="247"/>
      <c r="O35" s="247"/>
      <c r="P35" s="247"/>
      <c r="Q35" s="247"/>
      <c r="R35" s="247"/>
      <c r="S35" s="247"/>
      <c r="T35" s="247"/>
      <c r="U35" s="247"/>
      <c r="V35" s="247"/>
      <c r="W35" s="248"/>
    </row>
    <row r="36" spans="2:23" ht="37.5" customHeight="1" thickTop="1" x14ac:dyDescent="0.2">
      <c r="B36" s="230" t="s">
        <v>2172</v>
      </c>
      <c r="C36" s="231"/>
      <c r="D36" s="231"/>
      <c r="E36" s="231"/>
      <c r="F36" s="231"/>
      <c r="G36" s="231"/>
      <c r="H36" s="231"/>
      <c r="I36" s="231"/>
      <c r="J36" s="231"/>
      <c r="K36" s="231"/>
      <c r="L36" s="231"/>
      <c r="M36" s="231"/>
      <c r="N36" s="231"/>
      <c r="O36" s="231"/>
      <c r="P36" s="231"/>
      <c r="Q36" s="231"/>
      <c r="R36" s="231"/>
      <c r="S36" s="231"/>
      <c r="T36" s="231"/>
      <c r="U36" s="231"/>
      <c r="V36" s="231"/>
      <c r="W36" s="232"/>
    </row>
    <row r="37" spans="2:23" ht="89.25" customHeight="1" thickBot="1" x14ac:dyDescent="0.25">
      <c r="B37" s="233"/>
      <c r="C37" s="234"/>
      <c r="D37" s="234"/>
      <c r="E37" s="234"/>
      <c r="F37" s="234"/>
      <c r="G37" s="234"/>
      <c r="H37" s="234"/>
      <c r="I37" s="234"/>
      <c r="J37" s="234"/>
      <c r="K37" s="234"/>
      <c r="L37" s="234"/>
      <c r="M37" s="234"/>
      <c r="N37" s="234"/>
      <c r="O37" s="234"/>
      <c r="P37" s="234"/>
      <c r="Q37" s="234"/>
      <c r="R37" s="234"/>
      <c r="S37" s="234"/>
      <c r="T37" s="234"/>
      <c r="U37" s="234"/>
      <c r="V37" s="234"/>
      <c r="W37" s="235"/>
    </row>
  </sheetData>
  <mergeCells count="67">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8" customWidth="1"/>
    <col min="2" max="2" width="16.5" style="26" customWidth="1"/>
    <col min="3" max="3" width="5.875" style="27" customWidth="1"/>
    <col min="4" max="4" width="8.625" style="27" customWidth="1"/>
    <col min="5" max="5" width="9.75" style="27" customWidth="1"/>
    <col min="6" max="6" width="3.375" style="27" customWidth="1"/>
    <col min="7" max="7" width="6.25" style="27" customWidth="1"/>
    <col min="8" max="8" width="6" style="8" customWidth="1"/>
    <col min="9" max="9" width="6.625" style="8" customWidth="1"/>
    <col min="10" max="13" width="10" style="8" customWidth="1"/>
    <col min="14" max="14" width="8" style="8" customWidth="1"/>
    <col min="15" max="15" width="9" style="8" customWidth="1"/>
    <col min="16" max="16" width="8.25" style="8" customWidth="1"/>
    <col min="17" max="17" width="8.75" style="8" customWidth="1"/>
    <col min="18" max="18" width="11.875" style="8" customWidth="1"/>
    <col min="19" max="19" width="12.625" style="8" customWidth="1"/>
    <col min="20" max="21" width="11.125" style="8" customWidth="1"/>
    <col min="22" max="22" width="10.5" style="8" customWidth="1"/>
    <col min="23" max="24" width="10" style="8"/>
    <col min="25" max="25" width="12.875" style="8" customWidth="1"/>
    <col min="26" max="28" width="10" style="8"/>
    <col min="29" max="29" width="10.5" style="8" bestFit="1" customWidth="1"/>
    <col min="30" max="16384" width="10" style="8"/>
  </cols>
  <sheetData>
    <row r="1" spans="1:29" s="3" customFormat="1" ht="39.75" customHeight="1" x14ac:dyDescent="0.3">
      <c r="A1" s="190" t="s">
        <v>0</v>
      </c>
      <c r="B1" s="190"/>
      <c r="C1" s="190"/>
      <c r="D1" s="190"/>
      <c r="E1" s="190"/>
      <c r="F1" s="190"/>
      <c r="G1" s="190"/>
      <c r="H1" s="190"/>
      <c r="I1" s="190"/>
      <c r="J1" s="190"/>
      <c r="K1" s="190"/>
      <c r="L1" s="190"/>
      <c r="M1" s="190"/>
      <c r="N1" s="190"/>
      <c r="O1" s="190"/>
      <c r="P1" s="190"/>
      <c r="Q1" s="1" t="s">
        <v>1</v>
      </c>
      <c r="R1" s="2"/>
      <c r="S1" s="2"/>
      <c r="T1" s="2"/>
      <c r="V1" s="4"/>
      <c r="W1" s="5"/>
      <c r="X1" s="5"/>
      <c r="Y1" s="6"/>
      <c r="AC1" s="7"/>
    </row>
    <row r="2" spans="1:29" ht="49.5" customHeight="1" thickBot="1" x14ac:dyDescent="0.25">
      <c r="B2" s="191" t="s">
        <v>2436</v>
      </c>
      <c r="C2" s="191"/>
      <c r="D2" s="191"/>
      <c r="E2" s="191"/>
      <c r="F2" s="191"/>
      <c r="G2" s="191"/>
      <c r="H2" s="191"/>
      <c r="I2" s="191"/>
      <c r="J2" s="191"/>
      <c r="K2" s="191"/>
      <c r="L2" s="191"/>
      <c r="M2" s="191"/>
      <c r="N2" s="191"/>
      <c r="O2" s="191"/>
      <c r="P2" s="191"/>
      <c r="Q2" s="191"/>
      <c r="R2" s="191"/>
      <c r="S2" s="191"/>
      <c r="T2" s="191"/>
      <c r="U2" s="191"/>
      <c r="V2" s="191"/>
      <c r="W2" s="191"/>
    </row>
    <row r="3" spans="1:29" ht="22.5" customHeight="1" thickTop="1" thickBot="1" x14ac:dyDescent="0.25">
      <c r="B3" s="9" t="s">
        <v>2</v>
      </c>
      <c r="C3" s="10"/>
      <c r="D3" s="10"/>
      <c r="E3" s="10"/>
      <c r="F3" s="10"/>
      <c r="G3" s="10"/>
      <c r="H3" s="11"/>
      <c r="I3" s="11"/>
      <c r="J3" s="11"/>
      <c r="K3" s="11"/>
      <c r="L3" s="11"/>
      <c r="M3" s="11"/>
      <c r="N3" s="11"/>
      <c r="O3" s="11"/>
      <c r="P3" s="11"/>
      <c r="Q3" s="11"/>
      <c r="R3" s="11"/>
      <c r="S3" s="11"/>
      <c r="T3" s="11"/>
      <c r="U3" s="11"/>
      <c r="V3" s="11"/>
      <c r="W3" s="12"/>
    </row>
    <row r="4" spans="1:29" ht="54" customHeight="1" thickTop="1" thickBot="1" x14ac:dyDescent="0.25">
      <c r="A4" s="13"/>
      <c r="B4" s="14" t="s">
        <v>3</v>
      </c>
      <c r="C4" s="15" t="s">
        <v>1979</v>
      </c>
      <c r="D4" s="192" t="s">
        <v>1978</v>
      </c>
      <c r="E4" s="192"/>
      <c r="F4" s="192"/>
      <c r="G4" s="192"/>
      <c r="H4" s="193"/>
      <c r="I4" s="16"/>
      <c r="J4" s="194" t="s">
        <v>6</v>
      </c>
      <c r="K4" s="192"/>
      <c r="L4" s="15" t="s">
        <v>439</v>
      </c>
      <c r="M4" s="195" t="s">
        <v>1995</v>
      </c>
      <c r="N4" s="195"/>
      <c r="O4" s="195"/>
      <c r="P4" s="195"/>
      <c r="Q4" s="196"/>
      <c r="R4" s="17"/>
      <c r="S4" s="197" t="s">
        <v>2136</v>
      </c>
      <c r="T4" s="198"/>
      <c r="U4" s="198"/>
      <c r="V4" s="199">
        <v>14638.599366</v>
      </c>
      <c r="W4" s="200"/>
    </row>
    <row r="5" spans="1:29" ht="15.75" customHeight="1" thickTop="1" x14ac:dyDescent="0.2">
      <c r="B5" s="18" t="s">
        <v>10</v>
      </c>
      <c r="C5" s="188" t="s">
        <v>10</v>
      </c>
      <c r="D5" s="188"/>
      <c r="E5" s="188"/>
      <c r="F5" s="188"/>
      <c r="G5" s="188"/>
      <c r="H5" s="188"/>
      <c r="I5" s="188"/>
      <c r="J5" s="188"/>
      <c r="K5" s="188"/>
      <c r="L5" s="188"/>
      <c r="M5" s="188"/>
      <c r="N5" s="188"/>
      <c r="O5" s="188"/>
      <c r="P5" s="188"/>
      <c r="Q5" s="188"/>
      <c r="R5" s="188"/>
      <c r="S5" s="188"/>
      <c r="T5" s="188"/>
      <c r="U5" s="188"/>
      <c r="V5" s="188"/>
      <c r="W5" s="189"/>
    </row>
    <row r="6" spans="1:29" ht="30" customHeight="1" thickBot="1" x14ac:dyDescent="0.25">
      <c r="B6" s="18" t="s">
        <v>11</v>
      </c>
      <c r="C6" s="19" t="s">
        <v>1959</v>
      </c>
      <c r="D6" s="201" t="s">
        <v>1976</v>
      </c>
      <c r="E6" s="201"/>
      <c r="F6" s="201"/>
      <c r="G6" s="201"/>
      <c r="H6" s="201"/>
      <c r="I6" s="20"/>
      <c r="J6" s="202" t="s">
        <v>14</v>
      </c>
      <c r="K6" s="202"/>
      <c r="L6" s="202" t="s">
        <v>15</v>
      </c>
      <c r="M6" s="202"/>
      <c r="N6" s="189" t="s">
        <v>10</v>
      </c>
      <c r="O6" s="189"/>
      <c r="P6" s="189"/>
      <c r="Q6" s="189"/>
      <c r="R6" s="189"/>
      <c r="S6" s="189"/>
      <c r="T6" s="189"/>
      <c r="U6" s="189"/>
      <c r="V6" s="189"/>
      <c r="W6" s="189"/>
    </row>
    <row r="7" spans="1:29" ht="30" customHeight="1" thickBot="1" x14ac:dyDescent="0.25">
      <c r="B7" s="21"/>
      <c r="C7" s="19" t="s">
        <v>10</v>
      </c>
      <c r="D7" s="188" t="s">
        <v>10</v>
      </c>
      <c r="E7" s="188"/>
      <c r="F7" s="188"/>
      <c r="G7" s="188"/>
      <c r="H7" s="188"/>
      <c r="I7" s="20"/>
      <c r="J7" s="22" t="s">
        <v>16</v>
      </c>
      <c r="K7" s="22" t="s">
        <v>17</v>
      </c>
      <c r="L7" s="22" t="s">
        <v>16</v>
      </c>
      <c r="M7" s="22" t="s">
        <v>17</v>
      </c>
      <c r="N7" s="23"/>
      <c r="O7" s="189" t="s">
        <v>10</v>
      </c>
      <c r="P7" s="189"/>
      <c r="Q7" s="189"/>
      <c r="R7" s="189"/>
      <c r="S7" s="189"/>
      <c r="T7" s="189"/>
      <c r="U7" s="189"/>
      <c r="V7" s="189"/>
      <c r="W7" s="189"/>
    </row>
    <row r="8" spans="1:29" ht="30" customHeight="1" thickBot="1" x14ac:dyDescent="0.25">
      <c r="B8" s="21"/>
      <c r="C8" s="19" t="s">
        <v>10</v>
      </c>
      <c r="D8" s="188" t="s">
        <v>10</v>
      </c>
      <c r="E8" s="188"/>
      <c r="F8" s="188"/>
      <c r="G8" s="188"/>
      <c r="H8" s="188"/>
      <c r="I8" s="20"/>
      <c r="J8" s="24" t="s">
        <v>1994</v>
      </c>
      <c r="K8" s="24" t="s">
        <v>93</v>
      </c>
      <c r="L8" s="24" t="s">
        <v>1993</v>
      </c>
      <c r="M8" s="24" t="s">
        <v>1992</v>
      </c>
      <c r="N8" s="23"/>
      <c r="O8" s="20"/>
      <c r="P8" s="189" t="s">
        <v>10</v>
      </c>
      <c r="Q8" s="189"/>
      <c r="R8" s="189"/>
      <c r="S8" s="189"/>
      <c r="T8" s="189"/>
      <c r="U8" s="189"/>
      <c r="V8" s="189"/>
      <c r="W8" s="189"/>
    </row>
    <row r="9" spans="1:29" ht="25.5" customHeight="1" thickBot="1" x14ac:dyDescent="0.25">
      <c r="B9" s="21"/>
      <c r="C9" s="188" t="s">
        <v>10</v>
      </c>
      <c r="D9" s="188"/>
      <c r="E9" s="188"/>
      <c r="F9" s="188"/>
      <c r="G9" s="188"/>
      <c r="H9" s="188"/>
      <c r="I9" s="188"/>
      <c r="J9" s="188"/>
      <c r="K9" s="188"/>
      <c r="L9" s="188"/>
      <c r="M9" s="188"/>
      <c r="N9" s="188"/>
      <c r="O9" s="188"/>
      <c r="P9" s="188"/>
      <c r="Q9" s="188"/>
      <c r="R9" s="188"/>
      <c r="S9" s="188"/>
      <c r="T9" s="188"/>
      <c r="U9" s="188"/>
      <c r="V9" s="188"/>
      <c r="W9" s="189"/>
    </row>
    <row r="10" spans="1:29" ht="111.75" customHeight="1" thickTop="1" thickBot="1" x14ac:dyDescent="0.25">
      <c r="B10" s="25" t="s">
        <v>22</v>
      </c>
      <c r="C10" s="199" t="s">
        <v>1991</v>
      </c>
      <c r="D10" s="199"/>
      <c r="E10" s="199"/>
      <c r="F10" s="199"/>
      <c r="G10" s="199"/>
      <c r="H10" s="199"/>
      <c r="I10" s="199"/>
      <c r="J10" s="199"/>
      <c r="K10" s="199"/>
      <c r="L10" s="199"/>
      <c r="M10" s="199"/>
      <c r="N10" s="199"/>
      <c r="O10" s="199"/>
      <c r="P10" s="199"/>
      <c r="Q10" s="199"/>
      <c r="R10" s="199"/>
      <c r="S10" s="199"/>
      <c r="T10" s="199"/>
      <c r="U10" s="199"/>
      <c r="V10" s="199"/>
      <c r="W10" s="200"/>
    </row>
    <row r="11" spans="1:29" ht="9" customHeight="1" thickTop="1" thickBot="1" x14ac:dyDescent="0.25"/>
    <row r="12" spans="1:29" ht="21.75" customHeight="1" thickTop="1" thickBot="1" x14ac:dyDescent="0.25">
      <c r="B12" s="9" t="s">
        <v>24</v>
      </c>
      <c r="C12" s="10"/>
      <c r="D12" s="10"/>
      <c r="E12" s="10"/>
      <c r="F12" s="10"/>
      <c r="G12" s="10"/>
      <c r="H12" s="11"/>
      <c r="I12" s="11"/>
      <c r="J12" s="11"/>
      <c r="K12" s="11"/>
      <c r="L12" s="11"/>
      <c r="M12" s="11"/>
      <c r="N12" s="11"/>
      <c r="O12" s="11"/>
      <c r="P12" s="11"/>
      <c r="Q12" s="11"/>
      <c r="R12" s="11"/>
      <c r="S12" s="11"/>
      <c r="T12" s="11"/>
      <c r="U12" s="11"/>
      <c r="V12" s="11"/>
      <c r="W12" s="12"/>
    </row>
    <row r="13" spans="1:29" ht="19.5" customHeight="1" thickTop="1" x14ac:dyDescent="0.2">
      <c r="B13" s="203" t="s">
        <v>25</v>
      </c>
      <c r="C13" s="204"/>
      <c r="D13" s="204"/>
      <c r="E13" s="204"/>
      <c r="F13" s="204"/>
      <c r="G13" s="204"/>
      <c r="H13" s="204"/>
      <c r="I13" s="204"/>
      <c r="J13" s="28"/>
      <c r="K13" s="204" t="s">
        <v>26</v>
      </c>
      <c r="L13" s="204"/>
      <c r="M13" s="204"/>
      <c r="N13" s="204"/>
      <c r="O13" s="204"/>
      <c r="P13" s="204"/>
      <c r="Q13" s="204"/>
      <c r="R13" s="29"/>
      <c r="S13" s="204" t="s">
        <v>27</v>
      </c>
      <c r="T13" s="204"/>
      <c r="U13" s="204"/>
      <c r="V13" s="204"/>
      <c r="W13" s="205"/>
    </row>
    <row r="14" spans="1:29" ht="69" customHeight="1" x14ac:dyDescent="0.2">
      <c r="B14" s="18" t="s">
        <v>28</v>
      </c>
      <c r="C14" s="201" t="s">
        <v>10</v>
      </c>
      <c r="D14" s="201"/>
      <c r="E14" s="201"/>
      <c r="F14" s="201"/>
      <c r="G14" s="201"/>
      <c r="H14" s="201"/>
      <c r="I14" s="201"/>
      <c r="J14" s="30"/>
      <c r="K14" s="30" t="s">
        <v>29</v>
      </c>
      <c r="L14" s="201" t="s">
        <v>10</v>
      </c>
      <c r="M14" s="201"/>
      <c r="N14" s="201"/>
      <c r="O14" s="201"/>
      <c r="P14" s="201"/>
      <c r="Q14" s="201"/>
      <c r="R14" s="20"/>
      <c r="S14" s="30" t="s">
        <v>30</v>
      </c>
      <c r="T14" s="206" t="s">
        <v>1972</v>
      </c>
      <c r="U14" s="206"/>
      <c r="V14" s="206"/>
      <c r="W14" s="206"/>
    </row>
    <row r="15" spans="1:29" ht="86.25" customHeight="1" x14ac:dyDescent="0.2">
      <c r="B15" s="18" t="s">
        <v>32</v>
      </c>
      <c r="C15" s="201" t="s">
        <v>10</v>
      </c>
      <c r="D15" s="201"/>
      <c r="E15" s="201"/>
      <c r="F15" s="201"/>
      <c r="G15" s="201"/>
      <c r="H15" s="201"/>
      <c r="I15" s="201"/>
      <c r="J15" s="30"/>
      <c r="K15" s="30" t="s">
        <v>32</v>
      </c>
      <c r="L15" s="201" t="s">
        <v>10</v>
      </c>
      <c r="M15" s="201"/>
      <c r="N15" s="201"/>
      <c r="O15" s="201"/>
      <c r="P15" s="201"/>
      <c r="Q15" s="201"/>
      <c r="R15" s="20"/>
      <c r="S15" s="30" t="s">
        <v>33</v>
      </c>
      <c r="T15" s="206" t="s">
        <v>10</v>
      </c>
      <c r="U15" s="206"/>
      <c r="V15" s="206"/>
      <c r="W15" s="206"/>
    </row>
    <row r="16" spans="1:29" ht="25.5" customHeight="1" thickBot="1" x14ac:dyDescent="0.25">
      <c r="B16" s="31" t="s">
        <v>34</v>
      </c>
      <c r="C16" s="207" t="s">
        <v>10</v>
      </c>
      <c r="D16" s="207"/>
      <c r="E16" s="207"/>
      <c r="F16" s="207"/>
      <c r="G16" s="207"/>
      <c r="H16" s="207"/>
      <c r="I16" s="207"/>
      <c r="J16" s="207"/>
      <c r="K16" s="207"/>
      <c r="L16" s="207"/>
      <c r="M16" s="207"/>
      <c r="N16" s="207"/>
      <c r="O16" s="207"/>
      <c r="P16" s="207"/>
      <c r="Q16" s="207"/>
      <c r="R16" s="207"/>
      <c r="S16" s="207"/>
      <c r="T16" s="207"/>
      <c r="U16" s="207"/>
      <c r="V16" s="207"/>
      <c r="W16" s="208"/>
    </row>
    <row r="17" spans="2:27" ht="21.75" customHeight="1" thickTop="1" thickBot="1" x14ac:dyDescent="0.25">
      <c r="B17" s="9" t="s">
        <v>35</v>
      </c>
      <c r="C17" s="10"/>
      <c r="D17" s="10"/>
      <c r="E17" s="10"/>
      <c r="F17" s="10"/>
      <c r="G17" s="10"/>
      <c r="H17" s="11"/>
      <c r="I17" s="11"/>
      <c r="J17" s="11"/>
      <c r="K17" s="11"/>
      <c r="L17" s="11"/>
      <c r="M17" s="11"/>
      <c r="N17" s="11"/>
      <c r="O17" s="11"/>
      <c r="P17" s="11"/>
      <c r="Q17" s="11"/>
      <c r="R17" s="11"/>
      <c r="S17" s="11"/>
      <c r="T17" s="11"/>
      <c r="U17" s="11"/>
      <c r="V17" s="11"/>
      <c r="W17" s="12"/>
    </row>
    <row r="18" spans="2:27" ht="25.5" customHeight="1" thickTop="1" thickBot="1" x14ac:dyDescent="0.25">
      <c r="B18" s="209" t="s">
        <v>36</v>
      </c>
      <c r="C18" s="210"/>
      <c r="D18" s="210"/>
      <c r="E18" s="210"/>
      <c r="F18" s="210"/>
      <c r="G18" s="210"/>
      <c r="H18" s="210"/>
      <c r="I18" s="210"/>
      <c r="J18" s="210"/>
      <c r="K18" s="210"/>
      <c r="L18" s="210"/>
      <c r="M18" s="210"/>
      <c r="N18" s="210"/>
      <c r="O18" s="210"/>
      <c r="P18" s="210"/>
      <c r="Q18" s="210"/>
      <c r="R18" s="210"/>
      <c r="S18" s="210"/>
      <c r="T18" s="211"/>
      <c r="U18" s="212" t="s">
        <v>37</v>
      </c>
      <c r="V18" s="213"/>
      <c r="W18" s="214"/>
    </row>
    <row r="19" spans="2:27" ht="14.25" customHeight="1" x14ac:dyDescent="0.2">
      <c r="B19" s="215" t="s">
        <v>38</v>
      </c>
      <c r="C19" s="216"/>
      <c r="D19" s="216"/>
      <c r="E19" s="216"/>
      <c r="F19" s="216"/>
      <c r="G19" s="216"/>
      <c r="H19" s="216"/>
      <c r="I19" s="216"/>
      <c r="J19" s="216"/>
      <c r="K19" s="216"/>
      <c r="L19" s="216"/>
      <c r="M19" s="216" t="s">
        <v>39</v>
      </c>
      <c r="N19" s="216"/>
      <c r="O19" s="216" t="s">
        <v>40</v>
      </c>
      <c r="P19" s="216"/>
      <c r="Q19" s="216" t="s">
        <v>41</v>
      </c>
      <c r="R19" s="216"/>
      <c r="S19" s="216" t="s">
        <v>42</v>
      </c>
      <c r="T19" s="219" t="s">
        <v>43</v>
      </c>
      <c r="U19" s="221" t="s">
        <v>44</v>
      </c>
      <c r="V19" s="223" t="s">
        <v>45</v>
      </c>
      <c r="W19" s="224" t="s">
        <v>46</v>
      </c>
    </row>
    <row r="20" spans="2:27" ht="27" customHeight="1" thickBot="1" x14ac:dyDescent="0.25">
      <c r="B20" s="217"/>
      <c r="C20" s="218"/>
      <c r="D20" s="218"/>
      <c r="E20" s="218"/>
      <c r="F20" s="218"/>
      <c r="G20" s="218"/>
      <c r="H20" s="218"/>
      <c r="I20" s="218"/>
      <c r="J20" s="218"/>
      <c r="K20" s="218"/>
      <c r="L20" s="218"/>
      <c r="M20" s="218"/>
      <c r="N20" s="218"/>
      <c r="O20" s="218"/>
      <c r="P20" s="218"/>
      <c r="Q20" s="218"/>
      <c r="R20" s="218"/>
      <c r="S20" s="218"/>
      <c r="T20" s="220"/>
      <c r="U20" s="222"/>
      <c r="V20" s="218"/>
      <c r="W20" s="225"/>
      <c r="Z20" s="32" t="s">
        <v>10</v>
      </c>
      <c r="AA20" s="32" t="s">
        <v>47</v>
      </c>
    </row>
    <row r="21" spans="2:27" ht="56.25" customHeight="1" x14ac:dyDescent="0.2">
      <c r="B21" s="226" t="s">
        <v>1990</v>
      </c>
      <c r="C21" s="227"/>
      <c r="D21" s="227"/>
      <c r="E21" s="227"/>
      <c r="F21" s="227"/>
      <c r="G21" s="227"/>
      <c r="H21" s="227"/>
      <c r="I21" s="227"/>
      <c r="J21" s="227"/>
      <c r="K21" s="227"/>
      <c r="L21" s="227"/>
      <c r="M21" s="228" t="s">
        <v>1959</v>
      </c>
      <c r="N21" s="228"/>
      <c r="O21" s="228" t="s">
        <v>49</v>
      </c>
      <c r="P21" s="228"/>
      <c r="Q21" s="229" t="s">
        <v>50</v>
      </c>
      <c r="R21" s="229"/>
      <c r="S21" s="33" t="s">
        <v>816</v>
      </c>
      <c r="T21" s="33" t="s">
        <v>1989</v>
      </c>
      <c r="U21" s="33" t="s">
        <v>1988</v>
      </c>
      <c r="V21" s="33">
        <f>+IF(ISERR(U21/T21*100),"N/A",ROUND(U21/T21*100,2))</f>
        <v>100.67</v>
      </c>
      <c r="W21" s="34">
        <f>+IF(ISERR(U21/S21*100),"N/A",ROUND(U21/S21*100,2))</f>
        <v>99.26</v>
      </c>
    </row>
    <row r="22" spans="2:27" ht="56.25" customHeight="1" x14ac:dyDescent="0.2">
      <c r="B22" s="226" t="s">
        <v>1987</v>
      </c>
      <c r="C22" s="227"/>
      <c r="D22" s="227"/>
      <c r="E22" s="227"/>
      <c r="F22" s="227"/>
      <c r="G22" s="227"/>
      <c r="H22" s="227"/>
      <c r="I22" s="227"/>
      <c r="J22" s="227"/>
      <c r="K22" s="227"/>
      <c r="L22" s="227"/>
      <c r="M22" s="228" t="s">
        <v>1959</v>
      </c>
      <c r="N22" s="228"/>
      <c r="O22" s="228" t="s">
        <v>49</v>
      </c>
      <c r="P22" s="228"/>
      <c r="Q22" s="229" t="s">
        <v>50</v>
      </c>
      <c r="R22" s="229"/>
      <c r="S22" s="33" t="s">
        <v>1986</v>
      </c>
      <c r="T22" s="33" t="s">
        <v>1985</v>
      </c>
      <c r="U22" s="33" t="s">
        <v>1984</v>
      </c>
      <c r="V22" s="33">
        <f>+IF(ISERR(U22/T22*100),"N/A",ROUND(U22/T22*100,2))</f>
        <v>103.47</v>
      </c>
      <c r="W22" s="34">
        <f>+IF(ISERR(U22/S22*100),"N/A",ROUND(U22/S22*100,2))</f>
        <v>112.87</v>
      </c>
    </row>
    <row r="23" spans="2:27" ht="56.25" customHeight="1" thickBot="1" x14ac:dyDescent="0.25">
      <c r="B23" s="226" t="s">
        <v>1983</v>
      </c>
      <c r="C23" s="227"/>
      <c r="D23" s="227"/>
      <c r="E23" s="227"/>
      <c r="F23" s="227"/>
      <c r="G23" s="227"/>
      <c r="H23" s="227"/>
      <c r="I23" s="227"/>
      <c r="J23" s="227"/>
      <c r="K23" s="227"/>
      <c r="L23" s="227"/>
      <c r="M23" s="228" t="s">
        <v>1959</v>
      </c>
      <c r="N23" s="228"/>
      <c r="O23" s="228" t="s">
        <v>49</v>
      </c>
      <c r="P23" s="228"/>
      <c r="Q23" s="229" t="s">
        <v>50</v>
      </c>
      <c r="R23" s="229"/>
      <c r="S23" s="33" t="s">
        <v>1982</v>
      </c>
      <c r="T23" s="33" t="s">
        <v>1981</v>
      </c>
      <c r="U23" s="33" t="s">
        <v>1980</v>
      </c>
      <c r="V23" s="33">
        <f>+IF(ISERR(U23/T23*100),"N/A",ROUND(U23/T23*100,2))</f>
        <v>100.78</v>
      </c>
      <c r="W23" s="34">
        <f>+IF(ISERR(U23/S23*100),"N/A",ROUND(U23/S23*100,2))</f>
        <v>96.11</v>
      </c>
    </row>
    <row r="24" spans="2:27" ht="21.75" customHeight="1" thickTop="1" thickBot="1" x14ac:dyDescent="0.25">
      <c r="B24" s="9" t="s">
        <v>65</v>
      </c>
      <c r="C24" s="10"/>
      <c r="D24" s="10"/>
      <c r="E24" s="10"/>
      <c r="F24" s="10"/>
      <c r="G24" s="10"/>
      <c r="H24" s="11"/>
      <c r="I24" s="11"/>
      <c r="J24" s="11"/>
      <c r="K24" s="11"/>
      <c r="L24" s="11"/>
      <c r="M24" s="11"/>
      <c r="N24" s="11"/>
      <c r="O24" s="11"/>
      <c r="P24" s="11"/>
      <c r="Q24" s="11"/>
      <c r="R24" s="11"/>
      <c r="S24" s="11"/>
      <c r="T24" s="11"/>
      <c r="U24" s="11"/>
      <c r="V24" s="11"/>
      <c r="W24" s="12"/>
      <c r="X24" s="35"/>
    </row>
    <row r="25" spans="2:27" ht="29.25" customHeight="1" thickTop="1" thickBot="1" x14ac:dyDescent="0.25">
      <c r="B25" s="236" t="s">
        <v>2437</v>
      </c>
      <c r="C25" s="237"/>
      <c r="D25" s="237"/>
      <c r="E25" s="237"/>
      <c r="F25" s="237"/>
      <c r="G25" s="237"/>
      <c r="H25" s="237"/>
      <c r="I25" s="237"/>
      <c r="J25" s="237"/>
      <c r="K25" s="237"/>
      <c r="L25" s="237"/>
      <c r="M25" s="237"/>
      <c r="N25" s="237"/>
      <c r="O25" s="237"/>
      <c r="P25" s="237"/>
      <c r="Q25" s="238"/>
      <c r="R25" s="36" t="s">
        <v>42</v>
      </c>
      <c r="S25" s="213" t="s">
        <v>43</v>
      </c>
      <c r="T25" s="213"/>
      <c r="U25" s="37" t="s">
        <v>66</v>
      </c>
      <c r="V25" s="212" t="s">
        <v>67</v>
      </c>
      <c r="W25" s="214"/>
    </row>
    <row r="26" spans="2:27" ht="30.75" customHeight="1" thickBot="1" x14ac:dyDescent="0.25">
      <c r="B26" s="239"/>
      <c r="C26" s="240"/>
      <c r="D26" s="240"/>
      <c r="E26" s="240"/>
      <c r="F26" s="240"/>
      <c r="G26" s="240"/>
      <c r="H26" s="240"/>
      <c r="I26" s="240"/>
      <c r="J26" s="240"/>
      <c r="K26" s="240"/>
      <c r="L26" s="240"/>
      <c r="M26" s="240"/>
      <c r="N26" s="240"/>
      <c r="O26" s="240"/>
      <c r="P26" s="240"/>
      <c r="Q26" s="241"/>
      <c r="R26" s="38" t="s">
        <v>68</v>
      </c>
      <c r="S26" s="38" t="s">
        <v>68</v>
      </c>
      <c r="T26" s="38" t="s">
        <v>49</v>
      </c>
      <c r="U26" s="38" t="s">
        <v>68</v>
      </c>
      <c r="V26" s="38" t="s">
        <v>69</v>
      </c>
      <c r="W26" s="39" t="s">
        <v>70</v>
      </c>
      <c r="Y26" s="35"/>
    </row>
    <row r="27" spans="2:27" ht="23.25" customHeight="1" thickBot="1" x14ac:dyDescent="0.25">
      <c r="B27" s="242" t="s">
        <v>71</v>
      </c>
      <c r="C27" s="243"/>
      <c r="D27" s="243"/>
      <c r="E27" s="40" t="s">
        <v>1956</v>
      </c>
      <c r="F27" s="40"/>
      <c r="G27" s="40"/>
      <c r="H27" s="41"/>
      <c r="I27" s="41"/>
      <c r="J27" s="41"/>
      <c r="K27" s="41"/>
      <c r="L27" s="41"/>
      <c r="M27" s="41"/>
      <c r="N27" s="41"/>
      <c r="O27" s="41"/>
      <c r="P27" s="42"/>
      <c r="Q27" s="42"/>
      <c r="R27" s="43">
        <v>14638.599366</v>
      </c>
      <c r="S27" s="44" t="s">
        <v>10</v>
      </c>
      <c r="T27" s="42"/>
      <c r="U27" s="44">
        <v>6402.4351117600354</v>
      </c>
      <c r="V27" s="42"/>
      <c r="W27" s="45">
        <f>+IF(ISERR(U27/R27*100),"N/A",ROUND(U27/R27*100,2))</f>
        <v>43.74</v>
      </c>
    </row>
    <row r="28" spans="2:27" ht="26.25" customHeight="1" thickBot="1" x14ac:dyDescent="0.25">
      <c r="B28" s="244" t="s">
        <v>74</v>
      </c>
      <c r="C28" s="245"/>
      <c r="D28" s="245"/>
      <c r="E28" s="46" t="s">
        <v>1956</v>
      </c>
      <c r="F28" s="46"/>
      <c r="G28" s="46"/>
      <c r="H28" s="47"/>
      <c r="I28" s="47"/>
      <c r="J28" s="47"/>
      <c r="K28" s="47"/>
      <c r="L28" s="47"/>
      <c r="M28" s="47"/>
      <c r="N28" s="47"/>
      <c r="O28" s="47"/>
      <c r="P28" s="48"/>
      <c r="Q28" s="48"/>
      <c r="R28" s="49">
        <v>14049.837704</v>
      </c>
      <c r="S28" s="50">
        <v>6752.3599059999997</v>
      </c>
      <c r="T28" s="50">
        <f>+IF(ISERR(S28/R28*100),"N/A",ROUND(S28/R28*100,2))</f>
        <v>48.06</v>
      </c>
      <c r="U28" s="50">
        <v>6402.4351117600354</v>
      </c>
      <c r="V28" s="50">
        <f>+IF(ISERR(U28/S28*100),"N/A",ROUND(U28/S28*100,2))</f>
        <v>94.82</v>
      </c>
      <c r="W28" s="51">
        <f>+IF(ISERR(U28/R28*100),"N/A",ROUND(U28/R28*100,2))</f>
        <v>45.57</v>
      </c>
    </row>
    <row r="29" spans="2:27" ht="22.5" customHeight="1" thickTop="1" thickBot="1" x14ac:dyDescent="0.25">
      <c r="B29" s="9" t="s">
        <v>76</v>
      </c>
      <c r="C29" s="10"/>
      <c r="D29" s="10"/>
      <c r="E29" s="10"/>
      <c r="F29" s="10"/>
      <c r="G29" s="10"/>
      <c r="H29" s="11"/>
      <c r="I29" s="11"/>
      <c r="J29" s="11"/>
      <c r="K29" s="11"/>
      <c r="L29" s="11"/>
      <c r="M29" s="11"/>
      <c r="N29" s="11"/>
      <c r="O29" s="11"/>
      <c r="P29" s="11"/>
      <c r="Q29" s="11"/>
      <c r="R29" s="11"/>
      <c r="S29" s="11"/>
      <c r="T29" s="11"/>
      <c r="U29" s="11"/>
      <c r="V29" s="11"/>
      <c r="W29" s="12"/>
    </row>
    <row r="30" spans="2:27" ht="37.5" customHeight="1" thickTop="1" x14ac:dyDescent="0.2">
      <c r="B30" s="230" t="s">
        <v>2167</v>
      </c>
      <c r="C30" s="231"/>
      <c r="D30" s="231"/>
      <c r="E30" s="231"/>
      <c r="F30" s="231"/>
      <c r="G30" s="231"/>
      <c r="H30" s="231"/>
      <c r="I30" s="231"/>
      <c r="J30" s="231"/>
      <c r="K30" s="231"/>
      <c r="L30" s="231"/>
      <c r="M30" s="231"/>
      <c r="N30" s="231"/>
      <c r="O30" s="231"/>
      <c r="P30" s="231"/>
      <c r="Q30" s="231"/>
      <c r="R30" s="231"/>
      <c r="S30" s="231"/>
      <c r="T30" s="231"/>
      <c r="U30" s="231"/>
      <c r="V30" s="231"/>
      <c r="W30" s="232"/>
    </row>
    <row r="31" spans="2:27" ht="119.25" customHeight="1" thickBot="1" x14ac:dyDescent="0.25">
      <c r="B31" s="246"/>
      <c r="C31" s="247"/>
      <c r="D31" s="247"/>
      <c r="E31" s="247"/>
      <c r="F31" s="247"/>
      <c r="G31" s="247"/>
      <c r="H31" s="247"/>
      <c r="I31" s="247"/>
      <c r="J31" s="247"/>
      <c r="K31" s="247"/>
      <c r="L31" s="247"/>
      <c r="M31" s="247"/>
      <c r="N31" s="247"/>
      <c r="O31" s="247"/>
      <c r="P31" s="247"/>
      <c r="Q31" s="247"/>
      <c r="R31" s="247"/>
      <c r="S31" s="247"/>
      <c r="T31" s="247"/>
      <c r="U31" s="247"/>
      <c r="V31" s="247"/>
      <c r="W31" s="248"/>
    </row>
    <row r="32" spans="2:27" ht="37.5" customHeight="1" thickTop="1" x14ac:dyDescent="0.2">
      <c r="B32" s="230" t="s">
        <v>2168</v>
      </c>
      <c r="C32" s="231"/>
      <c r="D32" s="231"/>
      <c r="E32" s="231"/>
      <c r="F32" s="231"/>
      <c r="G32" s="231"/>
      <c r="H32" s="231"/>
      <c r="I32" s="231"/>
      <c r="J32" s="231"/>
      <c r="K32" s="231"/>
      <c r="L32" s="231"/>
      <c r="M32" s="231"/>
      <c r="N32" s="231"/>
      <c r="O32" s="231"/>
      <c r="P32" s="231"/>
      <c r="Q32" s="231"/>
      <c r="R32" s="231"/>
      <c r="S32" s="231"/>
      <c r="T32" s="231"/>
      <c r="U32" s="231"/>
      <c r="V32" s="231"/>
      <c r="W32" s="232"/>
    </row>
    <row r="33" spans="2:23" ht="121.5" customHeight="1" thickBot="1" x14ac:dyDescent="0.25">
      <c r="B33" s="246"/>
      <c r="C33" s="247"/>
      <c r="D33" s="247"/>
      <c r="E33" s="247"/>
      <c r="F33" s="247"/>
      <c r="G33" s="247"/>
      <c r="H33" s="247"/>
      <c r="I33" s="247"/>
      <c r="J33" s="247"/>
      <c r="K33" s="247"/>
      <c r="L33" s="247"/>
      <c r="M33" s="247"/>
      <c r="N33" s="247"/>
      <c r="O33" s="247"/>
      <c r="P33" s="247"/>
      <c r="Q33" s="247"/>
      <c r="R33" s="247"/>
      <c r="S33" s="247"/>
      <c r="T33" s="247"/>
      <c r="U33" s="247"/>
      <c r="V33" s="247"/>
      <c r="W33" s="248"/>
    </row>
    <row r="34" spans="2:23" ht="37.5" customHeight="1" thickTop="1" x14ac:dyDescent="0.2">
      <c r="B34" s="230" t="s">
        <v>2169</v>
      </c>
      <c r="C34" s="231"/>
      <c r="D34" s="231"/>
      <c r="E34" s="231"/>
      <c r="F34" s="231"/>
      <c r="G34" s="231"/>
      <c r="H34" s="231"/>
      <c r="I34" s="231"/>
      <c r="J34" s="231"/>
      <c r="K34" s="231"/>
      <c r="L34" s="231"/>
      <c r="M34" s="231"/>
      <c r="N34" s="231"/>
      <c r="O34" s="231"/>
      <c r="P34" s="231"/>
      <c r="Q34" s="231"/>
      <c r="R34" s="231"/>
      <c r="S34" s="231"/>
      <c r="T34" s="231"/>
      <c r="U34" s="231"/>
      <c r="V34" s="231"/>
      <c r="W34" s="232"/>
    </row>
    <row r="35" spans="2:23" ht="162.75" customHeight="1" thickBot="1" x14ac:dyDescent="0.25">
      <c r="B35" s="233"/>
      <c r="C35" s="234"/>
      <c r="D35" s="234"/>
      <c r="E35" s="234"/>
      <c r="F35" s="234"/>
      <c r="G35" s="234"/>
      <c r="H35" s="234"/>
      <c r="I35" s="234"/>
      <c r="J35" s="234"/>
      <c r="K35" s="234"/>
      <c r="L35" s="234"/>
      <c r="M35" s="234"/>
      <c r="N35" s="234"/>
      <c r="O35" s="234"/>
      <c r="P35" s="234"/>
      <c r="Q35" s="234"/>
      <c r="R35" s="234"/>
      <c r="S35" s="234"/>
      <c r="T35" s="234"/>
      <c r="U35" s="234"/>
      <c r="V35" s="234"/>
      <c r="W35" s="235"/>
    </row>
  </sheetData>
  <mergeCells count="5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T19:T20"/>
    <mergeCell ref="U19:U20"/>
    <mergeCell ref="V19:V20"/>
    <mergeCell ref="W19:W20"/>
    <mergeCell ref="B21:L21"/>
    <mergeCell ref="M21:N21"/>
    <mergeCell ref="O21:P21"/>
    <mergeCell ref="Q21:R21"/>
    <mergeCell ref="B19:L20"/>
    <mergeCell ref="M19:N20"/>
    <mergeCell ref="O19:P20"/>
    <mergeCell ref="Q19:R20"/>
    <mergeCell ref="S19:S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111</vt:i4>
      </vt:variant>
      <vt:variant>
        <vt:lpstr>Rangos con nombre</vt:lpstr>
      </vt:variant>
      <vt:variant>
        <vt:i4>220</vt:i4>
      </vt:variant>
    </vt:vector>
  </HeadingPairs>
  <TitlesOfParts>
    <vt:vector size="331" baseType="lpstr">
      <vt:lpstr>Financiero</vt:lpstr>
      <vt:lpstr>Físico</vt:lpstr>
      <vt:lpstr>1 R001</vt:lpstr>
      <vt:lpstr>4 E015</vt:lpstr>
      <vt:lpstr>4 P006</vt:lpstr>
      <vt:lpstr>4 P022</vt:lpstr>
      <vt:lpstr>4 P024</vt:lpstr>
      <vt:lpstr>4 S155</vt:lpstr>
      <vt:lpstr>4 U012</vt:lpstr>
      <vt:lpstr>5 E002</vt:lpstr>
      <vt:lpstr>5 M001</vt:lpstr>
      <vt:lpstr>5 P005</vt:lpstr>
      <vt:lpstr>6 M001</vt:lpstr>
      <vt:lpstr>7 A900</vt:lpstr>
      <vt:lpstr>8 B004</vt:lpstr>
      <vt:lpstr>8 S052</vt:lpstr>
      <vt:lpstr>8 S053</vt:lpstr>
      <vt:lpstr>8 S290</vt:lpstr>
      <vt:lpstr>8 S292</vt:lpstr>
      <vt:lpstr>8 S293</vt:lpstr>
      <vt:lpstr>8 S304</vt:lpstr>
      <vt:lpstr>9 P001</vt:lpstr>
      <vt:lpstr>10 M001</vt:lpstr>
      <vt:lpstr>11 E007</vt:lpstr>
      <vt:lpstr>11 E010</vt:lpstr>
      <vt:lpstr>11 E021</vt:lpstr>
      <vt:lpstr>11 E032</vt:lpstr>
      <vt:lpstr>11 M001</vt:lpstr>
      <vt:lpstr>11 S072</vt:lpstr>
      <vt:lpstr>11 S243</vt:lpstr>
      <vt:lpstr>11 S247</vt:lpstr>
      <vt:lpstr>11 S269</vt:lpstr>
      <vt:lpstr>11 S270</vt:lpstr>
      <vt:lpstr>11 S282</vt:lpstr>
      <vt:lpstr>11 S283</vt:lpstr>
      <vt:lpstr>11 S311</vt:lpstr>
      <vt:lpstr>11 U083</vt:lpstr>
      <vt:lpstr>12 E010</vt:lpstr>
      <vt:lpstr>12 E022</vt:lpstr>
      <vt:lpstr>12 E023</vt:lpstr>
      <vt:lpstr>12 E025</vt:lpstr>
      <vt:lpstr>12 E036</vt:lpstr>
      <vt:lpstr>12 P016</vt:lpstr>
      <vt:lpstr>12 P020</vt:lpstr>
      <vt:lpstr>12 U008</vt:lpstr>
      <vt:lpstr>13 A006</vt:lpstr>
      <vt:lpstr>14 E002</vt:lpstr>
      <vt:lpstr>14 E003</vt:lpstr>
      <vt:lpstr>14 S280</vt:lpstr>
      <vt:lpstr>15 P005</vt:lpstr>
      <vt:lpstr>15 S177</vt:lpstr>
      <vt:lpstr>15 S273</vt:lpstr>
      <vt:lpstr>15 S281</vt:lpstr>
      <vt:lpstr>16 P002</vt:lpstr>
      <vt:lpstr>16 S046</vt:lpstr>
      <vt:lpstr>16 S219</vt:lpstr>
      <vt:lpstr>18 E568</vt:lpstr>
      <vt:lpstr>18 G003</vt:lpstr>
      <vt:lpstr>18 M001</vt:lpstr>
      <vt:lpstr>18 P008</vt:lpstr>
      <vt:lpstr>19 J014</vt:lpstr>
      <vt:lpstr>20 E016</vt:lpstr>
      <vt:lpstr>20 S174</vt:lpstr>
      <vt:lpstr>20 S176</vt:lpstr>
      <vt:lpstr>20 S287</vt:lpstr>
      <vt:lpstr>21 P001</vt:lpstr>
      <vt:lpstr>22 M001</vt:lpstr>
      <vt:lpstr>22 R003</vt:lpstr>
      <vt:lpstr>22 R005</vt:lpstr>
      <vt:lpstr>22 R008</vt:lpstr>
      <vt:lpstr>22 R009</vt:lpstr>
      <vt:lpstr>22 R010</vt:lpstr>
      <vt:lpstr>22 R011</vt:lpstr>
      <vt:lpstr>35 E013</vt:lpstr>
      <vt:lpstr>35 M002</vt:lpstr>
      <vt:lpstr>36 P001</vt:lpstr>
      <vt:lpstr>38 S190</vt:lpstr>
      <vt:lpstr>40 P002</vt:lpstr>
      <vt:lpstr>43 E001</vt:lpstr>
      <vt:lpstr>43 G010</vt:lpstr>
      <vt:lpstr>43 M001</vt:lpstr>
      <vt:lpstr>45 G001</vt:lpstr>
      <vt:lpstr>45 G002</vt:lpstr>
      <vt:lpstr>47 E033</vt:lpstr>
      <vt:lpstr>47 P010</vt:lpstr>
      <vt:lpstr>47 S010</vt:lpstr>
      <vt:lpstr>47 M001</vt:lpstr>
      <vt:lpstr>47 O001</vt:lpstr>
      <vt:lpstr>47 S249</vt:lpstr>
      <vt:lpstr>45 M001</vt:lpstr>
      <vt:lpstr>48 E011</vt:lpstr>
      <vt:lpstr>48 S303</vt:lpstr>
      <vt:lpstr>49 E009</vt:lpstr>
      <vt:lpstr>49 E010</vt:lpstr>
      <vt:lpstr>49 E011</vt:lpstr>
      <vt:lpstr>49 E013</vt:lpstr>
      <vt:lpstr>49 M001</vt:lpstr>
      <vt:lpstr>50 E001</vt:lpstr>
      <vt:lpstr>50 E007</vt:lpstr>
      <vt:lpstr>50 E011</vt:lpstr>
      <vt:lpstr>51 E036</vt:lpstr>
      <vt:lpstr>51 E043</vt:lpstr>
      <vt:lpstr>52 M001</vt:lpstr>
      <vt:lpstr>53 E561</vt:lpstr>
      <vt:lpstr>53 E579</vt:lpstr>
      <vt:lpstr>53 E580</vt:lpstr>
      <vt:lpstr>53 E581</vt:lpstr>
      <vt:lpstr>53 E582</vt:lpstr>
      <vt:lpstr>53 E585</vt:lpstr>
      <vt:lpstr>53 M001</vt:lpstr>
      <vt:lpstr>53 P552</vt:lpstr>
      <vt:lpstr>'1 R001'!Área_de_impresión</vt:lpstr>
      <vt:lpstr>'10 M001'!Área_de_impresión</vt:lpstr>
      <vt:lpstr>'11 E007'!Área_de_impresión</vt:lpstr>
      <vt:lpstr>'11 E010'!Área_de_impresión</vt:lpstr>
      <vt:lpstr>'11 E021'!Área_de_impresión</vt:lpstr>
      <vt:lpstr>'11 E032'!Área_de_impresión</vt:lpstr>
      <vt:lpstr>'11 M001'!Área_de_impresión</vt:lpstr>
      <vt:lpstr>'11 S072'!Área_de_impresión</vt:lpstr>
      <vt:lpstr>'11 S243'!Área_de_impresión</vt:lpstr>
      <vt:lpstr>'11 S247'!Área_de_impresión</vt:lpstr>
      <vt:lpstr>'11 S269'!Área_de_impresión</vt:lpstr>
      <vt:lpstr>'11 S270'!Área_de_impresión</vt:lpstr>
      <vt:lpstr>'11 S282'!Área_de_impresión</vt:lpstr>
      <vt:lpstr>'11 S283'!Área_de_impresión</vt:lpstr>
      <vt:lpstr>'11 S311'!Área_de_impresión</vt:lpstr>
      <vt:lpstr>'11 U083'!Área_de_impresión</vt:lpstr>
      <vt:lpstr>'12 E010'!Área_de_impresión</vt:lpstr>
      <vt:lpstr>'12 E022'!Área_de_impresión</vt:lpstr>
      <vt:lpstr>'12 E023'!Área_de_impresión</vt:lpstr>
      <vt:lpstr>'12 E025'!Área_de_impresión</vt:lpstr>
      <vt:lpstr>'12 E036'!Área_de_impresión</vt:lpstr>
      <vt:lpstr>'12 P016'!Área_de_impresión</vt:lpstr>
      <vt:lpstr>'12 P020'!Área_de_impresión</vt:lpstr>
      <vt:lpstr>'12 U008'!Área_de_impresión</vt:lpstr>
      <vt:lpstr>'13 A006'!Área_de_impresión</vt:lpstr>
      <vt:lpstr>'14 E002'!Área_de_impresión</vt:lpstr>
      <vt:lpstr>'14 E003'!Área_de_impresión</vt:lpstr>
      <vt:lpstr>'14 S280'!Área_de_impresión</vt:lpstr>
      <vt:lpstr>'15 P005'!Área_de_impresión</vt:lpstr>
      <vt:lpstr>'15 S177'!Área_de_impresión</vt:lpstr>
      <vt:lpstr>'15 S273'!Área_de_impresión</vt:lpstr>
      <vt:lpstr>'15 S281'!Área_de_impresión</vt:lpstr>
      <vt:lpstr>'16 P002'!Área_de_impresión</vt:lpstr>
      <vt:lpstr>'16 S046'!Área_de_impresión</vt:lpstr>
      <vt:lpstr>'16 S219'!Área_de_impresión</vt:lpstr>
      <vt:lpstr>'18 E568'!Área_de_impresión</vt:lpstr>
      <vt:lpstr>'18 G003'!Área_de_impresión</vt:lpstr>
      <vt:lpstr>'18 M001'!Área_de_impresión</vt:lpstr>
      <vt:lpstr>'18 P008'!Área_de_impresión</vt:lpstr>
      <vt:lpstr>'19 J014'!Área_de_impresión</vt:lpstr>
      <vt:lpstr>'20 E016'!Área_de_impresión</vt:lpstr>
      <vt:lpstr>'20 S174'!Área_de_impresión</vt:lpstr>
      <vt:lpstr>'20 S176'!Área_de_impresión</vt:lpstr>
      <vt:lpstr>'20 S287'!Área_de_impresión</vt:lpstr>
      <vt:lpstr>'21 P001'!Área_de_impresión</vt:lpstr>
      <vt:lpstr>'22 M001'!Área_de_impresión</vt:lpstr>
      <vt:lpstr>'22 R003'!Área_de_impresión</vt:lpstr>
      <vt:lpstr>'22 R005'!Área_de_impresión</vt:lpstr>
      <vt:lpstr>'22 R008'!Área_de_impresión</vt:lpstr>
      <vt:lpstr>'22 R009'!Área_de_impresión</vt:lpstr>
      <vt:lpstr>'22 R010'!Área_de_impresión</vt:lpstr>
      <vt:lpstr>'22 R011'!Área_de_impresión</vt:lpstr>
      <vt:lpstr>'35 E013'!Área_de_impresión</vt:lpstr>
      <vt:lpstr>'35 M002'!Área_de_impresión</vt:lpstr>
      <vt:lpstr>'36 P001'!Área_de_impresión</vt:lpstr>
      <vt:lpstr>'38 S190'!Área_de_impresión</vt:lpstr>
      <vt:lpstr>'4 E015'!Área_de_impresión</vt:lpstr>
      <vt:lpstr>'4 P006'!Área_de_impresión</vt:lpstr>
      <vt:lpstr>'4 P022'!Área_de_impresión</vt:lpstr>
      <vt:lpstr>'4 P024'!Área_de_impresión</vt:lpstr>
      <vt:lpstr>'4 S155'!Área_de_impresión</vt:lpstr>
      <vt:lpstr>'4 U012'!Área_de_impresión</vt:lpstr>
      <vt:lpstr>'40 P002'!Área_de_impresión</vt:lpstr>
      <vt:lpstr>'43 E001'!Área_de_impresión</vt:lpstr>
      <vt:lpstr>'43 G010'!Área_de_impresión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'48 E011'!Área_de_impresión</vt:lpstr>
      <vt:lpstr>'48 S303'!Área_de_impresión</vt:lpstr>
      <vt:lpstr>'49 E009'!Área_de_impresión</vt:lpstr>
      <vt:lpstr>'49 E010'!Área_de_impresión</vt:lpstr>
      <vt:lpstr>'49 E011'!Área_de_impresión</vt:lpstr>
      <vt:lpstr>'49 E013'!Área_de_impresión</vt:lpstr>
      <vt:lpstr>'49 M001'!Área_de_impresión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E582'!Área_de_impresión</vt:lpstr>
      <vt:lpstr>'53 E585'!Área_de_impresión</vt:lpstr>
      <vt:lpstr>'53 M001'!Área_de_impresión</vt:lpstr>
      <vt:lpstr>'53 P552'!Área_de_impresión</vt:lpstr>
      <vt:lpstr>'6 M001'!Área_de_impresión</vt:lpstr>
      <vt:lpstr>'7 A900'!Área_de_impresión</vt:lpstr>
      <vt:lpstr>'8 B004'!Área_de_impresión</vt:lpstr>
      <vt:lpstr>'8 S052'!Área_de_impresión</vt:lpstr>
      <vt:lpstr>'8 S053'!Área_de_impresión</vt:lpstr>
      <vt:lpstr>'8 S290'!Área_de_impresión</vt:lpstr>
      <vt:lpstr>'8 S292'!Área_de_impresión</vt:lpstr>
      <vt:lpstr>'8 S293'!Área_de_impresión</vt:lpstr>
      <vt:lpstr>'8 S304'!Área_de_impresión</vt:lpstr>
      <vt:lpstr>'9 P001'!Área_de_impresión</vt:lpstr>
      <vt:lpstr>Financiero!Área_de_impresión</vt:lpstr>
      <vt:lpstr>Físico!Área_de_impresión</vt:lpstr>
      <vt:lpstr>'1 R001'!Títulos_a_imprimir</vt:lpstr>
      <vt:lpstr>'10 M001'!Títulos_a_imprimir</vt:lpstr>
      <vt:lpstr>'11 E007'!Títulos_a_imprimir</vt:lpstr>
      <vt:lpstr>'11 E010'!Títulos_a_imprimir</vt:lpstr>
      <vt:lpstr>'11 E021'!Títulos_a_imprimir</vt:lpstr>
      <vt:lpstr>'11 E032'!Títulos_a_imprimir</vt:lpstr>
      <vt:lpstr>'11 M001'!Títulos_a_imprimir</vt:lpstr>
      <vt:lpstr>'11 S072'!Títulos_a_imprimir</vt:lpstr>
      <vt:lpstr>'11 S243'!Títulos_a_imprimir</vt:lpstr>
      <vt:lpstr>'11 S247'!Títulos_a_imprimir</vt:lpstr>
      <vt:lpstr>'11 S269'!Títulos_a_imprimir</vt:lpstr>
      <vt:lpstr>'11 S270'!Títulos_a_imprimir</vt:lpstr>
      <vt:lpstr>'11 S282'!Títulos_a_imprimir</vt:lpstr>
      <vt:lpstr>'11 S283'!Títulos_a_imprimir</vt:lpstr>
      <vt:lpstr>'11 S311'!Títulos_a_imprimir</vt:lpstr>
      <vt:lpstr>'11 U083'!Títulos_a_imprimir</vt:lpstr>
      <vt:lpstr>'12 E010'!Títulos_a_imprimir</vt:lpstr>
      <vt:lpstr>'12 E022'!Títulos_a_imprimir</vt:lpstr>
      <vt:lpstr>'12 E023'!Títulos_a_imprimir</vt:lpstr>
      <vt:lpstr>'12 E025'!Títulos_a_imprimir</vt:lpstr>
      <vt:lpstr>'12 E036'!Títulos_a_imprimir</vt:lpstr>
      <vt:lpstr>'12 P016'!Títulos_a_imprimir</vt:lpstr>
      <vt:lpstr>'12 P020'!Títulos_a_imprimir</vt:lpstr>
      <vt:lpstr>'12 U008'!Títulos_a_imprimir</vt:lpstr>
      <vt:lpstr>'13 A006'!Títulos_a_imprimir</vt:lpstr>
      <vt:lpstr>'14 E002'!Títulos_a_imprimir</vt:lpstr>
      <vt:lpstr>'14 E003'!Títulos_a_imprimir</vt:lpstr>
      <vt:lpstr>'14 S280'!Títulos_a_imprimir</vt:lpstr>
      <vt:lpstr>'15 P005'!Títulos_a_imprimir</vt:lpstr>
      <vt:lpstr>'15 S177'!Títulos_a_imprimir</vt:lpstr>
      <vt:lpstr>'15 S273'!Títulos_a_imprimir</vt:lpstr>
      <vt:lpstr>'15 S281'!Títulos_a_imprimir</vt:lpstr>
      <vt:lpstr>'16 P002'!Títulos_a_imprimir</vt:lpstr>
      <vt:lpstr>'16 S046'!Títulos_a_imprimir</vt:lpstr>
      <vt:lpstr>'16 S219'!Títulos_a_imprimir</vt:lpstr>
      <vt:lpstr>'18 E568'!Títulos_a_imprimir</vt:lpstr>
      <vt:lpstr>'18 G003'!Títulos_a_imprimir</vt:lpstr>
      <vt:lpstr>'18 M001'!Títulos_a_imprimir</vt:lpstr>
      <vt:lpstr>'18 P008'!Títulos_a_imprimir</vt:lpstr>
      <vt:lpstr>'19 J014'!Títulos_a_imprimir</vt:lpstr>
      <vt:lpstr>'20 E016'!Títulos_a_imprimir</vt:lpstr>
      <vt:lpstr>'20 S174'!Títulos_a_imprimir</vt:lpstr>
      <vt:lpstr>'20 S176'!Títulos_a_imprimir</vt:lpstr>
      <vt:lpstr>'20 S287'!Títulos_a_imprimir</vt:lpstr>
      <vt:lpstr>'21 P001'!Títulos_a_imprimir</vt:lpstr>
      <vt:lpstr>'22 M001'!Títulos_a_imprimir</vt:lpstr>
      <vt:lpstr>'22 R003'!Títulos_a_imprimir</vt:lpstr>
      <vt:lpstr>'22 R005'!Títulos_a_imprimir</vt:lpstr>
      <vt:lpstr>'22 R008'!Títulos_a_imprimir</vt:lpstr>
      <vt:lpstr>'22 R009'!Títulos_a_imprimir</vt:lpstr>
      <vt:lpstr>'22 R010'!Títulos_a_imprimir</vt:lpstr>
      <vt:lpstr>'22 R011'!Títulos_a_imprimir</vt:lpstr>
      <vt:lpstr>'35 E013'!Títulos_a_imprimir</vt:lpstr>
      <vt:lpstr>'35 M002'!Títulos_a_imprimir</vt:lpstr>
      <vt:lpstr>'36 P001'!Títulos_a_imprimir</vt:lpstr>
      <vt:lpstr>'38 S190'!Títulos_a_imprimir</vt:lpstr>
      <vt:lpstr>'4 E015'!Títulos_a_imprimir</vt:lpstr>
      <vt:lpstr>'4 P006'!Títulos_a_imprimir</vt:lpstr>
      <vt:lpstr>'4 P022'!Títulos_a_imprimir</vt:lpstr>
      <vt:lpstr>'4 P024'!Títulos_a_imprimir</vt:lpstr>
      <vt:lpstr>'4 S155'!Títulos_a_imprimir</vt:lpstr>
      <vt:lpstr>'4 U012'!Títulos_a_imprimir</vt:lpstr>
      <vt:lpstr>'40 P002'!Títulos_a_imprimir</vt:lpstr>
      <vt:lpstr>'43 E001'!Títulos_a_imprimir</vt:lpstr>
      <vt:lpstr>'43 G010'!Títulos_a_imprimir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'48 E011'!Títulos_a_imprimir</vt:lpstr>
      <vt:lpstr>'48 S303'!Títulos_a_imprimir</vt:lpstr>
      <vt:lpstr>'49 E009'!Títulos_a_imprimir</vt:lpstr>
      <vt:lpstr>'49 E010'!Títulos_a_imprimir</vt:lpstr>
      <vt:lpstr>'49 E011'!Títulos_a_imprimir</vt:lpstr>
      <vt:lpstr>'49 E013'!Títulos_a_imprimir</vt:lpstr>
      <vt:lpstr>'49 M001'!Títulos_a_imprimir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E582'!Títulos_a_imprimir</vt:lpstr>
      <vt:lpstr>'53 E585'!Títulos_a_imprimir</vt:lpstr>
      <vt:lpstr>'53 M001'!Títulos_a_imprimir</vt:lpstr>
      <vt:lpstr>'53 P552'!Títulos_a_imprimir</vt:lpstr>
      <vt:lpstr>'6 M001'!Títulos_a_imprimir</vt:lpstr>
      <vt:lpstr>'7 A900'!Títulos_a_imprimir</vt:lpstr>
      <vt:lpstr>'8 B004'!Títulos_a_imprimir</vt:lpstr>
      <vt:lpstr>'8 S052'!Títulos_a_imprimir</vt:lpstr>
      <vt:lpstr>'8 S053'!Títulos_a_imprimir</vt:lpstr>
      <vt:lpstr>'8 S290'!Títulos_a_imprimir</vt:lpstr>
      <vt:lpstr>'8 S292'!Títulos_a_imprimir</vt:lpstr>
      <vt:lpstr>'8 S293'!Títulos_a_imprimir</vt:lpstr>
      <vt:lpstr>'8 S304'!Títulos_a_imprimir</vt:lpstr>
      <vt:lpstr>'9 P001'!Títulos_a_imprimir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2023-07-25T20:38:30Z</cp:lastPrinted>
  <dcterms:created xsi:type="dcterms:W3CDTF">2009-04-01T20:46:43Z</dcterms:created>
  <dcterms:modified xsi:type="dcterms:W3CDTF">2023-07-25T21:09:39Z</dcterms:modified>
</cp:coreProperties>
</file>