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Subdirección\trimestral\trimestral_2020\Anexos\"/>
    </mc:Choice>
  </mc:AlternateContent>
  <bookViews>
    <workbookView xWindow="0" yWindow="0" windowWidth="25200" windowHeight="10575"/>
  </bookViews>
  <sheets>
    <sheet name="Prin_Prog_1T_2020" sheetId="1" r:id="rId1"/>
  </sheets>
  <definedNames>
    <definedName name="_xlnm._FilterDatabase" localSheetId="0" hidden="1">Prin_Prog_1T_2020!$A$14:$I$211</definedName>
    <definedName name="_xlnm.Print_Area" localSheetId="0">Prin_Prog_1T_2020!$A$1:$I$211</definedName>
    <definedName name="_xlnm.Print_Titles" localSheetId="0">Prin_Prog_1T_2020!$1:$11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3" i="1" l="1"/>
  <c r="H13" i="1" l="1"/>
</calcChain>
</file>

<file path=xl/sharedStrings.xml><?xml version="1.0" encoding="utf-8"?>
<sst xmlns="http://schemas.openxmlformats.org/spreadsheetml/2006/main" count="217" uniqueCount="211">
  <si>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</si>
  <si>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</si>
  <si>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</si>
  <si>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</si>
  <si>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</si>
  <si>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</si>
  <si>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</si>
  <si>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</si>
  <si>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</si>
  <si>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</si>
  <si>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Ramo / Programa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</si>
  <si>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</si>
  <si>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</si>
  <si>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</si>
  <si>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</si>
  <si>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</si>
  <si>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</si>
  <si>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</si>
  <si>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</si>
  <si>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</si>
  <si>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</si>
  <si>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Promover la Protección de los Derechos Humanos y Prevenir la Discriminación</t>
  </si>
  <si>
    <t>Plataforma México</t>
  </si>
  <si>
    <t>Relaciones Exteriores</t>
  </si>
  <si>
    <t>Diseño, conducción y ejecución de la política exterior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</si>
  <si>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</si>
  <si>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</si>
  <si>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</si>
  <si>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</si>
  <si>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</si>
  <si>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Regulación y supervisión de las entidades del sistema financiero mexicano</t>
  </si>
  <si>
    <t>Programa de aseguramiento agropecuario</t>
  </si>
  <si>
    <t>Defensa Nacional</t>
  </si>
  <si>
    <t>Operación y desarrollo de la Fuerza Aérea Mexicana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</si>
  <si>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</si>
  <si>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</si>
  <si>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</si>
  <si>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</si>
  <si>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</si>
  <si>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</si>
  <si>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</si>
  <si>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</si>
  <si>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</si>
  <si>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</si>
  <si>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</si>
  <si>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</si>
  <si>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</si>
  <si>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</si>
  <si>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</si>
  <si>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</si>
  <si>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Economía</t>
  </si>
  <si>
    <t>Generación y difusión de información para el consumidor  </t>
  </si>
  <si>
    <t>Promoción del comercio exterior y atracción de inversión extranjera directa</t>
  </si>
  <si>
    <t>Negociación, administración y defensa de Tratados y Acuerdos Internacionales de comercio e inversión</t>
  </si>
  <si>
    <t>Instrumentación de políticas de fomento para los emprendedores y las micro, pequeñas y medianas empresas</t>
  </si>
  <si>
    <t>Fortalecimiento de la competitividad y transparencia del marco regulatorio que aplica a los particulares</t>
  </si>
  <si>
    <t>Programa para el Desarrollo de la Industria de Software (PROSOFT) y la Innovación</t>
  </si>
  <si>
    <t>Programa para la Productividad y Competitividad Industrial</t>
  </si>
  <si>
    <t>Educación Pública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</si>
  <si>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</si>
  <si>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</si>
  <si>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</si>
  <si>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</si>
  <si>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</si>
  <si>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</si>
  <si>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</si>
  <si>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</si>
  <si>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</si>
  <si>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</si>
  <si>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</si>
  <si>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</si>
  <si>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</si>
  <si>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</si>
  <si>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</si>
  <si>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Escuelas de Tiempo Completo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</si>
  <si>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</si>
  <si>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</si>
  <si>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</si>
  <si>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</si>
  <si>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Salud</t>
  </si>
  <si>
    <t>Rectoría en Salud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</si>
  <si>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</si>
  <si>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</si>
  <si>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</si>
  <si>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</si>
  <si>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</si>
  <si>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</si>
  <si>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</si>
  <si>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</si>
  <si>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</si>
  <si>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Fortalecimiento a la atención médica</t>
  </si>
  <si>
    <t>Calidad en la Atención Médica</t>
  </si>
  <si>
    <t>Prevención y Control de Sobrepeso, Obesidad y Diabetes</t>
  </si>
  <si>
    <t>Vigilancia epidemiológica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</si>
  <si>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</si>
  <si>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</si>
  <si>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</si>
  <si>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</si>
  <si>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</si>
  <si>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</si>
  <si>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</si>
  <si>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</si>
  <si>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</si>
  <si>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</si>
  <si>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</si>
  <si>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</si>
  <si>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</si>
  <si>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</si>
  <si>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Regularización y Registro de Actos Jurídicos Agrarios</t>
  </si>
  <si>
    <t>Medio Ambiente y Recursos Naturales</t>
  </si>
  <si>
    <t>Programa Nacional Forestal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</si>
  <si>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</si>
  <si>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</si>
  <si>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</si>
  <si>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</si>
  <si>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</si>
  <si>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</si>
  <si>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</si>
  <si>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</si>
  <si>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</si>
  <si>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</si>
  <si>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Investigar y perseguir los delitos del orden federal</t>
  </si>
  <si>
    <t>Investigar y perseguir los delitos relativos a la Delincuencia Organizada</t>
  </si>
  <si>
    <t>Aportaciones a Seguridad Social</t>
  </si>
  <si>
    <t>Adquisición de leche nacional</t>
  </si>
  <si>
    <t>Servicios a grupos con necesidades especiales</t>
  </si>
  <si>
    <t>Programa de Fomento a la Economía Social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</si>
  <si>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</si>
  <si>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</si>
  <si>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</si>
  <si>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Seguro de vida para jefas de familia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</si>
  <si>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</si>
  <si>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</si>
  <si>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</si>
  <si>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</si>
  <si>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Provisiones Salariales y Económicas</t>
  </si>
  <si>
    <t>Fondo Regional</t>
  </si>
  <si>
    <t>Comisión Nacional de los Derechos Humanos</t>
  </si>
  <si>
    <t>Consejo Nacional de Ciencia y Tecnología</t>
  </si>
  <si>
    <t>Investigación científica, desarrollo e innovación</t>
  </si>
  <si>
    <t>Apoyos para actividades científicas, tecnológicas y de innovación</t>
  </si>
  <si>
    <t>Becas de posgrado y apoyos a la calidad</t>
  </si>
  <si>
    <t>Sistema Nacional de Investigadores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</si>
  <si>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</si>
  <si>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</si>
  <si>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</si>
  <si>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</si>
  <si>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Programa de Infraestructura Indígena</t>
  </si>
  <si>
    <t>Programa de Derechos Indígenas</t>
  </si>
  <si>
    <t>Cultura</t>
  </si>
  <si>
    <t>Protección y conservación del Patrimonio Cultural</t>
  </si>
  <si>
    <t>Educación y cultura indígena</t>
  </si>
  <si>
    <t>Expansión de la Educación Media Superior y Superior</t>
  </si>
  <si>
    <t>Servicios de inteligencia para la Seguridad Nacional</t>
  </si>
  <si>
    <t>Operativos para la prevención y disuasión del delito</t>
  </si>
  <si>
    <t>Administración del Sistema Federal Penitenciario</t>
  </si>
  <si>
    <t xml:space="preserve">Informes sobre la Situación Económica,
las Finanzas Públicas y la Deuda Pública </t>
  </si>
  <si>
    <r>
      <t xml:space="preserve">Observado </t>
    </r>
    <r>
      <rPr>
        <vertAlign val="superscript"/>
        <sz val="9"/>
        <rFont val="Montserrat"/>
      </rPr>
      <t>p_/</t>
    </r>
  </si>
  <si>
    <t>(Millones de pesos)</t>
  </si>
  <si>
    <t>Precios de Garantía a Productos Alimentarios Básicos</t>
  </si>
  <si>
    <t>Producción para el Bienestar</t>
  </si>
  <si>
    <t>Internet para Todos</t>
  </si>
  <si>
    <t>Beca Universal para Estudiantes de Educación Media Superior Benito Juárez</t>
  </si>
  <si>
    <t>Jóvenes Construyendo el Futuro</t>
  </si>
  <si>
    <t>Programa de Vivienda Social</t>
  </si>
  <si>
    <t>Programa de Mejoramiento Urbano (PMU)</t>
  </si>
  <si>
    <t>Pensión para el Bienestar de las Personas Adultas Mayores</t>
  </si>
  <si>
    <t>Pensión para el Bienestar de las Personas con Discapacidad Permanente</t>
  </si>
  <si>
    <t>Sembrando Vida</t>
  </si>
  <si>
    <t>Bienestar</t>
  </si>
  <si>
    <t>Subsidios en materia de seguridad pública</t>
  </si>
  <si>
    <t>Programa de Inclusión Financiera</t>
  </si>
  <si>
    <t>Agricultura y Desarrollo Rural</t>
  </si>
  <si>
    <t>Sanidad e Inocuidad Agroalimentaria</t>
  </si>
  <si>
    <t>Programa de Microcréditos para el Bienestar</t>
  </si>
  <si>
    <t>Programa para Regularizar Asentamientos Humanos</t>
  </si>
  <si>
    <t>Apoyos para el Desarrollo Forestal Sustentable</t>
  </si>
  <si>
    <t>Infraestructura para la modernización y rehabilitación de riego y temporal tecnificado</t>
  </si>
  <si>
    <t>Programa de Apoyo a las Instancias de Mujeres en las Entidades Federativas (PAIMEF)</t>
  </si>
  <si>
    <t>Fomento Regional de las Capacidades Científicas, Tecnológicas y de Innovación</t>
  </si>
  <si>
    <t>n.a.: No aplica.</t>
  </si>
  <si>
    <t>ANEXO V. AVANCE FINANCIERO DE LOS PRINCIPALES PROGRAMAS PRESUPUESTARIOS</t>
  </si>
  <si>
    <t>1_/ El gasto pagado incluye Acuerdos de Ministración, por lo que la variación respecto al presupuesto modificado resulta mayor.</t>
  </si>
  <si>
    <r>
      <t xml:space="preserve">Protección Contra Riesgos Sanitarios </t>
    </r>
    <r>
      <rPr>
        <vertAlign val="superscript"/>
        <sz val="9"/>
        <rFont val="Montserrat"/>
      </rPr>
      <t>1_/</t>
    </r>
  </si>
  <si>
    <t>Primer Trimestre de 2020</t>
  </si>
  <si>
    <t>Enero - marzo</t>
  </si>
  <si>
    <t>Promover la atención y prevención de la violencia contra las mujeres</t>
  </si>
  <si>
    <t>Protección y defensa de los derechos humanos</t>
  </si>
  <si>
    <t>Proyectos Ferroviarios para Transporte de Carga y Pasajeros</t>
  </si>
  <si>
    <t>Protección de los derechos de los consumidores</t>
  </si>
  <si>
    <t>Atención de trámites y servicios a cargo de la Secretaría en las entidades federativas</t>
  </si>
  <si>
    <t>Aplicación y modernización del marco regulatorio y operativo en materia mercantil y de normalización</t>
  </si>
  <si>
    <t>Promoción del desarrollo, competitividad, innovación, competencia y política regulatoria de los sectores industrial, comercial y de servicios</t>
  </si>
  <si>
    <t>Programa de mantenimiento e infraestructura física educativa</t>
  </si>
  <si>
    <t>Mantenimiento de Infraestructura</t>
  </si>
  <si>
    <t>Programa de Becas de Educación Básica para el Bienestar Benito Juárez</t>
  </si>
  <si>
    <t>Programa de Becas Elisa Acuña</t>
  </si>
  <si>
    <t>Universidades para el Bienestar Benito Juárez García</t>
  </si>
  <si>
    <t>Jóvenes Escribiendo el Futuro</t>
  </si>
  <si>
    <t>Atención a la Salud y Medicamentos Gratuitos para la Población sin Seguridad Social Laboral</t>
  </si>
  <si>
    <t>Programa IMSS-BIENESTAR</t>
  </si>
  <si>
    <t xml:space="preserve">Programa de Apoyo para el Bienestar de las Niñas y Niños, Hijos de Madres Trabajadoras </t>
  </si>
  <si>
    <t>Promover, difundir y proteger los Derechos Humanos de los integrantes de pueblos y comunidades indígenas y afrodescendientes, y atender asuntos personas indígenas privadas de su libertad</t>
  </si>
  <si>
    <t>Seguridad y Protección Ciudadana</t>
  </si>
  <si>
    <t>Operación de la Guardia Nacional para la prevención, investigación y persecución de delitos</t>
  </si>
  <si>
    <t>Programa para el fortalecimiento económico de los Pueblos y Comunidades Indígenas</t>
  </si>
  <si>
    <t>Fiscalía General de la República</t>
  </si>
  <si>
    <r>
      <t xml:space="preserve">Política y servicios migratorios </t>
    </r>
    <r>
      <rPr>
        <vertAlign val="superscript"/>
        <sz val="9"/>
        <rFont val="Montserrat"/>
      </rPr>
      <t>1_/</t>
    </r>
  </si>
  <si>
    <r>
      <t xml:space="preserve">Servicios de protección, custodia, vigilancia y seguridad de personas, bienes e instalaciones </t>
    </r>
    <r>
      <rPr>
        <vertAlign val="superscript"/>
        <sz val="9"/>
        <rFont val="Montserrat"/>
      </rPr>
      <t>1_/</t>
    </r>
  </si>
  <si>
    <t>Enero-marzo 2020</t>
  </si>
  <si>
    <t>PEF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</si>
</sst>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9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b/>
      <sz val="10"/>
      <color theme="0"/>
      <name val="Montserrat"/>
    </font>
    <font>
      <sz val="10"/>
      <color theme="0"/>
      <name val="Montserrat"/>
    </font>
    <font>
      <vertAlign val="superscript"/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" fillId="0" borderId="0"/>
  </cellStyleXfs>
  <cellXfs count="42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9" fillId="0" borderId="0" xfId="0" quotePrefix="1" applyFont="1" applyFill="1" applyBorder="1" applyAlignment="1">
      <alignment horizontal="left" vertical="top"/>
    </xf>
    <xf numFmtId="0" fontId="12" fillId="0" borderId="3" xfId="0" applyFont="1" applyBorder="1" applyAlignment="1">
      <alignment horizontal="left" wrapText="1"/>
    </xf>
    <xf numFmtId="0" fontId="9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horizontal="center" vertical="top" wrapText="1"/>
    </xf>
    <xf numFmtId="0" fontId="9" fillId="0" borderId="0" xfId="2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Continuous" vertical="top" wrapText="1"/>
    </xf>
    <xf numFmtId="0" fontId="9" fillId="0" borderId="0" xfId="2" applyFont="1" applyFill="1" applyBorder="1" applyAlignment="1">
      <alignment horizontal="centerContinuous" vertical="top"/>
    </xf>
    <xf numFmtId="0" fontId="9" fillId="0" borderId="0" xfId="2" applyFont="1" applyFill="1" applyBorder="1" applyAlignment="1">
      <alignment horizontal="right" vertical="top"/>
    </xf>
    <xf numFmtId="0" fontId="9" fillId="0" borderId="0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Continuous" vertical="center" wrapText="1"/>
    </xf>
    <xf numFmtId="0" fontId="9" fillId="0" borderId="2" xfId="2" applyFont="1" applyFill="1" applyBorder="1" applyAlignment="1">
      <alignment horizontal="centerContinuous" vertical="center"/>
    </xf>
    <xf numFmtId="0" fontId="12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164" fontId="9" fillId="3" borderId="0" xfId="0" applyNumberFormat="1" applyFont="1" applyFill="1" applyBorder="1" applyAlignment="1">
      <alignment vertical="top"/>
    </xf>
    <xf numFmtId="164" fontId="9" fillId="3" borderId="0" xfId="0" applyNumberFormat="1" applyFont="1" applyFill="1" applyBorder="1" applyAlignment="1">
      <alignment horizontal="right" vertical="top"/>
    </xf>
    <xf numFmtId="0" fontId="10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9" fillId="0" borderId="2" xfId="2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14" fillId="2" borderId="0" xfId="4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 wrapText="1"/>
    </xf>
  </cellXfs>
  <cellStyles count="6">
    <cellStyle name="Millares" xfId="1" builtinId="3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2" defaultPivotStyle="PivotStyleLight16"/>
  <colors>
    <mruColors>
      <color rgb="FFF2F2F2"/>
      <color rgb="FFD4C19C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showGridLines="0" tabSelected="1" zoomScaleNormal="100" workbookViewId="0">
      <selection activeCell="J1" sqref="J1"/>
    </sheetView>
  </sheetViews>
  <sheetFormatPr baseColWidth="10" defaultRowHeight="12.75" x14ac:dyDescent="0.2"/>
  <cols>
    <col min="1" max="2" width="3" style="1" customWidth="1"/>
    <col min="3" max="3" width="63.140625" style="1" customWidth="1"/>
    <col min="4" max="6" width="13.7109375" style="1" customWidth="1"/>
    <col min="7" max="7" width="1.5703125" style="1" customWidth="1"/>
    <col min="8" max="9" width="12.85546875" style="1" customWidth="1"/>
    <col min="10" max="16384" width="11.42578125" style="1"/>
  </cols>
  <sheetData>
    <row r="1" spans="1:14" customFormat="1" ht="45.75" customHeight="1" x14ac:dyDescent="0.2">
      <c r="A1" s="40" t="s">
        <v>156</v>
      </c>
      <c r="B1" s="40"/>
      <c r="C1" s="40"/>
      <c r="D1" s="34" t="s">
        <v>184</v>
      </c>
      <c r="E1" s="34"/>
      <c r="F1" s="34"/>
    </row>
    <row r="2" spans="1:14" customFormat="1" ht="42" customHeight="1" thickBot="1" x14ac:dyDescent="0.45">
      <c r="A2" s="36" t="s">
        <v>181</v>
      </c>
      <c r="B2" s="36"/>
      <c r="C2" s="36"/>
      <c r="D2" s="36"/>
      <c r="E2" s="36"/>
      <c r="F2" s="36"/>
      <c r="G2" s="36"/>
      <c r="H2" s="36"/>
      <c r="I2" s="36"/>
    </row>
    <row r="3" spans="1:14" customFormat="1" ht="6" customHeight="1" x14ac:dyDescent="0.4">
      <c r="A3" s="35"/>
      <c r="B3" s="35"/>
      <c r="C3" s="35"/>
      <c r="D3" s="35"/>
      <c r="E3" s="35"/>
      <c r="F3" s="35"/>
    </row>
    <row r="4" spans="1:14" ht="21" customHeight="1" x14ac:dyDescent="0.3">
      <c r="A4" s="38" t="s">
        <v>8</v>
      </c>
      <c r="B4" s="38"/>
      <c r="C4" s="38"/>
      <c r="D4" s="38"/>
      <c r="E4" s="38"/>
      <c r="F4" s="38"/>
      <c r="G4" s="38"/>
      <c r="H4" s="38"/>
      <c r="I4" s="38"/>
    </row>
    <row r="5" spans="1:14" ht="15.75" customHeight="1" x14ac:dyDescent="0.3">
      <c r="A5" s="38" t="s">
        <v>209</v>
      </c>
      <c r="B5" s="38"/>
      <c r="C5" s="38"/>
      <c r="D5" s="38"/>
      <c r="E5" s="38"/>
      <c r="F5" s="38"/>
      <c r="G5" s="38"/>
      <c r="H5" s="38"/>
      <c r="I5" s="38"/>
    </row>
    <row r="6" spans="1:14" ht="17.25" customHeight="1" x14ac:dyDescent="0.3">
      <c r="A6" s="39" t="s">
        <v>158</v>
      </c>
      <c r="B6" s="39"/>
      <c r="C6" s="39"/>
      <c r="D6" s="39"/>
      <c r="E6" s="39"/>
      <c r="F6" s="39"/>
      <c r="G6" s="39"/>
      <c r="H6" s="39"/>
      <c r="I6" s="39"/>
    </row>
    <row r="7" spans="1:14" s="4" customFormat="1" ht="30" customHeight="1" x14ac:dyDescent="0.2">
      <c r="A7" s="12"/>
      <c r="B7" s="12"/>
      <c r="C7" s="12"/>
      <c r="D7" s="13" t="s">
        <v>9</v>
      </c>
      <c r="E7" s="19" t="s">
        <v>185</v>
      </c>
      <c r="F7" s="20"/>
      <c r="G7" s="12"/>
      <c r="H7" s="37" t="s">
        <v>1</v>
      </c>
      <c r="I7" s="37"/>
    </row>
    <row r="8" spans="1:14" s="4" customFormat="1" ht="27" x14ac:dyDescent="0.2">
      <c r="A8" s="12"/>
      <c r="B8" s="7" t="s">
        <v>10</v>
      </c>
      <c r="C8" s="12"/>
      <c r="D8" s="14" t="s">
        <v>210</v>
      </c>
      <c r="E8" s="15" t="s">
        <v>0</v>
      </c>
      <c r="F8" s="16" t="s">
        <v>157</v>
      </c>
      <c r="G8" s="12"/>
      <c r="H8" s="17" t="s">
        <v>2</v>
      </c>
      <c r="I8" s="18" t="s">
        <v>3</v>
      </c>
    </row>
    <row r="9" spans="1:14" s="4" customFormat="1" ht="13.5" x14ac:dyDescent="0.2">
      <c r="A9" s="14"/>
      <c r="B9" s="14"/>
      <c r="C9" s="14"/>
      <c r="D9" s="14" t="s">
        <v>4</v>
      </c>
      <c r="E9" s="14" t="s">
        <v>5</v>
      </c>
      <c r="F9" s="14" t="s">
        <v>16</v>
      </c>
      <c r="G9" s="14"/>
      <c r="H9" s="14" t="s">
        <v>17</v>
      </c>
      <c r="I9" s="14" t="s">
        <v>18</v>
      </c>
    </row>
    <row r="10" spans="1:14" ht="5.0999999999999996" customHeight="1" thickBot="1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14" ht="3.95" customHeight="1" thickBot="1" x14ac:dyDescent="0.3">
      <c r="A11" s="11"/>
      <c r="B11" s="11"/>
      <c r="C11" s="11"/>
      <c r="D11" s="11"/>
      <c r="E11" s="11"/>
      <c r="F11" s="11"/>
      <c r="G11" s="11"/>
      <c r="H11" s="11"/>
      <c r="I11" s="11"/>
    </row>
    <row r="12" spans="1:14" ht="7.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</row>
    <row r="13" spans="1:14" s="2" customFormat="1" ht="13.5" x14ac:dyDescent="0.2">
      <c r="A13" s="22" t="s">
        <v>6</v>
      </c>
      <c r="B13" s="22"/>
      <c r="C13" s="22"/>
      <c r="D13" s="23">
        <f>+D15+D21+D23+D31+D33+D45+D64+D77+D106+D124+D133+D143+D157+D159+D169+D174+D176+D178+D186+D192+D201+D204</f>
        <v>814812.70498100005</v>
      </c>
      <c r="E13" s="23">
        <f t="shared" ref="E13:F13" si="0">+E15+E21+E23+E31+E33+E45+E64+E77+E106+E124+E133+E143+E157+E159+E169+E174+E176+E178+E186+E192+E201+E204</f>
        <v>249439.91217207999</v>
      </c>
      <c r="F13" s="23">
        <f t="shared" si="0"/>
        <v>242382.07762813993</v>
      </c>
      <c r="G13" s="23"/>
      <c r="H13" s="24">
        <f t="shared" ref="H13" si="1">IF(AND(F13=0,D13&gt;0),"n.a.",IF(AND(F13=0,D13&lt;0),"n.a.",IF(OR(F13=0,D13=0),"              n.a.",IF(OR((AND(F13&lt;0,D13&gt;0)),(AND(F13&gt;0,D13&lt;0))),"                n.a.",IF(((F13/D13))*100&gt;500,"             -o-",((F13/D13))*100)))))</f>
        <v>29.746968370331416</v>
      </c>
      <c r="I13" s="24">
        <f t="shared" ref="I13" si="2">IF(AND(F13=0,E13&gt;0),"n.a.",IF(AND(F13=0,E13&lt;0),"n.a.",IF(OR(F13=0,E13=0),"              n.a.",IF(OR((AND(F13&lt;0,E13&gt;0)),(AND(F13&gt;0,E13&lt;0))),"                n.a.",IF(((F13/E13))*100&gt;500,"             -o-",((F13/E13))*100)))))</f>
        <v>97.17052716925626</v>
      </c>
      <c r="J13" s="5"/>
      <c r="K13" s="5"/>
      <c r="L13" s="5"/>
      <c r="M13" s="6"/>
      <c r="N13" s="6"/>
    </row>
    <row r="14" spans="1:14" s="3" customFormat="1" ht="7.5" customHeight="1" x14ac:dyDescent="0.2">
      <c r="A14" s="22"/>
      <c r="B14" s="25"/>
      <c r="C14" s="26"/>
      <c r="D14" s="27"/>
      <c r="E14" s="27"/>
      <c r="F14" s="27"/>
      <c r="G14" s="27"/>
      <c r="H14" s="28"/>
      <c r="I14" s="28"/>
    </row>
    <row r="15" spans="1:14" s="3" customFormat="1" ht="13.5" x14ac:dyDescent="0.2">
      <c r="A15" s="22" t="s">
        <v>11</v>
      </c>
      <c r="B15" s="25"/>
      <c r="C15" s="26"/>
      <c r="D15" s="23">
        <v>2740.4690209999999</v>
      </c>
      <c r="E15" s="23">
        <v>669.25412652</v>
      </c>
      <c r="F15" s="23">
        <v>945.98978075999969</v>
      </c>
      <c r="G15" s="23"/>
      <c r="H15" s="24">
        <f t="shared" ref="H15:H78" si="3">IF(AND(F15=0,D15&gt;0),"n.a.",IF(AND(F15=0,D15&lt;0),"n.a.",IF(OR(F15=0,D15=0),"              n.a.",IF(OR((AND(F15&lt;0,D15&gt;0)),(AND(F15&gt;0,D15&lt;0))),"                n.a.",IF(((F15/D15))*100&gt;500,"             -o-",((F15/D15))*100)))))</f>
        <v>34.519265626101003</v>
      </c>
      <c r="I15" s="24">
        <f t="shared" ref="I15:I78" si="4">IF(AND(F15=0,E15&gt;0),"n.a.",IF(AND(F15=0,E15&lt;0),"n.a.",IF(OR(F15=0,E15=0),"              n.a.",IF(OR((AND(F15&lt;0,E15&gt;0)),(AND(F15&gt;0,E15&lt;0))),"                n.a.",IF(((F15/E15))*100&gt;500,"             -o-",((F15/E15))*100)))))</f>
        <v>141.349861476234</v>
      </c>
    </row>
    <row r="16" spans="1:14" s="3" customFormat="1" ht="15" x14ac:dyDescent="0.2">
      <c r="A16" s="22"/>
      <c r="B16" s="25" t="s">
        <v>207</v>
      </c>
      <c r="C16" s="26"/>
      <c r="D16" s="27">
        <v>1584.9437829999999</v>
      </c>
      <c r="E16" s="27">
        <v>352.73478485999993</v>
      </c>
      <c r="F16" s="27">
        <v>630.68016367999974</v>
      </c>
      <c r="G16" s="27"/>
      <c r="H16" s="28">
        <f t="shared" si="3"/>
        <v>39.791957951104173</v>
      </c>
      <c r="I16" s="28">
        <f t="shared" si="4"/>
        <v>178.79726943582159</v>
      </c>
    </row>
    <row r="17" spans="1:9" s="3" customFormat="1" ht="13.5" x14ac:dyDescent="0.2">
      <c r="A17" s="22"/>
      <c r="B17" s="25" t="s">
        <v>20</v>
      </c>
      <c r="C17" s="26"/>
      <c r="D17" s="27">
        <v>255.09512100000001</v>
      </c>
      <c r="E17" s="27">
        <v>28.2369962</v>
      </c>
      <c r="F17" s="27">
        <v>28.236996199999997</v>
      </c>
      <c r="G17" s="27"/>
      <c r="H17" s="28">
        <f t="shared" si="3"/>
        <v>11.069202770052195</v>
      </c>
      <c r="I17" s="28">
        <f t="shared" si="4"/>
        <v>99.999999999999986</v>
      </c>
    </row>
    <row r="18" spans="1:9" s="3" customFormat="1" ht="13.5" x14ac:dyDescent="0.2">
      <c r="A18" s="22"/>
      <c r="B18" s="25" t="s">
        <v>186</v>
      </c>
      <c r="C18" s="26"/>
      <c r="D18" s="27">
        <v>300.03257000000002</v>
      </c>
      <c r="E18" s="27">
        <v>7.2747808900000006</v>
      </c>
      <c r="F18" s="27">
        <v>7.2747808900000024</v>
      </c>
      <c r="G18" s="27"/>
      <c r="H18" s="28">
        <f t="shared" si="3"/>
        <v>2.4246637256748498</v>
      </c>
      <c r="I18" s="28">
        <f t="shared" si="4"/>
        <v>100.00000000000003</v>
      </c>
    </row>
    <row r="19" spans="1:9" s="3" customFormat="1" ht="13.5" x14ac:dyDescent="0.2">
      <c r="A19" s="22"/>
      <c r="B19" s="25" t="s">
        <v>187</v>
      </c>
      <c r="C19" s="26"/>
      <c r="D19" s="27">
        <v>439.73425700000001</v>
      </c>
      <c r="E19" s="27">
        <v>254.90747253999999</v>
      </c>
      <c r="F19" s="27">
        <v>254.90747253999999</v>
      </c>
      <c r="G19" s="27"/>
      <c r="H19" s="28">
        <f t="shared" si="3"/>
        <v>57.968527237121762</v>
      </c>
      <c r="I19" s="28">
        <f t="shared" si="4"/>
        <v>100</v>
      </c>
    </row>
    <row r="20" spans="1:9" s="3" customFormat="1" ht="27" customHeight="1" x14ac:dyDescent="0.2">
      <c r="A20" s="22"/>
      <c r="B20" s="41" t="s">
        <v>21</v>
      </c>
      <c r="C20" s="41"/>
      <c r="D20" s="27">
        <v>160.66328999999999</v>
      </c>
      <c r="E20" s="27">
        <v>26.100092029999995</v>
      </c>
      <c r="F20" s="27">
        <v>24.890367449999992</v>
      </c>
      <c r="G20" s="27"/>
      <c r="H20" s="28">
        <f t="shared" si="3"/>
        <v>15.492255542632044</v>
      </c>
      <c r="I20" s="28">
        <f t="shared" si="4"/>
        <v>95.365056266431864</v>
      </c>
    </row>
    <row r="21" spans="1:9" s="3" customFormat="1" ht="13.5" x14ac:dyDescent="0.2">
      <c r="A21" s="22" t="s">
        <v>23</v>
      </c>
      <c r="B21" s="25"/>
      <c r="C21" s="26"/>
      <c r="D21" s="23">
        <v>4567.7083849999999</v>
      </c>
      <c r="E21" s="23">
        <v>1665.5445447999991</v>
      </c>
      <c r="F21" s="23">
        <v>1571.1359985399997</v>
      </c>
      <c r="G21" s="23"/>
      <c r="H21" s="24">
        <f t="shared" si="3"/>
        <v>34.396591597210723</v>
      </c>
      <c r="I21" s="24">
        <f t="shared" si="4"/>
        <v>94.33167089077547</v>
      </c>
    </row>
    <row r="22" spans="1:9" s="3" customFormat="1" ht="13.5" x14ac:dyDescent="0.2">
      <c r="A22" s="22"/>
      <c r="B22" s="25" t="s">
        <v>24</v>
      </c>
      <c r="C22" s="26"/>
      <c r="D22" s="27">
        <v>4567.7083849999999</v>
      </c>
      <c r="E22" s="27">
        <v>1665.5445447999991</v>
      </c>
      <c r="F22" s="27">
        <v>1571.1359985399997</v>
      </c>
      <c r="G22" s="27"/>
      <c r="H22" s="28">
        <f t="shared" si="3"/>
        <v>34.396591597210723</v>
      </c>
      <c r="I22" s="28">
        <f t="shared" si="4"/>
        <v>94.33167089077547</v>
      </c>
    </row>
    <row r="23" spans="1:9" s="3" customFormat="1" ht="13.5" x14ac:dyDescent="0.2">
      <c r="A23" s="22" t="s">
        <v>25</v>
      </c>
      <c r="B23" s="25"/>
      <c r="C23" s="26"/>
      <c r="D23" s="23">
        <v>16306.038389999998</v>
      </c>
      <c r="E23" s="23">
        <v>4517.3424770899992</v>
      </c>
      <c r="F23" s="23">
        <v>3868.1592861100007</v>
      </c>
      <c r="G23" s="23"/>
      <c r="H23" s="24">
        <f t="shared" si="3"/>
        <v>23.722250577321262</v>
      </c>
      <c r="I23" s="24">
        <f t="shared" si="4"/>
        <v>85.629090681692304</v>
      </c>
    </row>
    <row r="24" spans="1:9" s="3" customFormat="1" ht="13.5" x14ac:dyDescent="0.2">
      <c r="A24" s="22"/>
      <c r="B24" s="25" t="s">
        <v>26</v>
      </c>
      <c r="C24" s="26"/>
      <c r="D24" s="27">
        <v>535.18404599999997</v>
      </c>
      <c r="E24" s="27">
        <v>121.27555574000004</v>
      </c>
      <c r="F24" s="27">
        <v>106.50523877000002</v>
      </c>
      <c r="G24" s="27"/>
      <c r="H24" s="28">
        <f t="shared" si="3"/>
        <v>19.900675209963197</v>
      </c>
      <c r="I24" s="28">
        <f t="shared" si="4"/>
        <v>87.820862267029497</v>
      </c>
    </row>
    <row r="25" spans="1:9" s="3" customFormat="1" ht="13.5" x14ac:dyDescent="0.2">
      <c r="A25" s="22"/>
      <c r="B25" s="25" t="s">
        <v>27</v>
      </c>
      <c r="C25" s="26"/>
      <c r="D25" s="27">
        <v>2962.3296420000001</v>
      </c>
      <c r="E25" s="27">
        <v>823.51992359999986</v>
      </c>
      <c r="F25" s="27">
        <v>786.89617289</v>
      </c>
      <c r="G25" s="27"/>
      <c r="H25" s="28">
        <f t="shared" si="3"/>
        <v>26.563423655941666</v>
      </c>
      <c r="I25" s="28">
        <f t="shared" si="4"/>
        <v>95.552779032971074</v>
      </c>
    </row>
    <row r="26" spans="1:9" s="3" customFormat="1" ht="13.5" x14ac:dyDescent="0.2">
      <c r="A26" s="22"/>
      <c r="B26" s="25" t="s">
        <v>28</v>
      </c>
      <c r="C26" s="26"/>
      <c r="D26" s="27">
        <v>7983.21083</v>
      </c>
      <c r="E26" s="27">
        <v>2190.1857594899998</v>
      </c>
      <c r="F26" s="27">
        <v>2069.72166844</v>
      </c>
      <c r="G26" s="27"/>
      <c r="H26" s="28">
        <f t="shared" si="3"/>
        <v>25.92593021171658</v>
      </c>
      <c r="I26" s="28">
        <f t="shared" si="4"/>
        <v>94.499823107330826</v>
      </c>
    </row>
    <row r="27" spans="1:9" s="3" customFormat="1" ht="13.5" x14ac:dyDescent="0.2">
      <c r="A27" s="22"/>
      <c r="B27" s="25" t="s">
        <v>29</v>
      </c>
      <c r="C27" s="26"/>
      <c r="D27" s="27">
        <v>2500</v>
      </c>
      <c r="E27" s="27">
        <v>830</v>
      </c>
      <c r="F27" s="27">
        <v>577.5</v>
      </c>
      <c r="G27" s="27"/>
      <c r="H27" s="28">
        <f t="shared" si="3"/>
        <v>23.1</v>
      </c>
      <c r="I27" s="28">
        <f t="shared" si="4"/>
        <v>69.578313253012041</v>
      </c>
    </row>
    <row r="28" spans="1:9" s="3" customFormat="1" ht="13.5" x14ac:dyDescent="0.2">
      <c r="A28" s="22"/>
      <c r="B28" s="25" t="s">
        <v>171</v>
      </c>
      <c r="C28" s="26"/>
      <c r="D28" s="27">
        <v>476.63395000000003</v>
      </c>
      <c r="E28" s="27">
        <v>115.034187</v>
      </c>
      <c r="F28" s="27">
        <v>33.417707470000003</v>
      </c>
      <c r="G28" s="27"/>
      <c r="H28" s="28">
        <f t="shared" si="3"/>
        <v>7.0111890833626092</v>
      </c>
      <c r="I28" s="28">
        <f t="shared" si="4"/>
        <v>29.050240056027871</v>
      </c>
    </row>
    <row r="29" spans="1:9" s="3" customFormat="1" ht="13.5" x14ac:dyDescent="0.2">
      <c r="A29" s="22"/>
      <c r="B29" s="25" t="s">
        <v>30</v>
      </c>
      <c r="C29" s="26"/>
      <c r="D29" s="27">
        <v>1242.8055569999999</v>
      </c>
      <c r="E29" s="27">
        <v>359.94705225999996</v>
      </c>
      <c r="F29" s="27">
        <v>216.73849954000005</v>
      </c>
      <c r="G29" s="27"/>
      <c r="H29" s="28">
        <f t="shared" si="3"/>
        <v>17.439453687605297</v>
      </c>
      <c r="I29" s="28">
        <f t="shared" si="4"/>
        <v>60.213994858178111</v>
      </c>
    </row>
    <row r="30" spans="1:9" s="3" customFormat="1" ht="13.5" x14ac:dyDescent="0.2">
      <c r="A30" s="22"/>
      <c r="B30" s="25" t="s">
        <v>31</v>
      </c>
      <c r="C30" s="26"/>
      <c r="D30" s="27">
        <v>605.87436500000001</v>
      </c>
      <c r="E30" s="27">
        <v>77.379998999999998</v>
      </c>
      <c r="F30" s="27">
        <v>77.379998999999998</v>
      </c>
      <c r="G30" s="27"/>
      <c r="H30" s="28">
        <f t="shared" si="3"/>
        <v>12.771624526480831</v>
      </c>
      <c r="I30" s="28">
        <f t="shared" si="4"/>
        <v>100</v>
      </c>
    </row>
    <row r="31" spans="1:9" s="3" customFormat="1" ht="13.5" x14ac:dyDescent="0.2">
      <c r="A31" s="22" t="s">
        <v>32</v>
      </c>
      <c r="B31" s="25"/>
      <c r="C31" s="26"/>
      <c r="D31" s="23">
        <v>7525.7007599999997</v>
      </c>
      <c r="E31" s="23">
        <v>1768.2233496200001</v>
      </c>
      <c r="F31" s="23">
        <v>1767.8690866200002</v>
      </c>
      <c r="G31" s="23"/>
      <c r="H31" s="24">
        <f t="shared" si="3"/>
        <v>23.491089308472588</v>
      </c>
      <c r="I31" s="24">
        <f t="shared" si="4"/>
        <v>99.979965030997008</v>
      </c>
    </row>
    <row r="32" spans="1:9" s="3" customFormat="1" ht="13.5" x14ac:dyDescent="0.2">
      <c r="A32" s="22"/>
      <c r="B32" s="25" t="s">
        <v>33</v>
      </c>
      <c r="C32" s="26"/>
      <c r="D32" s="27">
        <v>7525.7007599999997</v>
      </c>
      <c r="E32" s="27">
        <v>1768.2233496200001</v>
      </c>
      <c r="F32" s="27">
        <v>1767.8690866200002</v>
      </c>
      <c r="G32" s="27"/>
      <c r="H32" s="28">
        <f t="shared" si="3"/>
        <v>23.491089308472588</v>
      </c>
      <c r="I32" s="28">
        <f t="shared" si="4"/>
        <v>99.979965030997008</v>
      </c>
    </row>
    <row r="33" spans="1:9" s="3" customFormat="1" ht="13.5" x14ac:dyDescent="0.2">
      <c r="A33" s="22" t="s">
        <v>172</v>
      </c>
      <c r="B33" s="25"/>
      <c r="C33" s="26"/>
      <c r="D33" s="23">
        <v>27108.278634000002</v>
      </c>
      <c r="E33" s="23">
        <v>12476.228748860001</v>
      </c>
      <c r="F33" s="23">
        <v>12310.09795462</v>
      </c>
      <c r="G33" s="23"/>
      <c r="H33" s="24">
        <f t="shared" si="3"/>
        <v>45.410843384132519</v>
      </c>
      <c r="I33" s="24">
        <f t="shared" si="4"/>
        <v>98.668421382902409</v>
      </c>
    </row>
    <row r="34" spans="1:9" s="3" customFormat="1" ht="13.5" x14ac:dyDescent="0.2">
      <c r="A34" s="22"/>
      <c r="B34" s="25" t="s">
        <v>124</v>
      </c>
      <c r="C34" s="26"/>
      <c r="D34" s="27">
        <v>1768.8961710000001</v>
      </c>
      <c r="E34" s="27">
        <v>1107</v>
      </c>
      <c r="F34" s="27">
        <v>1107</v>
      </c>
      <c r="G34" s="27"/>
      <c r="H34" s="28">
        <f t="shared" si="3"/>
        <v>62.581400658139586</v>
      </c>
      <c r="I34" s="28">
        <f t="shared" si="4"/>
        <v>100</v>
      </c>
    </row>
    <row r="35" spans="1:9" s="3" customFormat="1" ht="13.5" x14ac:dyDescent="0.2">
      <c r="A35" s="22"/>
      <c r="B35" s="25" t="s">
        <v>34</v>
      </c>
      <c r="C35" s="26"/>
      <c r="D35" s="27">
        <v>3728.6172710000001</v>
      </c>
      <c r="E35" s="27">
        <v>925.11350000000004</v>
      </c>
      <c r="F35" s="27">
        <v>917.56267845000025</v>
      </c>
      <c r="G35" s="27"/>
      <c r="H35" s="28">
        <f t="shared" si="3"/>
        <v>24.60865816361768</v>
      </c>
      <c r="I35" s="28">
        <f t="shared" si="4"/>
        <v>99.183795118112556</v>
      </c>
    </row>
    <row r="36" spans="1:9" s="3" customFormat="1" ht="27" customHeight="1" x14ac:dyDescent="0.2">
      <c r="A36" s="22"/>
      <c r="B36" s="41" t="s">
        <v>35</v>
      </c>
      <c r="C36" s="41"/>
      <c r="D36" s="27">
        <v>446.48464799999999</v>
      </c>
      <c r="E36" s="27">
        <v>116.206841</v>
      </c>
      <c r="F36" s="27">
        <v>116.206841</v>
      </c>
      <c r="G36" s="27"/>
      <c r="H36" s="28">
        <f t="shared" si="3"/>
        <v>26.027063085044748</v>
      </c>
      <c r="I36" s="28">
        <f t="shared" si="4"/>
        <v>100</v>
      </c>
    </row>
    <row r="37" spans="1:9" s="3" customFormat="1" ht="13.5" x14ac:dyDescent="0.2">
      <c r="A37" s="22"/>
      <c r="B37" s="25" t="s">
        <v>36</v>
      </c>
      <c r="C37" s="26"/>
      <c r="D37" s="27">
        <v>1616.2114879999999</v>
      </c>
      <c r="E37" s="27">
        <v>379.85123396000006</v>
      </c>
      <c r="F37" s="27">
        <v>378.98028098000009</v>
      </c>
      <c r="G37" s="27"/>
      <c r="H37" s="28">
        <f t="shared" si="3"/>
        <v>23.448681301540166</v>
      </c>
      <c r="I37" s="28">
        <f t="shared" si="4"/>
        <v>99.770712083538555</v>
      </c>
    </row>
    <row r="38" spans="1:9" s="3" customFormat="1" ht="27" customHeight="1" x14ac:dyDescent="0.2">
      <c r="A38" s="22"/>
      <c r="B38" s="41" t="s">
        <v>37</v>
      </c>
      <c r="C38" s="41"/>
      <c r="D38" s="27">
        <v>2131.2540349999999</v>
      </c>
      <c r="E38" s="27">
        <v>630.39639889999989</v>
      </c>
      <c r="F38" s="27">
        <v>574.51349530999983</v>
      </c>
      <c r="G38" s="27"/>
      <c r="H38" s="28">
        <f t="shared" si="3"/>
        <v>26.956593905521913</v>
      </c>
      <c r="I38" s="28">
        <f t="shared" si="4"/>
        <v>91.135275568275446</v>
      </c>
    </row>
    <row r="39" spans="1:9" s="3" customFormat="1" ht="13.5" x14ac:dyDescent="0.2">
      <c r="A39" s="22"/>
      <c r="B39" s="25" t="s">
        <v>127</v>
      </c>
      <c r="C39" s="26"/>
      <c r="D39" s="27">
        <v>1240.7510119999999</v>
      </c>
      <c r="E39" s="27">
        <v>621</v>
      </c>
      <c r="F39" s="27">
        <v>621</v>
      </c>
      <c r="G39" s="27"/>
      <c r="H39" s="28">
        <f t="shared" si="3"/>
        <v>50.050331935574519</v>
      </c>
      <c r="I39" s="28">
        <f t="shared" si="4"/>
        <v>100</v>
      </c>
    </row>
    <row r="40" spans="1:9" s="3" customFormat="1" ht="13.5" x14ac:dyDescent="0.2">
      <c r="A40" s="22"/>
      <c r="B40" s="25" t="s">
        <v>128</v>
      </c>
      <c r="C40" s="26"/>
      <c r="D40" s="27">
        <v>2147.1350550000002</v>
      </c>
      <c r="E40" s="27">
        <v>966.21077500000001</v>
      </c>
      <c r="F40" s="27">
        <v>966.21077500000001</v>
      </c>
      <c r="G40" s="27"/>
      <c r="H40" s="28">
        <f t="shared" si="3"/>
        <v>45.000000011643422</v>
      </c>
      <c r="I40" s="28">
        <f t="shared" si="4"/>
        <v>100</v>
      </c>
    </row>
    <row r="41" spans="1:9" s="3" customFormat="1" ht="13.5" x14ac:dyDescent="0.2">
      <c r="A41" s="22"/>
      <c r="B41" s="25" t="s">
        <v>173</v>
      </c>
      <c r="C41" s="26"/>
      <c r="D41" s="27">
        <v>4028.928954</v>
      </c>
      <c r="E41" s="27">
        <v>471</v>
      </c>
      <c r="F41" s="27">
        <v>470.99999988000002</v>
      </c>
      <c r="G41" s="27"/>
      <c r="H41" s="28">
        <f t="shared" si="3"/>
        <v>11.690451860968706</v>
      </c>
      <c r="I41" s="28">
        <f t="shared" si="4"/>
        <v>99.999999974522296</v>
      </c>
    </row>
    <row r="42" spans="1:9" s="3" customFormat="1" ht="13.5" x14ac:dyDescent="0.2">
      <c r="A42" s="22"/>
      <c r="B42" s="25" t="s">
        <v>159</v>
      </c>
      <c r="C42" s="26"/>
      <c r="D42" s="27">
        <v>0</v>
      </c>
      <c r="E42" s="27">
        <v>1550</v>
      </c>
      <c r="F42" s="27">
        <v>1550</v>
      </c>
      <c r="G42" s="27"/>
      <c r="H42" s="28" t="str">
        <f t="shared" si="3"/>
        <v xml:space="preserve">              n.a.</v>
      </c>
      <c r="I42" s="28">
        <f t="shared" si="4"/>
        <v>100</v>
      </c>
    </row>
    <row r="43" spans="1:9" s="3" customFormat="1" ht="13.5" x14ac:dyDescent="0.2">
      <c r="A43" s="22"/>
      <c r="B43" s="25" t="s">
        <v>160</v>
      </c>
      <c r="C43" s="26"/>
      <c r="D43" s="27">
        <v>0</v>
      </c>
      <c r="E43" s="27">
        <v>2209.4499999999998</v>
      </c>
      <c r="F43" s="27">
        <v>2107.6238840000001</v>
      </c>
      <c r="G43" s="27"/>
      <c r="H43" s="28" t="str">
        <f t="shared" si="3"/>
        <v xml:space="preserve">              n.a.</v>
      </c>
      <c r="I43" s="28">
        <f t="shared" si="4"/>
        <v>95.391336486455913</v>
      </c>
    </row>
    <row r="44" spans="1:9" s="3" customFormat="1" ht="13.5" x14ac:dyDescent="0.2">
      <c r="A44" s="22"/>
      <c r="B44" s="25" t="s">
        <v>159</v>
      </c>
      <c r="C44" s="26"/>
      <c r="D44" s="27">
        <v>10000</v>
      </c>
      <c r="E44" s="27">
        <v>3500</v>
      </c>
      <c r="F44" s="27">
        <v>3500</v>
      </c>
      <c r="G44" s="27"/>
      <c r="H44" s="28">
        <f t="shared" si="3"/>
        <v>35</v>
      </c>
      <c r="I44" s="28">
        <f t="shared" si="4"/>
        <v>100</v>
      </c>
    </row>
    <row r="45" spans="1:9" s="3" customFormat="1" ht="13.5" x14ac:dyDescent="0.2">
      <c r="A45" s="22" t="s">
        <v>12</v>
      </c>
      <c r="B45" s="25"/>
      <c r="C45" s="26"/>
      <c r="D45" s="23">
        <v>43279.756411999995</v>
      </c>
      <c r="E45" s="23">
        <v>7652.3861019400001</v>
      </c>
      <c r="F45" s="23">
        <v>6952.42981134</v>
      </c>
      <c r="G45" s="23"/>
      <c r="H45" s="24">
        <f t="shared" si="3"/>
        <v>16.063930085827213</v>
      </c>
      <c r="I45" s="24">
        <f t="shared" si="4"/>
        <v>90.853097566227731</v>
      </c>
    </row>
    <row r="46" spans="1:9" s="3" customFormat="1" ht="13.5" x14ac:dyDescent="0.2">
      <c r="A46" s="22"/>
      <c r="B46" s="22" t="s">
        <v>13</v>
      </c>
      <c r="C46" s="33"/>
      <c r="D46" s="23">
        <v>16327.105426999997</v>
      </c>
      <c r="E46" s="23">
        <v>3001.8555245799989</v>
      </c>
      <c r="F46" s="23">
        <v>2685.6550748399991</v>
      </c>
      <c r="G46" s="23"/>
      <c r="H46" s="24">
        <f t="shared" si="3"/>
        <v>16.449058204761474</v>
      </c>
      <c r="I46" s="24">
        <f t="shared" si="4"/>
        <v>89.466500064681142</v>
      </c>
    </row>
    <row r="47" spans="1:9" s="3" customFormat="1" ht="27" x14ac:dyDescent="0.2">
      <c r="A47" s="22"/>
      <c r="B47" s="25"/>
      <c r="C47" s="26" t="s">
        <v>14</v>
      </c>
      <c r="D47" s="27">
        <v>61.321455</v>
      </c>
      <c r="E47" s="27">
        <v>13.103450820000001</v>
      </c>
      <c r="F47" s="27">
        <v>12.97029204</v>
      </c>
      <c r="G47" s="27"/>
      <c r="H47" s="28">
        <f t="shared" si="3"/>
        <v>21.15131162494432</v>
      </c>
      <c r="I47" s="28">
        <f t="shared" si="4"/>
        <v>98.983788455200227</v>
      </c>
    </row>
    <row r="48" spans="1:9" s="3" customFormat="1" ht="27" x14ac:dyDescent="0.2">
      <c r="A48" s="22"/>
      <c r="B48" s="25"/>
      <c r="C48" s="26" t="s">
        <v>15</v>
      </c>
      <c r="D48" s="27">
        <v>10082.971536999999</v>
      </c>
      <c r="E48" s="27">
        <v>2129.1340712299989</v>
      </c>
      <c r="F48" s="27">
        <v>1930.8956990599991</v>
      </c>
      <c r="G48" s="27"/>
      <c r="H48" s="28">
        <f t="shared" si="3"/>
        <v>19.150065950047313</v>
      </c>
      <c r="I48" s="28">
        <f t="shared" si="4"/>
        <v>90.689248983955352</v>
      </c>
    </row>
    <row r="49" spans="1:9" s="3" customFormat="1" ht="13.5" x14ac:dyDescent="0.2">
      <c r="A49" s="22"/>
      <c r="B49" s="25"/>
      <c r="C49" s="26" t="s">
        <v>38</v>
      </c>
      <c r="D49" s="27">
        <v>466.56986000000001</v>
      </c>
      <c r="E49" s="27">
        <v>105.22431301000009</v>
      </c>
      <c r="F49" s="27">
        <v>103.92832448000007</v>
      </c>
      <c r="G49" s="27"/>
      <c r="H49" s="28">
        <f t="shared" si="3"/>
        <v>22.274976030384831</v>
      </c>
      <c r="I49" s="28">
        <f t="shared" si="4"/>
        <v>98.768356387485426</v>
      </c>
    </row>
    <row r="50" spans="1:9" s="3" customFormat="1" ht="13.5" x14ac:dyDescent="0.2">
      <c r="A50" s="22"/>
      <c r="B50" s="25"/>
      <c r="C50" s="26" t="s">
        <v>39</v>
      </c>
      <c r="D50" s="27">
        <v>5165.6773629999998</v>
      </c>
      <c r="E50" s="27">
        <v>721.28448726999989</v>
      </c>
      <c r="F50" s="27">
        <v>607.34393484999964</v>
      </c>
      <c r="G50" s="27"/>
      <c r="H50" s="28">
        <f t="shared" si="3"/>
        <v>11.757295165203287</v>
      </c>
      <c r="I50" s="28">
        <f t="shared" si="4"/>
        <v>84.203105095015218</v>
      </c>
    </row>
    <row r="51" spans="1:9" s="3" customFormat="1" ht="40.5" x14ac:dyDescent="0.2">
      <c r="A51" s="22"/>
      <c r="B51" s="25"/>
      <c r="C51" s="26" t="s">
        <v>40</v>
      </c>
      <c r="D51" s="27">
        <v>550.56521199999997</v>
      </c>
      <c r="E51" s="27">
        <v>33.109202250000003</v>
      </c>
      <c r="F51" s="27">
        <v>30.516824410000002</v>
      </c>
      <c r="G51" s="27"/>
      <c r="H51" s="28">
        <f t="shared" si="3"/>
        <v>5.5428174074318379</v>
      </c>
      <c r="I51" s="28">
        <f t="shared" si="4"/>
        <v>92.170219564864325</v>
      </c>
    </row>
    <row r="52" spans="1:9" s="3" customFormat="1" ht="13.5" x14ac:dyDescent="0.2">
      <c r="A52" s="22"/>
      <c r="B52" s="22" t="s">
        <v>41</v>
      </c>
      <c r="C52" s="33"/>
      <c r="D52" s="23">
        <v>8235.0000069999987</v>
      </c>
      <c r="E52" s="23">
        <v>652.59138205000011</v>
      </c>
      <c r="F52" s="23">
        <v>646.83060153000019</v>
      </c>
      <c r="G52" s="23"/>
      <c r="H52" s="24">
        <f t="shared" si="3"/>
        <v>7.8546521066202146</v>
      </c>
      <c r="I52" s="24">
        <f t="shared" si="4"/>
        <v>99.117245388392433</v>
      </c>
    </row>
    <row r="53" spans="1:9" s="3" customFormat="1" ht="27" x14ac:dyDescent="0.2">
      <c r="A53" s="22"/>
      <c r="B53" s="25"/>
      <c r="C53" s="26" t="s">
        <v>42</v>
      </c>
      <c r="D53" s="27">
        <v>730</v>
      </c>
      <c r="E53" s="27">
        <v>184.10262044999999</v>
      </c>
      <c r="F53" s="27">
        <v>183.97125844999999</v>
      </c>
      <c r="G53" s="27"/>
      <c r="H53" s="28">
        <f t="shared" si="3"/>
        <v>25.201542253424659</v>
      </c>
      <c r="I53" s="28">
        <f t="shared" si="4"/>
        <v>99.928647403454164</v>
      </c>
    </row>
    <row r="54" spans="1:9" s="3" customFormat="1" ht="27" x14ac:dyDescent="0.2">
      <c r="A54" s="22"/>
      <c r="B54" s="25"/>
      <c r="C54" s="26" t="s">
        <v>43</v>
      </c>
      <c r="D54" s="27">
        <v>7005.0000069999996</v>
      </c>
      <c r="E54" s="27">
        <v>463.45011042000016</v>
      </c>
      <c r="F54" s="27">
        <v>458.23704336000014</v>
      </c>
      <c r="G54" s="27"/>
      <c r="H54" s="28">
        <f t="shared" si="3"/>
        <v>6.5415709193731644</v>
      </c>
      <c r="I54" s="28">
        <f t="shared" si="4"/>
        <v>98.87516111383043</v>
      </c>
    </row>
    <row r="55" spans="1:9" s="3" customFormat="1" ht="27" x14ac:dyDescent="0.2">
      <c r="A55" s="22"/>
      <c r="B55" s="25"/>
      <c r="C55" s="26" t="s">
        <v>44</v>
      </c>
      <c r="D55" s="27">
        <v>500</v>
      </c>
      <c r="E55" s="27">
        <v>5.0386511800000005</v>
      </c>
      <c r="F55" s="27">
        <v>4.62229972</v>
      </c>
      <c r="G55" s="27"/>
      <c r="H55" s="28">
        <f t="shared" si="3"/>
        <v>0.92445994399999987</v>
      </c>
      <c r="I55" s="28">
        <f t="shared" si="4"/>
        <v>91.736846923386338</v>
      </c>
    </row>
    <row r="56" spans="1:9" s="3" customFormat="1" ht="13.5" x14ac:dyDescent="0.2">
      <c r="A56" s="22"/>
      <c r="B56" s="22" t="s">
        <v>45</v>
      </c>
      <c r="C56" s="33"/>
      <c r="D56" s="23">
        <v>10289.172579</v>
      </c>
      <c r="E56" s="23">
        <v>2214.2789973400008</v>
      </c>
      <c r="F56" s="23">
        <v>2165.8096364400008</v>
      </c>
      <c r="G56" s="23"/>
      <c r="H56" s="24">
        <f t="shared" si="3"/>
        <v>21.049405283184537</v>
      </c>
      <c r="I56" s="24">
        <f t="shared" si="4"/>
        <v>97.81105448056789</v>
      </c>
    </row>
    <row r="57" spans="1:9" s="3" customFormat="1" ht="13.5" x14ac:dyDescent="0.2">
      <c r="A57" s="22"/>
      <c r="B57" s="25"/>
      <c r="C57" s="26" t="s">
        <v>46</v>
      </c>
      <c r="D57" s="27">
        <v>10289.172579</v>
      </c>
      <c r="E57" s="27">
        <v>2214.2789973400008</v>
      </c>
      <c r="F57" s="27">
        <v>2165.8096364400008</v>
      </c>
      <c r="G57" s="27"/>
      <c r="H57" s="28">
        <f t="shared" si="3"/>
        <v>21.049405283184537</v>
      </c>
      <c r="I57" s="28">
        <f t="shared" si="4"/>
        <v>97.81105448056789</v>
      </c>
    </row>
    <row r="58" spans="1:9" s="3" customFormat="1" ht="13.5" x14ac:dyDescent="0.2">
      <c r="A58" s="22"/>
      <c r="B58" s="22" t="s">
        <v>47</v>
      </c>
      <c r="C58" s="33"/>
      <c r="D58" s="23">
        <v>7959.7983670000003</v>
      </c>
      <c r="E58" s="23">
        <v>1335.4215027300002</v>
      </c>
      <c r="F58" s="23">
        <v>1005.9221272300005</v>
      </c>
      <c r="G58" s="23"/>
      <c r="H58" s="24">
        <f t="shared" si="3"/>
        <v>12.637532772191646</v>
      </c>
      <c r="I58" s="24">
        <f t="shared" si="4"/>
        <v>75.326189160021414</v>
      </c>
    </row>
    <row r="59" spans="1:9" s="3" customFormat="1" ht="13.5" x14ac:dyDescent="0.2">
      <c r="A59" s="22"/>
      <c r="B59" s="25"/>
      <c r="C59" s="26" t="s">
        <v>48</v>
      </c>
      <c r="D59" s="27">
        <v>3443.2920680000002</v>
      </c>
      <c r="E59" s="27">
        <v>692.72514977000026</v>
      </c>
      <c r="F59" s="27">
        <v>689.15416483000024</v>
      </c>
      <c r="G59" s="27"/>
      <c r="H59" s="28">
        <f t="shared" si="3"/>
        <v>20.014397594517394</v>
      </c>
      <c r="I59" s="28">
        <f t="shared" si="4"/>
        <v>99.484501906537432</v>
      </c>
    </row>
    <row r="60" spans="1:9" s="3" customFormat="1" ht="27" x14ac:dyDescent="0.2">
      <c r="A60" s="22"/>
      <c r="B60" s="25"/>
      <c r="C60" s="26" t="s">
        <v>49</v>
      </c>
      <c r="D60" s="27">
        <v>1396.5062989999999</v>
      </c>
      <c r="E60" s="27">
        <v>272.69635296000001</v>
      </c>
      <c r="F60" s="27">
        <v>220.30008590000028</v>
      </c>
      <c r="G60" s="27"/>
      <c r="H60" s="28">
        <f t="shared" si="3"/>
        <v>15.775087162711058</v>
      </c>
      <c r="I60" s="28">
        <f t="shared" si="4"/>
        <v>80.785857056296834</v>
      </c>
    </row>
    <row r="61" spans="1:9" s="3" customFormat="1" ht="13.5" x14ac:dyDescent="0.2">
      <c r="A61" s="22"/>
      <c r="B61" s="25"/>
      <c r="C61" s="26" t="s">
        <v>188</v>
      </c>
      <c r="D61" s="27">
        <v>3120</v>
      </c>
      <c r="E61" s="27">
        <v>370</v>
      </c>
      <c r="F61" s="27">
        <v>96.467876500000003</v>
      </c>
      <c r="G61" s="27"/>
      <c r="H61" s="28">
        <f t="shared" si="3"/>
        <v>3.0919191185897437</v>
      </c>
      <c r="I61" s="28">
        <f t="shared" si="4"/>
        <v>26.072399054054056</v>
      </c>
    </row>
    <row r="62" spans="1:9" s="3" customFormat="1" ht="13.5" x14ac:dyDescent="0.2">
      <c r="A62" s="22"/>
      <c r="B62" s="22" t="s">
        <v>161</v>
      </c>
      <c r="C62" s="33"/>
      <c r="D62" s="23">
        <v>468.68003199999998</v>
      </c>
      <c r="E62" s="23">
        <v>448.23869524000003</v>
      </c>
      <c r="F62" s="23">
        <v>448.21237129999997</v>
      </c>
      <c r="G62" s="23"/>
      <c r="H62" s="24">
        <f t="shared" si="3"/>
        <v>95.632913863930085</v>
      </c>
      <c r="I62" s="24">
        <f t="shared" si="4"/>
        <v>99.994127249548157</v>
      </c>
    </row>
    <row r="63" spans="1:9" s="3" customFormat="1" ht="13.5" x14ac:dyDescent="0.2">
      <c r="A63" s="22"/>
      <c r="B63" s="25"/>
      <c r="C63" s="26" t="s">
        <v>161</v>
      </c>
      <c r="D63" s="27">
        <v>468.68003199999998</v>
      </c>
      <c r="E63" s="27">
        <v>448.23869524000003</v>
      </c>
      <c r="F63" s="27">
        <v>448.21237129999997</v>
      </c>
      <c r="G63" s="27"/>
      <c r="H63" s="28">
        <f t="shared" si="3"/>
        <v>95.632913863930085</v>
      </c>
      <c r="I63" s="28">
        <f t="shared" si="4"/>
        <v>99.994127249548157</v>
      </c>
    </row>
    <row r="64" spans="1:9" s="3" customFormat="1" ht="13.5" x14ac:dyDescent="0.2">
      <c r="A64" s="22" t="s">
        <v>50</v>
      </c>
      <c r="B64" s="25"/>
      <c r="C64" s="26"/>
      <c r="D64" s="23">
        <v>4944.8624010000003</v>
      </c>
      <c r="E64" s="23">
        <v>399.82423327000004</v>
      </c>
      <c r="F64" s="23">
        <v>345.22927021999999</v>
      </c>
      <c r="G64" s="23"/>
      <c r="H64" s="24">
        <f t="shared" si="3"/>
        <v>6.9815748593971838</v>
      </c>
      <c r="I64" s="24">
        <f t="shared" si="4"/>
        <v>86.345259114613938</v>
      </c>
    </row>
    <row r="65" spans="1:9" s="3" customFormat="1" ht="13.5" x14ac:dyDescent="0.2">
      <c r="A65" s="22"/>
      <c r="B65" s="25" t="s">
        <v>51</v>
      </c>
      <c r="C65" s="26"/>
      <c r="D65" s="27">
        <v>286.46007100000003</v>
      </c>
      <c r="E65" s="27">
        <v>58.416580630000027</v>
      </c>
      <c r="F65" s="27">
        <v>58.383412110000023</v>
      </c>
      <c r="G65" s="27"/>
      <c r="H65" s="28">
        <f t="shared" si="3"/>
        <v>20.380994777453651</v>
      </c>
      <c r="I65" s="28">
        <f t="shared" si="4"/>
        <v>99.943220709527509</v>
      </c>
    </row>
    <row r="66" spans="1:9" s="3" customFormat="1" ht="13.5" x14ac:dyDescent="0.2">
      <c r="A66" s="22"/>
      <c r="B66" s="25" t="s">
        <v>189</v>
      </c>
      <c r="C66" s="26"/>
      <c r="D66" s="27">
        <v>342.51576999999997</v>
      </c>
      <c r="E66" s="27">
        <v>71.467099510000025</v>
      </c>
      <c r="F66" s="27">
        <v>71.461530230000022</v>
      </c>
      <c r="G66" s="27"/>
      <c r="H66" s="28">
        <f t="shared" si="3"/>
        <v>20.863719714277689</v>
      </c>
      <c r="I66" s="28">
        <f t="shared" si="4"/>
        <v>99.992207211376723</v>
      </c>
    </row>
    <row r="67" spans="1:9" s="3" customFormat="1" ht="27" customHeight="1" x14ac:dyDescent="0.2">
      <c r="A67" s="22"/>
      <c r="B67" s="41" t="s">
        <v>190</v>
      </c>
      <c r="C67" s="41"/>
      <c r="D67" s="27">
        <v>298.27391499999999</v>
      </c>
      <c r="E67" s="27">
        <v>37.80481252000002</v>
      </c>
      <c r="F67" s="27">
        <v>37.804316540000016</v>
      </c>
      <c r="G67" s="27"/>
      <c r="H67" s="28">
        <f t="shared" si="3"/>
        <v>12.674362268654976</v>
      </c>
      <c r="I67" s="28">
        <f t="shared" si="4"/>
        <v>99.998688050629156</v>
      </c>
    </row>
    <row r="68" spans="1:9" s="3" customFormat="1" ht="13.5" x14ac:dyDescent="0.2">
      <c r="A68" s="22"/>
      <c r="B68" s="41" t="s">
        <v>52</v>
      </c>
      <c r="C68" s="41"/>
      <c r="D68" s="27">
        <v>0</v>
      </c>
      <c r="E68" s="27">
        <v>0.56453428000000005</v>
      </c>
      <c r="F68" s="27">
        <v>0.56453428000000005</v>
      </c>
      <c r="G68" s="27"/>
      <c r="H68" s="28" t="str">
        <f t="shared" si="3"/>
        <v xml:space="preserve">              n.a.</v>
      </c>
      <c r="I68" s="28">
        <f t="shared" si="4"/>
        <v>100</v>
      </c>
    </row>
    <row r="69" spans="1:9" s="3" customFormat="1" ht="27" customHeight="1" x14ac:dyDescent="0.2">
      <c r="A69" s="22"/>
      <c r="B69" s="41" t="s">
        <v>191</v>
      </c>
      <c r="C69" s="41"/>
      <c r="D69" s="27">
        <v>111.502008</v>
      </c>
      <c r="E69" s="27">
        <v>26.033886429999995</v>
      </c>
      <c r="F69" s="27">
        <v>26.033886429999995</v>
      </c>
      <c r="G69" s="27"/>
      <c r="H69" s="28">
        <f t="shared" si="3"/>
        <v>23.348356587443693</v>
      </c>
      <c r="I69" s="28">
        <f t="shared" si="4"/>
        <v>100</v>
      </c>
    </row>
    <row r="70" spans="1:9" s="3" customFormat="1" ht="27" customHeight="1" x14ac:dyDescent="0.2">
      <c r="A70" s="22"/>
      <c r="B70" s="41" t="s">
        <v>53</v>
      </c>
      <c r="C70" s="41"/>
      <c r="D70" s="27">
        <v>587.29463899999996</v>
      </c>
      <c r="E70" s="27">
        <v>113.64157068</v>
      </c>
      <c r="F70" s="27">
        <v>59.941124339999995</v>
      </c>
      <c r="G70" s="27"/>
      <c r="H70" s="28">
        <f t="shared" si="3"/>
        <v>10.206312191451827</v>
      </c>
      <c r="I70" s="28">
        <f t="shared" si="4"/>
        <v>52.745772503256283</v>
      </c>
    </row>
    <row r="71" spans="1:9" s="3" customFormat="1" ht="27" customHeight="1" x14ac:dyDescent="0.2">
      <c r="A71" s="22"/>
      <c r="B71" s="41" t="s">
        <v>54</v>
      </c>
      <c r="C71" s="41"/>
      <c r="D71" s="27">
        <v>131.16658899999999</v>
      </c>
      <c r="E71" s="27">
        <v>17.670535010000002</v>
      </c>
      <c r="F71" s="27">
        <v>17.670535010000002</v>
      </c>
      <c r="G71" s="27"/>
      <c r="H71" s="28">
        <f t="shared" si="3"/>
        <v>13.471826281920013</v>
      </c>
      <c r="I71" s="28">
        <f t="shared" si="4"/>
        <v>100</v>
      </c>
    </row>
    <row r="72" spans="1:9" s="3" customFormat="1" ht="27" customHeight="1" x14ac:dyDescent="0.2">
      <c r="A72" s="22"/>
      <c r="B72" s="41" t="s">
        <v>192</v>
      </c>
      <c r="C72" s="41"/>
      <c r="D72" s="27">
        <v>327.04065600000001</v>
      </c>
      <c r="E72" s="27">
        <v>60.819430189999999</v>
      </c>
      <c r="F72" s="27">
        <v>60.819430189999999</v>
      </c>
      <c r="G72" s="27"/>
      <c r="H72" s="28">
        <f t="shared" si="3"/>
        <v>18.596901967442236</v>
      </c>
      <c r="I72" s="28">
        <f t="shared" si="4"/>
        <v>100</v>
      </c>
    </row>
    <row r="73" spans="1:9" s="3" customFormat="1" ht="27" customHeight="1" x14ac:dyDescent="0.2">
      <c r="A73" s="22"/>
      <c r="B73" s="41" t="s">
        <v>55</v>
      </c>
      <c r="C73" s="41"/>
      <c r="D73" s="27">
        <v>59.199630999999997</v>
      </c>
      <c r="E73" s="27">
        <v>11.49202064</v>
      </c>
      <c r="F73" s="27">
        <v>10.763038640000001</v>
      </c>
      <c r="G73" s="27"/>
      <c r="H73" s="28">
        <f t="shared" si="3"/>
        <v>18.180921837164831</v>
      </c>
      <c r="I73" s="28">
        <f t="shared" si="4"/>
        <v>93.656624689111254</v>
      </c>
    </row>
    <row r="74" spans="1:9" s="3" customFormat="1" ht="27" customHeight="1" x14ac:dyDescent="0.2">
      <c r="A74" s="22"/>
      <c r="B74" s="41" t="s">
        <v>56</v>
      </c>
      <c r="C74" s="41"/>
      <c r="D74" s="27">
        <v>175</v>
      </c>
      <c r="E74" s="27">
        <v>0.99157216000000004</v>
      </c>
      <c r="F74" s="27">
        <v>0.99157216000000015</v>
      </c>
      <c r="G74" s="27"/>
      <c r="H74" s="28">
        <f t="shared" si="3"/>
        <v>0.56661266285714296</v>
      </c>
      <c r="I74" s="28">
        <f t="shared" si="4"/>
        <v>100.00000000000003</v>
      </c>
    </row>
    <row r="75" spans="1:9" s="3" customFormat="1" ht="13.5" x14ac:dyDescent="0.2">
      <c r="A75" s="22"/>
      <c r="B75" s="41" t="s">
        <v>57</v>
      </c>
      <c r="C75" s="41"/>
      <c r="D75" s="27">
        <v>126.409122</v>
      </c>
      <c r="E75" s="27">
        <v>0.92119121999999998</v>
      </c>
      <c r="F75" s="27">
        <v>0.79489029</v>
      </c>
      <c r="G75" s="27"/>
      <c r="H75" s="28">
        <f t="shared" si="3"/>
        <v>0.62882351955581184</v>
      </c>
      <c r="I75" s="28">
        <f t="shared" si="4"/>
        <v>86.28939060014055</v>
      </c>
    </row>
    <row r="76" spans="1:9" s="3" customFormat="1" ht="13.5" x14ac:dyDescent="0.2">
      <c r="A76" s="22"/>
      <c r="B76" s="25" t="s">
        <v>174</v>
      </c>
      <c r="C76" s="26"/>
      <c r="D76" s="27">
        <v>2500</v>
      </c>
      <c r="E76" s="27">
        <v>1E-3</v>
      </c>
      <c r="F76" s="27">
        <v>1E-3</v>
      </c>
      <c r="G76" s="27"/>
      <c r="H76" s="28">
        <f t="shared" si="3"/>
        <v>3.9999999999999996E-5</v>
      </c>
      <c r="I76" s="28">
        <f t="shared" si="4"/>
        <v>100</v>
      </c>
    </row>
    <row r="77" spans="1:9" s="3" customFormat="1" ht="13.5" x14ac:dyDescent="0.2">
      <c r="A77" s="22" t="s">
        <v>58</v>
      </c>
      <c r="B77" s="25"/>
      <c r="C77" s="26"/>
      <c r="D77" s="23">
        <v>314153.67399800004</v>
      </c>
      <c r="E77" s="23">
        <v>75661.630768930001</v>
      </c>
      <c r="F77" s="23">
        <v>75182.420980409981</v>
      </c>
      <c r="G77" s="23"/>
      <c r="H77" s="24">
        <f t="shared" si="3"/>
        <v>23.931733798818666</v>
      </c>
      <c r="I77" s="24">
        <f t="shared" si="4"/>
        <v>99.366640946474547</v>
      </c>
    </row>
    <row r="78" spans="1:9" s="3" customFormat="1" ht="13.5" x14ac:dyDescent="0.2">
      <c r="A78" s="22"/>
      <c r="B78" s="25" t="s">
        <v>59</v>
      </c>
      <c r="C78" s="26"/>
      <c r="D78" s="27">
        <v>4503.1159260000004</v>
      </c>
      <c r="E78" s="27">
        <v>1096.93796877</v>
      </c>
      <c r="F78" s="27">
        <v>1096.93796877</v>
      </c>
      <c r="G78" s="27"/>
      <c r="H78" s="28">
        <f t="shared" si="3"/>
        <v>24.359532083918197</v>
      </c>
      <c r="I78" s="28">
        <f t="shared" si="4"/>
        <v>100</v>
      </c>
    </row>
    <row r="79" spans="1:9" s="3" customFormat="1" ht="13.5" x14ac:dyDescent="0.2">
      <c r="A79" s="22"/>
      <c r="B79" s="25" t="s">
        <v>60</v>
      </c>
      <c r="C79" s="26"/>
      <c r="D79" s="27">
        <v>3092.395673</v>
      </c>
      <c r="E79" s="27">
        <v>49.28294398000002</v>
      </c>
      <c r="F79" s="27">
        <v>49.28294398000002</v>
      </c>
      <c r="G79" s="27"/>
      <c r="H79" s="28">
        <f t="shared" ref="H79:H142" si="5">IF(AND(F79=0,D79&gt;0),"n.a.",IF(AND(F79=0,D79&lt;0),"n.a.",IF(OR(F79=0,D79=0),"              n.a.",IF(OR((AND(F79&lt;0,D79&gt;0)),(AND(F79&gt;0,D79&lt;0))),"                n.a.",IF(((F79/D79))*100&gt;500,"             -o-",((F79/D79))*100)))))</f>
        <v>1.5936817015459595</v>
      </c>
      <c r="I79" s="28">
        <f t="shared" ref="I79:I142" si="6">IF(AND(F79=0,E79&gt;0),"n.a.",IF(AND(F79=0,E79&lt;0),"n.a.",IF(OR(F79=0,E79=0),"              n.a.",IF(OR((AND(F79&lt;0,E79&gt;0)),(AND(F79&gt;0,E79&lt;0))),"                n.a.",IF(((F79/E79))*100&gt;500,"             -o-",((F79/E79))*100)))))</f>
        <v>100</v>
      </c>
    </row>
    <row r="80" spans="1:9" s="3" customFormat="1" ht="13.5" x14ac:dyDescent="0.2">
      <c r="A80" s="22"/>
      <c r="B80" s="25" t="s">
        <v>61</v>
      </c>
      <c r="C80" s="26"/>
      <c r="D80" s="27">
        <v>132.04932299999999</v>
      </c>
      <c r="E80" s="27">
        <v>17.377658660000002</v>
      </c>
      <c r="F80" s="27">
        <v>17.373743579999996</v>
      </c>
      <c r="G80" s="27"/>
      <c r="H80" s="28">
        <f t="shared" si="5"/>
        <v>13.157010717881528</v>
      </c>
      <c r="I80" s="28">
        <f t="shared" si="6"/>
        <v>99.977470612833372</v>
      </c>
    </row>
    <row r="81" spans="1:9" s="3" customFormat="1" ht="13.5" x14ac:dyDescent="0.2">
      <c r="A81" s="22"/>
      <c r="B81" s="25" t="s">
        <v>62</v>
      </c>
      <c r="C81" s="26"/>
      <c r="D81" s="27">
        <v>3656.7883400000001</v>
      </c>
      <c r="E81" s="27">
        <v>614.54968009999993</v>
      </c>
      <c r="F81" s="27">
        <v>611.66991675999975</v>
      </c>
      <c r="G81" s="27"/>
      <c r="H81" s="28">
        <f t="shared" si="5"/>
        <v>16.726970770203227</v>
      </c>
      <c r="I81" s="28">
        <f t="shared" si="6"/>
        <v>99.531402678538285</v>
      </c>
    </row>
    <row r="82" spans="1:9" s="3" customFormat="1" ht="13.5" x14ac:dyDescent="0.2">
      <c r="A82" s="22"/>
      <c r="B82" s="25" t="s">
        <v>63</v>
      </c>
      <c r="C82" s="26"/>
      <c r="D82" s="27">
        <v>44354.833636000003</v>
      </c>
      <c r="E82" s="27">
        <v>9901.2072091699956</v>
      </c>
      <c r="F82" s="27">
        <v>9808.54505178</v>
      </c>
      <c r="G82" s="27"/>
      <c r="H82" s="28">
        <f t="shared" si="5"/>
        <v>22.11381319175781</v>
      </c>
      <c r="I82" s="28">
        <f t="shared" si="6"/>
        <v>99.064132732176574</v>
      </c>
    </row>
    <row r="83" spans="1:9" s="3" customFormat="1" ht="13.5" x14ac:dyDescent="0.2">
      <c r="A83" s="22"/>
      <c r="B83" s="25" t="s">
        <v>64</v>
      </c>
      <c r="C83" s="26"/>
      <c r="D83" s="27">
        <v>54405.988353000001</v>
      </c>
      <c r="E83" s="27">
        <v>15062.354725770001</v>
      </c>
      <c r="F83" s="27">
        <v>14733.420216570004</v>
      </c>
      <c r="G83" s="27"/>
      <c r="H83" s="28">
        <f t="shared" si="5"/>
        <v>27.080512021904273</v>
      </c>
      <c r="I83" s="28">
        <f t="shared" si="6"/>
        <v>97.816181366136419</v>
      </c>
    </row>
    <row r="84" spans="1:9" s="3" customFormat="1" ht="13.5" x14ac:dyDescent="0.2">
      <c r="A84" s="22"/>
      <c r="B84" s="25" t="s">
        <v>65</v>
      </c>
      <c r="C84" s="26"/>
      <c r="D84" s="27">
        <v>3547.8381570000001</v>
      </c>
      <c r="E84" s="27">
        <v>1144.715925</v>
      </c>
      <c r="F84" s="27">
        <v>1144.715925</v>
      </c>
      <c r="G84" s="27"/>
      <c r="H84" s="28">
        <f t="shared" si="5"/>
        <v>32.265167528610014</v>
      </c>
      <c r="I84" s="28">
        <f t="shared" si="6"/>
        <v>100</v>
      </c>
    </row>
    <row r="85" spans="1:9" s="3" customFormat="1" ht="13.5" x14ac:dyDescent="0.2">
      <c r="A85" s="22"/>
      <c r="B85" s="25" t="s">
        <v>66</v>
      </c>
      <c r="C85" s="26"/>
      <c r="D85" s="27">
        <v>821.28801299999998</v>
      </c>
      <c r="E85" s="27">
        <v>169.69341350000002</v>
      </c>
      <c r="F85" s="27">
        <v>169.28130927999996</v>
      </c>
      <c r="G85" s="27"/>
      <c r="H85" s="28">
        <f t="shared" si="5"/>
        <v>20.611686351253244</v>
      </c>
      <c r="I85" s="28">
        <f t="shared" si="6"/>
        <v>99.75714778110698</v>
      </c>
    </row>
    <row r="86" spans="1:9" s="3" customFormat="1" ht="13.5" x14ac:dyDescent="0.2">
      <c r="A86" s="22"/>
      <c r="B86" s="25" t="s">
        <v>67</v>
      </c>
      <c r="C86" s="26"/>
      <c r="D86" s="27">
        <v>15362.429584</v>
      </c>
      <c r="E86" s="27">
        <v>4608.8615800200005</v>
      </c>
      <c r="F86" s="27">
        <v>4608.8615800200005</v>
      </c>
      <c r="G86" s="27"/>
      <c r="H86" s="28">
        <f t="shared" si="5"/>
        <v>30.00086382703514</v>
      </c>
      <c r="I86" s="28">
        <f t="shared" si="6"/>
        <v>100</v>
      </c>
    </row>
    <row r="87" spans="1:9" s="3" customFormat="1" ht="13.5" x14ac:dyDescent="0.2">
      <c r="A87" s="22"/>
      <c r="B87" s="25" t="s">
        <v>193</v>
      </c>
      <c r="C87" s="26"/>
      <c r="D87" s="27">
        <v>235.56935899999999</v>
      </c>
      <c r="E87" s="27">
        <v>53.636633819999979</v>
      </c>
      <c r="F87" s="27">
        <v>53.636633819999979</v>
      </c>
      <c r="G87" s="27"/>
      <c r="H87" s="28">
        <f t="shared" si="5"/>
        <v>22.768934825687573</v>
      </c>
      <c r="I87" s="28">
        <f t="shared" si="6"/>
        <v>100</v>
      </c>
    </row>
    <row r="88" spans="1:9" s="3" customFormat="1" ht="13.5" x14ac:dyDescent="0.2">
      <c r="A88" s="22"/>
      <c r="B88" s="25" t="s">
        <v>68</v>
      </c>
      <c r="C88" s="26"/>
      <c r="D88" s="27">
        <v>2020.911601</v>
      </c>
      <c r="E88" s="27">
        <v>339.14558627999997</v>
      </c>
      <c r="F88" s="27">
        <v>339.14547761</v>
      </c>
      <c r="G88" s="27"/>
      <c r="H88" s="28">
        <f t="shared" si="5"/>
        <v>16.781806658053817</v>
      </c>
      <c r="I88" s="28">
        <f t="shared" si="6"/>
        <v>99.999967957713636</v>
      </c>
    </row>
    <row r="89" spans="1:9" s="3" customFormat="1" ht="13.5" x14ac:dyDescent="0.2">
      <c r="A89" s="22"/>
      <c r="B89" s="25" t="s">
        <v>69</v>
      </c>
      <c r="C89" s="26"/>
      <c r="D89" s="27">
        <v>492.172459</v>
      </c>
      <c r="E89" s="27">
        <v>75.594139150000004</v>
      </c>
      <c r="F89" s="27">
        <v>75.565987450000023</v>
      </c>
      <c r="G89" s="27"/>
      <c r="H89" s="28">
        <f t="shared" si="5"/>
        <v>15.353558710606361</v>
      </c>
      <c r="I89" s="28">
        <f t="shared" si="6"/>
        <v>99.962759414530638</v>
      </c>
    </row>
    <row r="90" spans="1:9" s="3" customFormat="1" ht="13.5" x14ac:dyDescent="0.2">
      <c r="A90" s="22"/>
      <c r="B90" s="25" t="s">
        <v>70</v>
      </c>
      <c r="C90" s="26"/>
      <c r="D90" s="27">
        <v>373.86111299999999</v>
      </c>
      <c r="E90" s="27">
        <v>49.757173999999999</v>
      </c>
      <c r="F90" s="27">
        <v>49.757173999999999</v>
      </c>
      <c r="G90" s="27"/>
      <c r="H90" s="28">
        <f t="shared" si="5"/>
        <v>13.308999590979123</v>
      </c>
      <c r="I90" s="28">
        <f t="shared" si="6"/>
        <v>100</v>
      </c>
    </row>
    <row r="91" spans="1:9" s="3" customFormat="1" ht="13.5" x14ac:dyDescent="0.2">
      <c r="A91" s="22"/>
      <c r="B91" s="25" t="s">
        <v>194</v>
      </c>
      <c r="C91" s="26"/>
      <c r="D91" s="27">
        <v>104.453588</v>
      </c>
      <c r="E91" s="27">
        <v>13.901729</v>
      </c>
      <c r="F91" s="27">
        <v>13.901729</v>
      </c>
      <c r="G91" s="27"/>
      <c r="H91" s="28">
        <f t="shared" si="5"/>
        <v>13.309000931590784</v>
      </c>
      <c r="I91" s="28">
        <f t="shared" si="6"/>
        <v>100</v>
      </c>
    </row>
    <row r="92" spans="1:9" s="3" customFormat="1" ht="13.5" x14ac:dyDescent="0.2">
      <c r="A92" s="22"/>
      <c r="B92" s="25" t="s">
        <v>71</v>
      </c>
      <c r="C92" s="26"/>
      <c r="D92" s="27">
        <v>4606.3726960000004</v>
      </c>
      <c r="E92" s="27">
        <v>888.92769908999946</v>
      </c>
      <c r="F92" s="27">
        <v>884.22215858999971</v>
      </c>
      <c r="G92" s="27"/>
      <c r="H92" s="28">
        <f t="shared" si="5"/>
        <v>19.195627817041917</v>
      </c>
      <c r="I92" s="28">
        <f t="shared" si="6"/>
        <v>99.47064980596096</v>
      </c>
    </row>
    <row r="93" spans="1:9" s="3" customFormat="1" ht="13.5" x14ac:dyDescent="0.2">
      <c r="A93" s="22"/>
      <c r="B93" s="25" t="s">
        <v>72</v>
      </c>
      <c r="C93" s="26"/>
      <c r="D93" s="27">
        <v>267.58405699999997</v>
      </c>
      <c r="E93" s="27">
        <v>44.785098999999967</v>
      </c>
      <c r="F93" s="27">
        <v>44.35986653999997</v>
      </c>
      <c r="G93" s="27"/>
      <c r="H93" s="28">
        <f t="shared" si="5"/>
        <v>16.577918369777901</v>
      </c>
      <c r="I93" s="28">
        <f t="shared" si="6"/>
        <v>99.050504588590954</v>
      </c>
    </row>
    <row r="94" spans="1:9" s="3" customFormat="1" ht="13.5" x14ac:dyDescent="0.2">
      <c r="A94" s="22"/>
      <c r="B94" s="25" t="s">
        <v>73</v>
      </c>
      <c r="C94" s="26"/>
      <c r="D94" s="27">
        <v>1578.728423</v>
      </c>
      <c r="E94" s="27">
        <v>455.56916060999987</v>
      </c>
      <c r="F94" s="27">
        <v>455.40347379999997</v>
      </c>
      <c r="G94" s="27"/>
      <c r="H94" s="28">
        <f t="shared" si="5"/>
        <v>28.846219980927014</v>
      </c>
      <c r="I94" s="28">
        <f t="shared" si="6"/>
        <v>99.963630810791045</v>
      </c>
    </row>
    <row r="95" spans="1:9" s="3" customFormat="1" ht="13.5" x14ac:dyDescent="0.2">
      <c r="A95" s="22"/>
      <c r="B95" s="25" t="s">
        <v>195</v>
      </c>
      <c r="C95" s="26"/>
      <c r="D95" s="27">
        <v>30475.080180000001</v>
      </c>
      <c r="E95" s="27">
        <v>6098.4833947099996</v>
      </c>
      <c r="F95" s="27">
        <v>6054.1390927100001</v>
      </c>
      <c r="G95" s="27"/>
      <c r="H95" s="28">
        <f t="shared" si="5"/>
        <v>19.865867643174155</v>
      </c>
      <c r="I95" s="28">
        <f t="shared" si="6"/>
        <v>99.272863446041924</v>
      </c>
    </row>
    <row r="96" spans="1:9" s="3" customFormat="1" ht="13.5" x14ac:dyDescent="0.2">
      <c r="A96" s="22"/>
      <c r="B96" s="25" t="s">
        <v>74</v>
      </c>
      <c r="C96" s="26"/>
      <c r="D96" s="27">
        <v>5100</v>
      </c>
      <c r="E96" s="27">
        <v>1801.0774652699999</v>
      </c>
      <c r="F96" s="27">
        <v>1801.0761509599999</v>
      </c>
      <c r="G96" s="27"/>
      <c r="H96" s="28">
        <f t="shared" si="5"/>
        <v>35.315218646274509</v>
      </c>
      <c r="I96" s="28">
        <f t="shared" si="6"/>
        <v>99.999927026459147</v>
      </c>
    </row>
    <row r="97" spans="1:9" s="3" customFormat="1" ht="13.5" x14ac:dyDescent="0.2">
      <c r="A97" s="22"/>
      <c r="B97" s="25" t="s">
        <v>196</v>
      </c>
      <c r="C97" s="26"/>
      <c r="D97" s="27">
        <v>4164.2989989999996</v>
      </c>
      <c r="E97" s="27">
        <v>402.83370329000002</v>
      </c>
      <c r="F97" s="27">
        <v>402.83370329000002</v>
      </c>
      <c r="G97" s="27"/>
      <c r="H97" s="28">
        <f t="shared" si="5"/>
        <v>9.6735057541914049</v>
      </c>
      <c r="I97" s="28">
        <f t="shared" si="6"/>
        <v>100</v>
      </c>
    </row>
    <row r="98" spans="1:9" s="3" customFormat="1" ht="13.5" x14ac:dyDescent="0.2">
      <c r="A98" s="22"/>
      <c r="B98" s="25" t="s">
        <v>75</v>
      </c>
      <c r="C98" s="26"/>
      <c r="D98" s="27">
        <v>454.227307</v>
      </c>
      <c r="E98" s="27">
        <v>2.74466294</v>
      </c>
      <c r="F98" s="27">
        <v>2.74466294</v>
      </c>
      <c r="G98" s="27"/>
      <c r="H98" s="28">
        <f t="shared" si="5"/>
        <v>0.60424877538241006</v>
      </c>
      <c r="I98" s="28">
        <f t="shared" si="6"/>
        <v>100</v>
      </c>
    </row>
    <row r="99" spans="1:9" s="3" customFormat="1" ht="13.5" x14ac:dyDescent="0.2">
      <c r="A99" s="22"/>
      <c r="B99" s="25" t="s">
        <v>76</v>
      </c>
      <c r="C99" s="26"/>
      <c r="D99" s="27">
        <v>2099.9738080000002</v>
      </c>
      <c r="E99" s="27">
        <v>439.78220700000003</v>
      </c>
      <c r="F99" s="27">
        <v>439.78220700000003</v>
      </c>
      <c r="G99" s="27"/>
      <c r="H99" s="28">
        <f t="shared" si="5"/>
        <v>20.942271057125488</v>
      </c>
      <c r="I99" s="28">
        <f t="shared" si="6"/>
        <v>100</v>
      </c>
    </row>
    <row r="100" spans="1:9" s="3" customFormat="1" ht="13.5" x14ac:dyDescent="0.2">
      <c r="A100" s="22"/>
      <c r="B100" s="25" t="s">
        <v>77</v>
      </c>
      <c r="C100" s="26"/>
      <c r="D100" s="27">
        <v>90868.146393999996</v>
      </c>
      <c r="E100" s="27">
        <v>23264.963298499999</v>
      </c>
      <c r="F100" s="27">
        <v>23261.338842099998</v>
      </c>
      <c r="G100" s="27"/>
      <c r="H100" s="28">
        <f t="shared" si="5"/>
        <v>25.599002252384384</v>
      </c>
      <c r="I100" s="28">
        <f t="shared" si="6"/>
        <v>99.984420966611907</v>
      </c>
    </row>
    <row r="101" spans="1:9" s="3" customFormat="1" ht="13.5" x14ac:dyDescent="0.2">
      <c r="A101" s="22"/>
      <c r="B101" s="25" t="s">
        <v>152</v>
      </c>
      <c r="C101" s="26"/>
      <c r="D101" s="27">
        <v>576.67301499999996</v>
      </c>
      <c r="E101" s="27">
        <v>5.4754975999999997</v>
      </c>
      <c r="F101" s="27">
        <v>5.4754975999999997</v>
      </c>
      <c r="G101" s="27"/>
      <c r="H101" s="28">
        <f t="shared" si="5"/>
        <v>0.94949780162680231</v>
      </c>
      <c r="I101" s="28">
        <f t="shared" si="6"/>
        <v>100</v>
      </c>
    </row>
    <row r="102" spans="1:9" s="3" customFormat="1" ht="13.5" x14ac:dyDescent="0.2">
      <c r="A102" s="22"/>
      <c r="B102" s="25" t="s">
        <v>78</v>
      </c>
      <c r="C102" s="26"/>
      <c r="D102" s="27">
        <v>3099.9522700000002</v>
      </c>
      <c r="E102" s="27">
        <v>842.87109071000009</v>
      </c>
      <c r="F102" s="27">
        <v>842.87108770999998</v>
      </c>
      <c r="G102" s="27"/>
      <c r="H102" s="28">
        <f t="shared" si="5"/>
        <v>27.189808561471818</v>
      </c>
      <c r="I102" s="28">
        <f t="shared" si="6"/>
        <v>99.999999644073682</v>
      </c>
    </row>
    <row r="103" spans="1:9" s="3" customFormat="1" ht="13.5" x14ac:dyDescent="0.2">
      <c r="A103" s="22"/>
      <c r="B103" s="25" t="s">
        <v>197</v>
      </c>
      <c r="C103" s="26"/>
      <c r="D103" s="27">
        <v>987.41319399999998</v>
      </c>
      <c r="E103" s="27">
        <v>223.87872299</v>
      </c>
      <c r="F103" s="27">
        <v>222.85617954999998</v>
      </c>
      <c r="G103" s="27"/>
      <c r="H103" s="28">
        <f t="shared" si="5"/>
        <v>22.569698369859942</v>
      </c>
      <c r="I103" s="28">
        <f t="shared" si="6"/>
        <v>99.543260106925985</v>
      </c>
    </row>
    <row r="104" spans="1:9" s="3" customFormat="1" ht="13.5" x14ac:dyDescent="0.2">
      <c r="A104" s="22"/>
      <c r="B104" s="25" t="s">
        <v>162</v>
      </c>
      <c r="C104" s="26"/>
      <c r="D104" s="27">
        <v>28995.17513</v>
      </c>
      <c r="E104" s="27">
        <v>6551.2255999999998</v>
      </c>
      <c r="F104" s="27">
        <v>6551.2255999999998</v>
      </c>
      <c r="G104" s="27"/>
      <c r="H104" s="28">
        <f t="shared" si="5"/>
        <v>22.594192208281378</v>
      </c>
      <c r="I104" s="28">
        <f t="shared" si="6"/>
        <v>100</v>
      </c>
    </row>
    <row r="105" spans="1:9" s="3" customFormat="1" ht="13.5" x14ac:dyDescent="0.2">
      <c r="A105" s="22"/>
      <c r="B105" s="25" t="s">
        <v>198</v>
      </c>
      <c r="C105" s="26"/>
      <c r="D105" s="27">
        <v>7776.3534</v>
      </c>
      <c r="E105" s="27">
        <v>1441.9967999999999</v>
      </c>
      <c r="F105" s="27">
        <v>1441.9967999999999</v>
      </c>
      <c r="G105" s="27"/>
      <c r="H105" s="28">
        <f t="shared" si="5"/>
        <v>18.543354781175452</v>
      </c>
      <c r="I105" s="28">
        <f t="shared" si="6"/>
        <v>100</v>
      </c>
    </row>
    <row r="106" spans="1:9" s="3" customFormat="1" ht="13.5" x14ac:dyDescent="0.2">
      <c r="A106" s="22" t="s">
        <v>79</v>
      </c>
      <c r="B106" s="25"/>
      <c r="C106" s="26"/>
      <c r="D106" s="23">
        <v>50739.963875999994</v>
      </c>
      <c r="E106" s="23">
        <v>36873.690319589987</v>
      </c>
      <c r="F106" s="23">
        <v>36712.454261580002</v>
      </c>
      <c r="G106" s="23"/>
      <c r="H106" s="24">
        <f t="shared" si="5"/>
        <v>72.35411982416683</v>
      </c>
      <c r="I106" s="24">
        <f t="shared" si="6"/>
        <v>99.562734142928122</v>
      </c>
    </row>
    <row r="107" spans="1:9" s="3" customFormat="1" ht="27" customHeight="1" x14ac:dyDescent="0.2">
      <c r="A107" s="22"/>
      <c r="B107" s="41" t="s">
        <v>199</v>
      </c>
      <c r="C107" s="41"/>
      <c r="D107" s="27">
        <v>6634.0243039999996</v>
      </c>
      <c r="E107" s="27">
        <v>27703.402977379999</v>
      </c>
      <c r="F107" s="27">
        <v>27703.402977379999</v>
      </c>
      <c r="G107" s="27"/>
      <c r="H107" s="28">
        <f t="shared" si="5"/>
        <v>417.59574140655724</v>
      </c>
      <c r="I107" s="28">
        <f t="shared" si="6"/>
        <v>100</v>
      </c>
    </row>
    <row r="108" spans="1:9" s="3" customFormat="1" ht="13.5" x14ac:dyDescent="0.2">
      <c r="A108" s="22"/>
      <c r="B108" s="25" t="s">
        <v>80</v>
      </c>
      <c r="C108" s="26"/>
      <c r="D108" s="27">
        <v>512.33500600000002</v>
      </c>
      <c r="E108" s="27">
        <v>41.33910284000001</v>
      </c>
      <c r="F108" s="27">
        <v>41.096549320000001</v>
      </c>
      <c r="G108" s="27"/>
      <c r="H108" s="28">
        <f t="shared" si="5"/>
        <v>8.0214213041690918</v>
      </c>
      <c r="I108" s="28">
        <f t="shared" si="6"/>
        <v>99.413258867908212</v>
      </c>
    </row>
    <row r="109" spans="1:9" s="3" customFormat="1" ht="15" x14ac:dyDescent="0.2">
      <c r="A109" s="22"/>
      <c r="B109" s="25" t="s">
        <v>183</v>
      </c>
      <c r="C109" s="26"/>
      <c r="D109" s="27">
        <v>560.34651199999996</v>
      </c>
      <c r="E109" s="27">
        <v>108.97984109000004</v>
      </c>
      <c r="F109" s="27">
        <v>160.26102089000003</v>
      </c>
      <c r="G109" s="27"/>
      <c r="H109" s="28">
        <f t="shared" si="5"/>
        <v>28.600342369936989</v>
      </c>
      <c r="I109" s="28">
        <f t="shared" si="6"/>
        <v>147.05565661235448</v>
      </c>
    </row>
    <row r="110" spans="1:9" s="3" customFormat="1" ht="13.5" x14ac:dyDescent="0.2">
      <c r="A110" s="22"/>
      <c r="B110" s="25" t="s">
        <v>71</v>
      </c>
      <c r="C110" s="26"/>
      <c r="D110" s="27">
        <v>3360.9241120000002</v>
      </c>
      <c r="E110" s="27">
        <v>641.53745211</v>
      </c>
      <c r="F110" s="27">
        <v>634.05226950999997</v>
      </c>
      <c r="G110" s="27"/>
      <c r="H110" s="28">
        <f t="shared" si="5"/>
        <v>18.865414641352661</v>
      </c>
      <c r="I110" s="28">
        <f t="shared" si="6"/>
        <v>98.833243082631967</v>
      </c>
    </row>
    <row r="111" spans="1:9" s="3" customFormat="1" ht="13.5" x14ac:dyDescent="0.2">
      <c r="A111" s="22"/>
      <c r="B111" s="25" t="s">
        <v>81</v>
      </c>
      <c r="C111" s="26"/>
      <c r="D111" s="27">
        <v>4459.0108259999997</v>
      </c>
      <c r="E111" s="27">
        <v>872.48974105000002</v>
      </c>
      <c r="F111" s="27">
        <v>842.29247104999979</v>
      </c>
      <c r="G111" s="27"/>
      <c r="H111" s="28">
        <f t="shared" si="5"/>
        <v>18.889670913976829</v>
      </c>
      <c r="I111" s="28">
        <f t="shared" si="6"/>
        <v>96.538954147052863</v>
      </c>
    </row>
    <row r="112" spans="1:9" s="3" customFormat="1" ht="13.5" x14ac:dyDescent="0.2">
      <c r="A112" s="22"/>
      <c r="B112" s="25" t="s">
        <v>82</v>
      </c>
      <c r="C112" s="26"/>
      <c r="D112" s="27">
        <v>2305.8356210000002</v>
      </c>
      <c r="E112" s="27">
        <v>455.94317480000018</v>
      </c>
      <c r="F112" s="27">
        <v>451.72564366000023</v>
      </c>
      <c r="G112" s="27"/>
      <c r="H112" s="28">
        <f t="shared" si="5"/>
        <v>19.590539739519457</v>
      </c>
      <c r="I112" s="28">
        <f t="shared" si="6"/>
        <v>99.074987548207076</v>
      </c>
    </row>
    <row r="113" spans="1:9" s="3" customFormat="1" ht="13.5" x14ac:dyDescent="0.2">
      <c r="A113" s="22"/>
      <c r="B113" s="25" t="s">
        <v>83</v>
      </c>
      <c r="C113" s="26"/>
      <c r="D113" s="27">
        <v>23294.778785999999</v>
      </c>
      <c r="E113" s="27">
        <v>5370.2781711499947</v>
      </c>
      <c r="F113" s="27">
        <v>5300.3342247199953</v>
      </c>
      <c r="G113" s="27"/>
      <c r="H113" s="28">
        <f t="shared" si="5"/>
        <v>22.753314265879439</v>
      </c>
      <c r="I113" s="28">
        <f t="shared" si="6"/>
        <v>98.697573120034093</v>
      </c>
    </row>
    <row r="114" spans="1:9" s="3" customFormat="1" ht="13.5" x14ac:dyDescent="0.2">
      <c r="A114" s="22"/>
      <c r="B114" s="25" t="s">
        <v>84</v>
      </c>
      <c r="C114" s="26"/>
      <c r="D114" s="27">
        <v>1387.0032140000001</v>
      </c>
      <c r="E114" s="27">
        <v>258.00339337000003</v>
      </c>
      <c r="F114" s="27">
        <v>257.75238995000001</v>
      </c>
      <c r="G114" s="27"/>
      <c r="H114" s="28">
        <f t="shared" si="5"/>
        <v>18.583402500320378</v>
      </c>
      <c r="I114" s="28">
        <f t="shared" si="6"/>
        <v>99.902713132288127</v>
      </c>
    </row>
    <row r="115" spans="1:9" s="3" customFormat="1" ht="13.5" x14ac:dyDescent="0.2">
      <c r="A115" s="22"/>
      <c r="B115" s="25" t="s">
        <v>85</v>
      </c>
      <c r="C115" s="26"/>
      <c r="D115" s="27">
        <v>2089.3400470000001</v>
      </c>
      <c r="E115" s="27">
        <v>50.058228170000007</v>
      </c>
      <c r="F115" s="27">
        <v>49.042366080000008</v>
      </c>
      <c r="G115" s="27"/>
      <c r="H115" s="28">
        <f t="shared" si="5"/>
        <v>2.3472658818950021</v>
      </c>
      <c r="I115" s="28">
        <f t="shared" si="6"/>
        <v>97.970639139383664</v>
      </c>
    </row>
    <row r="116" spans="1:9" s="3" customFormat="1" ht="13.5" x14ac:dyDescent="0.2">
      <c r="A116" s="22"/>
      <c r="B116" s="25" t="s">
        <v>86</v>
      </c>
      <c r="C116" s="26"/>
      <c r="D116" s="27">
        <v>647.83611900000005</v>
      </c>
      <c r="E116" s="27">
        <v>116.62995157999998</v>
      </c>
      <c r="F116" s="27">
        <v>115.22853843999999</v>
      </c>
      <c r="G116" s="27"/>
      <c r="H116" s="28">
        <f t="shared" si="5"/>
        <v>17.786680158844305</v>
      </c>
      <c r="I116" s="28">
        <f t="shared" si="6"/>
        <v>98.798410596064841</v>
      </c>
    </row>
    <row r="117" spans="1:9" s="3" customFormat="1" ht="13.5" x14ac:dyDescent="0.2">
      <c r="A117" s="22"/>
      <c r="B117" s="25" t="s">
        <v>87</v>
      </c>
      <c r="C117" s="26"/>
      <c r="D117" s="27">
        <v>451.30802499999999</v>
      </c>
      <c r="E117" s="27">
        <v>15.954278610000001</v>
      </c>
      <c r="F117" s="27">
        <v>14.61058139</v>
      </c>
      <c r="G117" s="27"/>
      <c r="H117" s="28">
        <f t="shared" si="5"/>
        <v>3.2373856835362056</v>
      </c>
      <c r="I117" s="28">
        <f t="shared" si="6"/>
        <v>91.577825279058473</v>
      </c>
    </row>
    <row r="118" spans="1:9" s="3" customFormat="1" ht="13.5" x14ac:dyDescent="0.2">
      <c r="A118" s="22"/>
      <c r="B118" s="25" t="s">
        <v>88</v>
      </c>
      <c r="C118" s="26"/>
      <c r="D118" s="27">
        <v>533.97869600000001</v>
      </c>
      <c r="E118" s="27">
        <v>71.604789869999934</v>
      </c>
      <c r="F118" s="27">
        <v>69.548263939999956</v>
      </c>
      <c r="G118" s="27"/>
      <c r="H118" s="28">
        <f t="shared" si="5"/>
        <v>13.024539080113403</v>
      </c>
      <c r="I118" s="28">
        <f t="shared" si="6"/>
        <v>97.12794921438406</v>
      </c>
    </row>
    <row r="119" spans="1:9" s="3" customFormat="1" ht="13.5" x14ac:dyDescent="0.2">
      <c r="A119" s="22"/>
      <c r="B119" s="25" t="s">
        <v>89</v>
      </c>
      <c r="C119" s="26"/>
      <c r="D119" s="27">
        <v>2448.109551</v>
      </c>
      <c r="E119" s="27">
        <v>474.81378010000003</v>
      </c>
      <c r="F119" s="27">
        <v>381.93670177999996</v>
      </c>
      <c r="G119" s="27"/>
      <c r="H119" s="28">
        <f t="shared" si="5"/>
        <v>15.601291274893603</v>
      </c>
      <c r="I119" s="28">
        <f t="shared" si="6"/>
        <v>80.439262251310538</v>
      </c>
    </row>
    <row r="120" spans="1:9" s="3" customFormat="1" ht="13.5" x14ac:dyDescent="0.2">
      <c r="A120" s="22"/>
      <c r="B120" s="25" t="s">
        <v>90</v>
      </c>
      <c r="C120" s="26"/>
      <c r="D120" s="27">
        <v>885.861491</v>
      </c>
      <c r="E120" s="27">
        <v>412.86993686999995</v>
      </c>
      <c r="F120" s="27">
        <v>412.86993686999995</v>
      </c>
      <c r="G120" s="27"/>
      <c r="H120" s="28">
        <f t="shared" si="5"/>
        <v>46.606601716475332</v>
      </c>
      <c r="I120" s="28">
        <f t="shared" si="6"/>
        <v>100</v>
      </c>
    </row>
    <row r="121" spans="1:9" s="3" customFormat="1" ht="13.5" x14ac:dyDescent="0.2">
      <c r="A121" s="22"/>
      <c r="B121" s="25" t="s">
        <v>91</v>
      </c>
      <c r="C121" s="26"/>
      <c r="D121" s="27">
        <v>84.512062999999998</v>
      </c>
      <c r="E121" s="27">
        <v>8.2231638399999998</v>
      </c>
      <c r="F121" s="27">
        <v>8.2231638399999998</v>
      </c>
      <c r="G121" s="27"/>
      <c r="H121" s="28">
        <f t="shared" si="5"/>
        <v>9.7301657871018943</v>
      </c>
      <c r="I121" s="28">
        <f t="shared" si="6"/>
        <v>100</v>
      </c>
    </row>
    <row r="122" spans="1:9" s="3" customFormat="1" ht="13.5" x14ac:dyDescent="0.2">
      <c r="A122" s="22"/>
      <c r="B122" s="25" t="s">
        <v>92</v>
      </c>
      <c r="C122" s="26"/>
      <c r="D122" s="27">
        <v>552.04145300000005</v>
      </c>
      <c r="E122" s="27">
        <v>162.15722195000001</v>
      </c>
      <c r="F122" s="27">
        <v>162.15722195000001</v>
      </c>
      <c r="G122" s="27"/>
      <c r="H122" s="28">
        <f t="shared" si="5"/>
        <v>29.374102446252348</v>
      </c>
      <c r="I122" s="28">
        <f t="shared" si="6"/>
        <v>100</v>
      </c>
    </row>
    <row r="123" spans="1:9" s="3" customFormat="1" ht="13.5" x14ac:dyDescent="0.2">
      <c r="A123" s="22"/>
      <c r="B123" s="25" t="s">
        <v>93</v>
      </c>
      <c r="C123" s="26"/>
      <c r="D123" s="27">
        <v>532.71804999999995</v>
      </c>
      <c r="E123" s="27">
        <v>109.40511480999999</v>
      </c>
      <c r="F123" s="27">
        <v>107.91994080999999</v>
      </c>
      <c r="G123" s="27"/>
      <c r="H123" s="28">
        <f t="shared" si="5"/>
        <v>20.258360085602504</v>
      </c>
      <c r="I123" s="28">
        <f t="shared" si="6"/>
        <v>98.64250039627558</v>
      </c>
    </row>
    <row r="124" spans="1:9" s="3" customFormat="1" ht="13.5" x14ac:dyDescent="0.2">
      <c r="A124" s="22" t="s">
        <v>94</v>
      </c>
      <c r="B124" s="25"/>
      <c r="C124" s="26"/>
      <c r="D124" s="23">
        <v>27464.387016999997</v>
      </c>
      <c r="E124" s="23">
        <v>1581.4320595400002</v>
      </c>
      <c r="F124" s="23">
        <v>1557.3247769600002</v>
      </c>
      <c r="G124" s="23"/>
      <c r="H124" s="24">
        <f t="shared" si="5"/>
        <v>5.6703423819218761</v>
      </c>
      <c r="I124" s="24">
        <f t="shared" si="6"/>
        <v>98.475604283182918</v>
      </c>
    </row>
    <row r="125" spans="1:9" s="3" customFormat="1" ht="13.5" x14ac:dyDescent="0.2">
      <c r="A125" s="22"/>
      <c r="B125" s="22" t="s">
        <v>95</v>
      </c>
      <c r="C125" s="33"/>
      <c r="D125" s="23">
        <v>704.87786600000004</v>
      </c>
      <c r="E125" s="23">
        <v>91.177307589999984</v>
      </c>
      <c r="F125" s="23">
        <v>90.302892469999989</v>
      </c>
      <c r="G125" s="23"/>
      <c r="H125" s="24">
        <f t="shared" si="5"/>
        <v>12.811140316044481</v>
      </c>
      <c r="I125" s="24">
        <f t="shared" si="6"/>
        <v>99.040972865823136</v>
      </c>
    </row>
    <row r="126" spans="1:9" s="3" customFormat="1" ht="13.5" x14ac:dyDescent="0.2">
      <c r="A126" s="22"/>
      <c r="B126" s="25"/>
      <c r="C126" s="26" t="s">
        <v>96</v>
      </c>
      <c r="D126" s="27">
        <v>704.87786600000004</v>
      </c>
      <c r="E126" s="27">
        <v>91.177307589999984</v>
      </c>
      <c r="F126" s="27">
        <v>90.302892469999989</v>
      </c>
      <c r="G126" s="27"/>
      <c r="H126" s="28">
        <f t="shared" si="5"/>
        <v>12.811140316044481</v>
      </c>
      <c r="I126" s="28">
        <f t="shared" si="6"/>
        <v>99.040972865823136</v>
      </c>
    </row>
    <row r="127" spans="1:9" s="3" customFormat="1" ht="13.5" x14ac:dyDescent="0.2">
      <c r="A127" s="22"/>
      <c r="B127" s="25" t="s">
        <v>97</v>
      </c>
      <c r="C127" s="26"/>
      <c r="D127" s="27">
        <v>746.37585999999999</v>
      </c>
      <c r="E127" s="27">
        <v>178.67153921000005</v>
      </c>
      <c r="F127" s="27">
        <v>168.52737518000004</v>
      </c>
      <c r="G127" s="27"/>
      <c r="H127" s="28">
        <f t="shared" si="5"/>
        <v>22.579424685573304</v>
      </c>
      <c r="I127" s="28">
        <f t="shared" si="6"/>
        <v>94.32245108826362</v>
      </c>
    </row>
    <row r="128" spans="1:9" s="3" customFormat="1" ht="13.5" x14ac:dyDescent="0.2">
      <c r="A128" s="22"/>
      <c r="B128" s="25" t="s">
        <v>98</v>
      </c>
      <c r="C128" s="26"/>
      <c r="D128" s="27">
        <v>195.41515200000001</v>
      </c>
      <c r="E128" s="27">
        <v>35.336017810000008</v>
      </c>
      <c r="F128" s="27">
        <v>33.99669737</v>
      </c>
      <c r="G128" s="27"/>
      <c r="H128" s="28">
        <f t="shared" si="5"/>
        <v>17.397165481825073</v>
      </c>
      <c r="I128" s="28">
        <f t="shared" si="6"/>
        <v>96.209758419294815</v>
      </c>
    </row>
    <row r="129" spans="1:9" s="3" customFormat="1" ht="13.5" x14ac:dyDescent="0.2">
      <c r="A129" s="22"/>
      <c r="B129" s="25" t="s">
        <v>99</v>
      </c>
      <c r="C129" s="26"/>
      <c r="D129" s="27">
        <v>518.65727500000003</v>
      </c>
      <c r="E129" s="27">
        <v>86.549415930000052</v>
      </c>
      <c r="F129" s="27">
        <v>81.9896679000001</v>
      </c>
      <c r="G129" s="27"/>
      <c r="H129" s="28">
        <f t="shared" si="5"/>
        <v>15.808062829158251</v>
      </c>
      <c r="I129" s="28">
        <f t="shared" si="6"/>
        <v>94.73162472443741</v>
      </c>
    </row>
    <row r="130" spans="1:9" s="3" customFormat="1" ht="13.5" x14ac:dyDescent="0.2">
      <c r="A130" s="22"/>
      <c r="B130" s="25" t="s">
        <v>100</v>
      </c>
      <c r="C130" s="26"/>
      <c r="D130" s="27">
        <v>48.184035000000002</v>
      </c>
      <c r="E130" s="27">
        <v>5.6813742899999999</v>
      </c>
      <c r="F130" s="27">
        <v>5.1642839699999996</v>
      </c>
      <c r="G130" s="27"/>
      <c r="H130" s="28">
        <f t="shared" si="5"/>
        <v>10.717832099366522</v>
      </c>
      <c r="I130" s="28">
        <f t="shared" si="6"/>
        <v>90.898499313622921</v>
      </c>
    </row>
    <row r="131" spans="1:9" s="3" customFormat="1" ht="13.5" x14ac:dyDescent="0.2">
      <c r="A131" s="22"/>
      <c r="B131" s="25" t="s">
        <v>101</v>
      </c>
      <c r="C131" s="26"/>
      <c r="D131" s="27">
        <v>294.12881099999998</v>
      </c>
      <c r="E131" s="27">
        <v>75.606351690000039</v>
      </c>
      <c r="F131" s="27">
        <v>68.933807049999984</v>
      </c>
      <c r="G131" s="27"/>
      <c r="H131" s="28">
        <f t="shared" si="5"/>
        <v>23.436604804416795</v>
      </c>
      <c r="I131" s="28">
        <f t="shared" si="6"/>
        <v>91.174624233478795</v>
      </c>
    </row>
    <row r="132" spans="1:9" s="3" customFormat="1" ht="13.5" x14ac:dyDescent="0.2">
      <c r="A132" s="22"/>
      <c r="B132" s="25" t="s">
        <v>163</v>
      </c>
      <c r="C132" s="26"/>
      <c r="D132" s="27">
        <v>24956.748017999998</v>
      </c>
      <c r="E132" s="27">
        <v>1108.4100530200001</v>
      </c>
      <c r="F132" s="27">
        <v>1108.4100530200001</v>
      </c>
      <c r="G132" s="27"/>
      <c r="H132" s="28">
        <f t="shared" si="5"/>
        <v>4.4413240548029806</v>
      </c>
      <c r="I132" s="28">
        <f t="shared" si="6"/>
        <v>100</v>
      </c>
    </row>
    <row r="133" spans="1:9" s="3" customFormat="1" ht="13.5" x14ac:dyDescent="0.2">
      <c r="A133" s="22" t="s">
        <v>102</v>
      </c>
      <c r="B133" s="25"/>
      <c r="C133" s="26"/>
      <c r="D133" s="23">
        <v>7925.1514449999995</v>
      </c>
      <c r="E133" s="23">
        <v>1508.8101167299999</v>
      </c>
      <c r="F133" s="23">
        <v>1172.6239793900002</v>
      </c>
      <c r="G133" s="23"/>
      <c r="H133" s="24">
        <f t="shared" si="5"/>
        <v>14.79623433732376</v>
      </c>
      <c r="I133" s="24">
        <f t="shared" si="6"/>
        <v>77.71845949253003</v>
      </c>
    </row>
    <row r="134" spans="1:9" s="3" customFormat="1" ht="13.5" x14ac:dyDescent="0.2">
      <c r="A134" s="22"/>
      <c r="B134" s="25" t="s">
        <v>103</v>
      </c>
      <c r="C134" s="26"/>
      <c r="D134" s="27">
        <v>747.37278500000002</v>
      </c>
      <c r="E134" s="27">
        <v>208.23118257999997</v>
      </c>
      <c r="F134" s="27">
        <v>194.55184216999993</v>
      </c>
      <c r="G134" s="27"/>
      <c r="H134" s="28">
        <f t="shared" si="5"/>
        <v>26.031432515969914</v>
      </c>
      <c r="I134" s="28">
        <f t="shared" si="6"/>
        <v>93.430695518071786</v>
      </c>
    </row>
    <row r="135" spans="1:9" s="3" customFormat="1" ht="13.5" x14ac:dyDescent="0.2">
      <c r="A135" s="22"/>
      <c r="B135" s="25" t="s">
        <v>104</v>
      </c>
      <c r="C135" s="26"/>
      <c r="D135" s="27">
        <v>264.80945000000003</v>
      </c>
      <c r="E135" s="27">
        <v>34.616784000000003</v>
      </c>
      <c r="F135" s="27">
        <v>2.7757195200000009</v>
      </c>
      <c r="G135" s="27"/>
      <c r="H135" s="28">
        <f t="shared" si="5"/>
        <v>1.0481950398673465</v>
      </c>
      <c r="I135" s="28">
        <f t="shared" si="6"/>
        <v>8.0184211219621115</v>
      </c>
    </row>
    <row r="136" spans="1:9" s="3" customFormat="1" ht="13.5" x14ac:dyDescent="0.2">
      <c r="A136" s="22"/>
      <c r="B136" s="25" t="s">
        <v>105</v>
      </c>
      <c r="C136" s="26"/>
      <c r="D136" s="27">
        <v>151.300017</v>
      </c>
      <c r="E136" s="27">
        <v>25.188845000000001</v>
      </c>
      <c r="F136" s="27">
        <v>16.902778980000001</v>
      </c>
      <c r="G136" s="27"/>
      <c r="H136" s="28">
        <f t="shared" si="5"/>
        <v>11.17169668262496</v>
      </c>
      <c r="I136" s="28">
        <f t="shared" si="6"/>
        <v>67.104224032503282</v>
      </c>
    </row>
    <row r="137" spans="1:9" s="3" customFormat="1" ht="13.5" x14ac:dyDescent="0.2">
      <c r="A137" s="22"/>
      <c r="B137" s="25" t="s">
        <v>106</v>
      </c>
      <c r="C137" s="26"/>
      <c r="D137" s="27">
        <v>125.33654199999999</v>
      </c>
      <c r="E137" s="27">
        <v>51.907677830000004</v>
      </c>
      <c r="F137" s="27">
        <v>51.907677829999997</v>
      </c>
      <c r="G137" s="27"/>
      <c r="H137" s="28">
        <f t="shared" si="5"/>
        <v>41.414640137430951</v>
      </c>
      <c r="I137" s="28">
        <f t="shared" si="6"/>
        <v>99.999999999999986</v>
      </c>
    </row>
    <row r="138" spans="1:9" s="3" customFormat="1" ht="13.5" x14ac:dyDescent="0.2">
      <c r="A138" s="22"/>
      <c r="B138" s="25" t="s">
        <v>107</v>
      </c>
      <c r="C138" s="26"/>
      <c r="D138" s="27">
        <v>802.34119699999997</v>
      </c>
      <c r="E138" s="27">
        <v>190.02870310000009</v>
      </c>
      <c r="F138" s="27">
        <v>148.67645555000007</v>
      </c>
      <c r="G138" s="27"/>
      <c r="H138" s="28">
        <f t="shared" si="5"/>
        <v>18.530328008322382</v>
      </c>
      <c r="I138" s="28">
        <f t="shared" si="6"/>
        <v>78.238946603640741</v>
      </c>
    </row>
    <row r="139" spans="1:9" s="3" customFormat="1" ht="13.5" x14ac:dyDescent="0.2">
      <c r="A139" s="22"/>
      <c r="B139" s="25" t="s">
        <v>164</v>
      </c>
      <c r="C139" s="26"/>
      <c r="D139" s="27">
        <v>1483.0428730000001</v>
      </c>
      <c r="E139" s="27">
        <v>697.86268099999995</v>
      </c>
      <c r="F139" s="27">
        <v>687.34448138999994</v>
      </c>
      <c r="G139" s="27"/>
      <c r="H139" s="28">
        <f t="shared" si="5"/>
        <v>46.346905669665013</v>
      </c>
      <c r="I139" s="28">
        <f t="shared" si="6"/>
        <v>98.492798096764815</v>
      </c>
    </row>
    <row r="140" spans="1:9" s="3" customFormat="1" ht="13.5" x14ac:dyDescent="0.2">
      <c r="A140" s="22"/>
      <c r="B140" s="25" t="s">
        <v>175</v>
      </c>
      <c r="C140" s="26"/>
      <c r="D140" s="27">
        <v>88.271431000000007</v>
      </c>
      <c r="E140" s="27">
        <v>10.131790000000001</v>
      </c>
      <c r="F140" s="27">
        <v>4.3734849999999996</v>
      </c>
      <c r="G140" s="27"/>
      <c r="H140" s="28">
        <f t="shared" si="5"/>
        <v>4.9545871755494701</v>
      </c>
      <c r="I140" s="28">
        <f t="shared" si="6"/>
        <v>43.165965737544894</v>
      </c>
    </row>
    <row r="141" spans="1:9" s="3" customFormat="1" ht="13.5" x14ac:dyDescent="0.2">
      <c r="A141" s="22"/>
      <c r="B141" s="25" t="s">
        <v>165</v>
      </c>
      <c r="C141" s="26"/>
      <c r="D141" s="27">
        <v>4056.4397859999999</v>
      </c>
      <c r="E141" s="27">
        <v>227.88138316999999</v>
      </c>
      <c r="F141" s="27">
        <v>14.56550725</v>
      </c>
      <c r="G141" s="27"/>
      <c r="H141" s="28">
        <f t="shared" si="5"/>
        <v>0.35907120574721629</v>
      </c>
      <c r="I141" s="28">
        <f t="shared" si="6"/>
        <v>6.3917056529071967</v>
      </c>
    </row>
    <row r="142" spans="1:9" s="3" customFormat="1" ht="13.5" x14ac:dyDescent="0.2">
      <c r="A142" s="22"/>
      <c r="B142" s="25" t="s">
        <v>108</v>
      </c>
      <c r="C142" s="26"/>
      <c r="D142" s="27">
        <v>206.23736400000001</v>
      </c>
      <c r="E142" s="27">
        <v>62.961070050000004</v>
      </c>
      <c r="F142" s="27">
        <v>51.526031700000004</v>
      </c>
      <c r="G142" s="27"/>
      <c r="H142" s="28">
        <f t="shared" si="5"/>
        <v>24.983849046868151</v>
      </c>
      <c r="I142" s="28">
        <f t="shared" si="6"/>
        <v>81.837922479845147</v>
      </c>
    </row>
    <row r="143" spans="1:9" s="3" customFormat="1" ht="13.5" x14ac:dyDescent="0.2">
      <c r="A143" s="22" t="s">
        <v>109</v>
      </c>
      <c r="B143" s="25"/>
      <c r="C143" s="26"/>
      <c r="D143" s="23">
        <v>19202.396251999999</v>
      </c>
      <c r="E143" s="23">
        <v>3843.9092936900006</v>
      </c>
      <c r="F143" s="23">
        <v>3711.0534165300014</v>
      </c>
      <c r="G143" s="23"/>
      <c r="H143" s="24">
        <f t="shared" ref="H143:H206" si="7">IF(AND(F143=0,D143&gt;0),"n.a.",IF(AND(F143=0,D143&lt;0),"n.a.",IF(OR(F143=0,D143=0),"              n.a.",IF(OR((AND(F143&lt;0,D143&gt;0)),(AND(F143&gt;0,D143&lt;0))),"                n.a.",IF(((F143/D143))*100&gt;500,"             -o-",((F143/D143))*100)))))</f>
        <v>19.325991234783949</v>
      </c>
      <c r="I143" s="24">
        <f t="shared" ref="I143:I206" si="8">IF(AND(F143=0,E143&gt;0),"n.a.",IF(AND(F143=0,E143&lt;0),"n.a.",IF(OR(F143=0,E143=0),"              n.a.",IF(OR((AND(F143&lt;0,E143&gt;0)),(AND(F143&gt;0,E143&lt;0))),"                n.a.",IF(((F143/E143))*100&gt;500,"             -o-",((F143/E143))*100)))))</f>
        <v>96.5437301713105</v>
      </c>
    </row>
    <row r="144" spans="1:9" s="3" customFormat="1" ht="13.5" x14ac:dyDescent="0.2">
      <c r="A144" s="22"/>
      <c r="B144" s="22" t="s">
        <v>110</v>
      </c>
      <c r="C144" s="33"/>
      <c r="D144" s="23">
        <v>1061.086337</v>
      </c>
      <c r="E144" s="23">
        <v>73.018934950000016</v>
      </c>
      <c r="F144" s="23">
        <v>19.305341069999997</v>
      </c>
      <c r="G144" s="23"/>
      <c r="H144" s="24">
        <f t="shared" si="7"/>
        <v>1.8193939924419174</v>
      </c>
      <c r="I144" s="24">
        <f t="shared" si="8"/>
        <v>26.438814922758596</v>
      </c>
    </row>
    <row r="145" spans="1:9" s="3" customFormat="1" ht="13.5" x14ac:dyDescent="0.2">
      <c r="A145" s="22"/>
      <c r="B145" s="25"/>
      <c r="C145" s="26" t="s">
        <v>176</v>
      </c>
      <c r="D145" s="27">
        <v>1031.998012</v>
      </c>
      <c r="E145" s="27">
        <v>71.030607300000014</v>
      </c>
      <c r="F145" s="27">
        <v>17.324678769999998</v>
      </c>
      <c r="G145" s="27"/>
      <c r="H145" s="28">
        <f t="shared" si="7"/>
        <v>1.678751176702848</v>
      </c>
      <c r="I145" s="28">
        <f t="shared" si="8"/>
        <v>24.390441569545747</v>
      </c>
    </row>
    <row r="146" spans="1:9" s="3" customFormat="1" ht="13.5" x14ac:dyDescent="0.2">
      <c r="A146" s="22"/>
      <c r="B146" s="25"/>
      <c r="C146" s="26" t="s">
        <v>111</v>
      </c>
      <c r="D146" s="27">
        <v>29.088325000000001</v>
      </c>
      <c r="E146" s="27">
        <v>1.9883276500000002</v>
      </c>
      <c r="F146" s="27">
        <v>1.9806623000000001</v>
      </c>
      <c r="G146" s="27"/>
      <c r="H146" s="28">
        <f t="shared" si="7"/>
        <v>6.8091314986339029</v>
      </c>
      <c r="I146" s="28">
        <f t="shared" si="8"/>
        <v>99.614482552712076</v>
      </c>
    </row>
    <row r="147" spans="1:9" s="3" customFormat="1" ht="13.5" x14ac:dyDescent="0.2">
      <c r="A147" s="22"/>
      <c r="B147" s="25" t="s">
        <v>112</v>
      </c>
      <c r="C147" s="26"/>
      <c r="D147" s="27">
        <v>4009.5209110000001</v>
      </c>
      <c r="E147" s="27">
        <v>994.19313457999999</v>
      </c>
      <c r="F147" s="27">
        <v>993.52359937000017</v>
      </c>
      <c r="G147" s="27"/>
      <c r="H147" s="28">
        <f t="shared" si="7"/>
        <v>24.779110058867584</v>
      </c>
      <c r="I147" s="28">
        <f t="shared" si="8"/>
        <v>99.932655418076024</v>
      </c>
    </row>
    <row r="148" spans="1:9" s="3" customFormat="1" ht="13.5" x14ac:dyDescent="0.2">
      <c r="A148" s="22"/>
      <c r="B148" s="25" t="s">
        <v>113</v>
      </c>
      <c r="C148" s="26"/>
      <c r="D148" s="27">
        <v>145.064897</v>
      </c>
      <c r="E148" s="27">
        <v>28.226868269999997</v>
      </c>
      <c r="F148" s="27">
        <v>19.602077919999999</v>
      </c>
      <c r="G148" s="27"/>
      <c r="H148" s="28">
        <f t="shared" si="7"/>
        <v>13.512626641853956</v>
      </c>
      <c r="I148" s="28">
        <f t="shared" si="8"/>
        <v>69.444749351926603</v>
      </c>
    </row>
    <row r="149" spans="1:9" s="3" customFormat="1" ht="13.5" x14ac:dyDescent="0.2">
      <c r="A149" s="22"/>
      <c r="B149" s="25" t="s">
        <v>114</v>
      </c>
      <c r="C149" s="26"/>
      <c r="D149" s="27">
        <v>680.279359</v>
      </c>
      <c r="E149" s="27">
        <v>150.14284422</v>
      </c>
      <c r="F149" s="27">
        <v>149.59270695999996</v>
      </c>
      <c r="G149" s="27"/>
      <c r="H149" s="28">
        <f t="shared" si="7"/>
        <v>21.989893560771694</v>
      </c>
      <c r="I149" s="28">
        <f t="shared" si="8"/>
        <v>99.633590756284093</v>
      </c>
    </row>
    <row r="150" spans="1:9" s="3" customFormat="1" ht="13.5" x14ac:dyDescent="0.2">
      <c r="A150" s="22"/>
      <c r="B150" s="25" t="s">
        <v>115</v>
      </c>
      <c r="C150" s="26"/>
      <c r="D150" s="27">
        <v>6737.9879110000002</v>
      </c>
      <c r="E150" s="27">
        <v>1908.5469382700005</v>
      </c>
      <c r="F150" s="27">
        <v>1884.6771539600015</v>
      </c>
      <c r="G150" s="27"/>
      <c r="H150" s="28">
        <f t="shared" si="7"/>
        <v>27.970919195078999</v>
      </c>
      <c r="I150" s="28">
        <f t="shared" si="8"/>
        <v>98.749321600042194</v>
      </c>
    </row>
    <row r="151" spans="1:9" s="3" customFormat="1" ht="13.5" x14ac:dyDescent="0.2">
      <c r="A151" s="22"/>
      <c r="B151" s="25" t="s">
        <v>116</v>
      </c>
      <c r="C151" s="26"/>
      <c r="D151" s="27">
        <v>112.078237</v>
      </c>
      <c r="E151" s="27">
        <v>33.422546180000012</v>
      </c>
      <c r="F151" s="27">
        <v>33.076242750000006</v>
      </c>
      <c r="G151" s="27"/>
      <c r="H151" s="28">
        <f t="shared" si="7"/>
        <v>29.511744327313078</v>
      </c>
      <c r="I151" s="28">
        <f t="shared" si="8"/>
        <v>98.963862812441164</v>
      </c>
    </row>
    <row r="152" spans="1:9" s="3" customFormat="1" ht="13.5" x14ac:dyDescent="0.2">
      <c r="A152" s="22"/>
      <c r="B152" s="25" t="s">
        <v>117</v>
      </c>
      <c r="C152" s="26"/>
      <c r="D152" s="27">
        <v>1967.8539559999999</v>
      </c>
      <c r="E152" s="27">
        <v>41.711419290000002</v>
      </c>
      <c r="F152" s="27">
        <v>41.652504260000001</v>
      </c>
      <c r="G152" s="27"/>
      <c r="H152" s="28">
        <f t="shared" si="7"/>
        <v>2.1166461125329565</v>
      </c>
      <c r="I152" s="28">
        <f t="shared" si="8"/>
        <v>99.85875563334254</v>
      </c>
    </row>
    <row r="153" spans="1:9" s="3" customFormat="1" ht="27" customHeight="1" x14ac:dyDescent="0.2">
      <c r="A153" s="22"/>
      <c r="B153" s="41" t="s">
        <v>118</v>
      </c>
      <c r="C153" s="41"/>
      <c r="D153" s="27">
        <v>972.13043100000004</v>
      </c>
      <c r="E153" s="27">
        <v>183.49942444000004</v>
      </c>
      <c r="F153" s="27">
        <v>175.26219388000001</v>
      </c>
      <c r="G153" s="27"/>
      <c r="H153" s="28">
        <f t="shared" si="7"/>
        <v>18.02867066919336</v>
      </c>
      <c r="I153" s="28">
        <f t="shared" si="8"/>
        <v>95.511031936400755</v>
      </c>
    </row>
    <row r="154" spans="1:9" s="3" customFormat="1" ht="27" customHeight="1" x14ac:dyDescent="0.2">
      <c r="A154" s="22"/>
      <c r="B154" s="41" t="s">
        <v>177</v>
      </c>
      <c r="C154" s="41"/>
      <c r="D154" s="27">
        <v>2889.825225</v>
      </c>
      <c r="E154" s="27">
        <v>268.80051240000006</v>
      </c>
      <c r="F154" s="27">
        <v>264.95575609000002</v>
      </c>
      <c r="G154" s="27"/>
      <c r="H154" s="28">
        <f t="shared" si="7"/>
        <v>9.1685737185023033</v>
      </c>
      <c r="I154" s="28">
        <f t="shared" si="8"/>
        <v>98.569661837445196</v>
      </c>
    </row>
    <row r="155" spans="1:9" s="3" customFormat="1" ht="13.5" x14ac:dyDescent="0.2">
      <c r="A155" s="22"/>
      <c r="B155" s="25" t="s">
        <v>119</v>
      </c>
      <c r="C155" s="26"/>
      <c r="D155" s="27">
        <v>448.31127199999997</v>
      </c>
      <c r="E155" s="27">
        <v>151.81667109</v>
      </c>
      <c r="F155" s="27">
        <v>118.87584027000001</v>
      </c>
      <c r="G155" s="27"/>
      <c r="H155" s="28">
        <f t="shared" si="7"/>
        <v>26.516362111457241</v>
      </c>
      <c r="I155" s="28">
        <f t="shared" si="8"/>
        <v>78.302230852847515</v>
      </c>
    </row>
    <row r="156" spans="1:9" s="3" customFormat="1" ht="13.5" x14ac:dyDescent="0.2">
      <c r="A156" s="22"/>
      <c r="B156" s="25" t="s">
        <v>120</v>
      </c>
      <c r="C156" s="26"/>
      <c r="D156" s="27">
        <v>178.25771599999999</v>
      </c>
      <c r="E156" s="27">
        <v>10.53</v>
      </c>
      <c r="F156" s="27">
        <v>10.53</v>
      </c>
      <c r="G156" s="27"/>
      <c r="H156" s="28">
        <f t="shared" si="7"/>
        <v>5.9071776730270686</v>
      </c>
      <c r="I156" s="28">
        <f t="shared" si="8"/>
        <v>100</v>
      </c>
    </row>
    <row r="157" spans="1:9" s="3" customFormat="1" ht="13.5" x14ac:dyDescent="0.2">
      <c r="A157" s="22" t="s">
        <v>123</v>
      </c>
      <c r="B157" s="25"/>
      <c r="C157" s="26"/>
      <c r="D157" s="23">
        <v>13185.700741000001</v>
      </c>
      <c r="E157" s="23">
        <v>4190</v>
      </c>
      <c r="F157" s="23">
        <v>4190</v>
      </c>
      <c r="G157" s="23"/>
      <c r="H157" s="24">
        <f t="shared" si="7"/>
        <v>31.776847376578875</v>
      </c>
      <c r="I157" s="24">
        <f t="shared" si="8"/>
        <v>100</v>
      </c>
    </row>
    <row r="158" spans="1:9" s="3" customFormat="1" ht="13.5" x14ac:dyDescent="0.2">
      <c r="A158" s="22"/>
      <c r="B158" s="25" t="s">
        <v>200</v>
      </c>
      <c r="C158" s="26"/>
      <c r="D158" s="27">
        <v>13185.700741000001</v>
      </c>
      <c r="E158" s="27">
        <v>4190</v>
      </c>
      <c r="F158" s="27">
        <v>4190</v>
      </c>
      <c r="G158" s="27"/>
      <c r="H158" s="28">
        <f t="shared" si="7"/>
        <v>31.776847376578875</v>
      </c>
      <c r="I158" s="28">
        <f t="shared" si="8"/>
        <v>100</v>
      </c>
    </row>
    <row r="159" spans="1:9" s="3" customFormat="1" ht="13.5" x14ac:dyDescent="0.2">
      <c r="A159" s="22" t="s">
        <v>169</v>
      </c>
      <c r="B159" s="25"/>
      <c r="C159" s="26"/>
      <c r="D159" s="23">
        <v>175032.55196700004</v>
      </c>
      <c r="E159" s="23">
        <v>69232.703205760001</v>
      </c>
      <c r="F159" s="23">
        <v>67753.07465866</v>
      </c>
      <c r="G159" s="23"/>
      <c r="H159" s="24">
        <f t="shared" si="7"/>
        <v>38.708842382320917</v>
      </c>
      <c r="I159" s="24">
        <f t="shared" si="8"/>
        <v>97.862818467881368</v>
      </c>
    </row>
    <row r="160" spans="1:9" s="3" customFormat="1" ht="13.5" x14ac:dyDescent="0.2">
      <c r="A160" s="22"/>
      <c r="B160" s="25" t="s">
        <v>125</v>
      </c>
      <c r="C160" s="26"/>
      <c r="D160" s="27">
        <v>287.114802</v>
      </c>
      <c r="E160" s="27">
        <v>55.410182680000013</v>
      </c>
      <c r="F160" s="27">
        <v>55.356274680000013</v>
      </c>
      <c r="G160" s="27"/>
      <c r="H160" s="28">
        <f t="shared" si="7"/>
        <v>19.280188375658884</v>
      </c>
      <c r="I160" s="28">
        <f t="shared" si="8"/>
        <v>99.902711022789219</v>
      </c>
    </row>
    <row r="161" spans="1:9" s="3" customFormat="1" ht="13.5" x14ac:dyDescent="0.2">
      <c r="A161" s="22"/>
      <c r="B161" s="25" t="s">
        <v>126</v>
      </c>
      <c r="C161" s="26"/>
      <c r="D161" s="27">
        <v>143.114938</v>
      </c>
      <c r="E161" s="27">
        <v>1.88054404</v>
      </c>
      <c r="F161" s="27">
        <v>1.88054404</v>
      </c>
      <c r="G161" s="27"/>
      <c r="H161" s="28">
        <f t="shared" si="7"/>
        <v>1.3140096109324382</v>
      </c>
      <c r="I161" s="28">
        <f t="shared" si="8"/>
        <v>100</v>
      </c>
    </row>
    <row r="162" spans="1:9" s="3" customFormat="1" ht="13.5" x14ac:dyDescent="0.2">
      <c r="A162" s="22"/>
      <c r="B162" s="25" t="s">
        <v>129</v>
      </c>
      <c r="C162" s="26"/>
      <c r="D162" s="27">
        <v>67.622643999999994</v>
      </c>
      <c r="E162" s="27">
        <v>9.469853190000002</v>
      </c>
      <c r="F162" s="27">
        <v>9.469853190000002</v>
      </c>
      <c r="G162" s="27"/>
      <c r="H162" s="28">
        <f t="shared" si="7"/>
        <v>14.003967650244501</v>
      </c>
      <c r="I162" s="28">
        <f t="shared" si="8"/>
        <v>100</v>
      </c>
    </row>
    <row r="163" spans="1:9" s="3" customFormat="1" ht="27" customHeight="1" x14ac:dyDescent="0.2">
      <c r="A163" s="22"/>
      <c r="B163" s="41" t="s">
        <v>178</v>
      </c>
      <c r="C163" s="41"/>
      <c r="D163" s="27">
        <v>278.53504299999997</v>
      </c>
      <c r="E163" s="27">
        <v>112.05089749</v>
      </c>
      <c r="F163" s="27">
        <v>112.05089749</v>
      </c>
      <c r="G163" s="27"/>
      <c r="H163" s="28">
        <f t="shared" si="7"/>
        <v>40.228653559401508</v>
      </c>
      <c r="I163" s="28">
        <f t="shared" si="8"/>
        <v>100</v>
      </c>
    </row>
    <row r="164" spans="1:9" s="3" customFormat="1" ht="27" customHeight="1" x14ac:dyDescent="0.2">
      <c r="A164" s="22"/>
      <c r="B164" s="41" t="s">
        <v>201</v>
      </c>
      <c r="C164" s="41"/>
      <c r="D164" s="27">
        <v>2192.4298429999999</v>
      </c>
      <c r="E164" s="27">
        <v>380.28843049</v>
      </c>
      <c r="F164" s="27">
        <v>230.36585192000001</v>
      </c>
      <c r="G164" s="27"/>
      <c r="H164" s="28">
        <f t="shared" si="7"/>
        <v>10.507330606519208</v>
      </c>
      <c r="I164" s="28">
        <f t="shared" si="8"/>
        <v>60.576613288806769</v>
      </c>
    </row>
    <row r="165" spans="1:9" s="3" customFormat="1" ht="13.5" x14ac:dyDescent="0.2">
      <c r="A165" s="22"/>
      <c r="B165" s="25" t="s">
        <v>166</v>
      </c>
      <c r="C165" s="26"/>
      <c r="D165" s="27">
        <v>129350.335993</v>
      </c>
      <c r="E165" s="27">
        <v>62725.930912540003</v>
      </c>
      <c r="F165" s="27">
        <v>62618.643803650004</v>
      </c>
      <c r="G165" s="27"/>
      <c r="H165" s="28">
        <f t="shared" si="7"/>
        <v>48.41011298728958</v>
      </c>
      <c r="I165" s="28">
        <f t="shared" si="8"/>
        <v>99.828958921248073</v>
      </c>
    </row>
    <row r="166" spans="1:9" s="3" customFormat="1" ht="13.5" x14ac:dyDescent="0.2">
      <c r="A166" s="22"/>
      <c r="B166" s="25" t="s">
        <v>130</v>
      </c>
      <c r="C166" s="26"/>
      <c r="D166" s="27">
        <v>11.242869000000001</v>
      </c>
      <c r="E166" s="27">
        <v>2.50304233</v>
      </c>
      <c r="F166" s="27">
        <v>2.50304233</v>
      </c>
      <c r="G166" s="27"/>
      <c r="H166" s="28">
        <f t="shared" si="7"/>
        <v>22.263377168229923</v>
      </c>
      <c r="I166" s="28">
        <f t="shared" si="8"/>
        <v>100</v>
      </c>
    </row>
    <row r="167" spans="1:9" s="3" customFormat="1" ht="13.5" x14ac:dyDescent="0.2">
      <c r="A167" s="22"/>
      <c r="B167" s="25" t="s">
        <v>167</v>
      </c>
      <c r="C167" s="26"/>
      <c r="D167" s="27">
        <v>14197.246988999999</v>
      </c>
      <c r="E167" s="27">
        <v>1921.99570453</v>
      </c>
      <c r="F167" s="27">
        <v>1921.9915045299999</v>
      </c>
      <c r="G167" s="27"/>
      <c r="H167" s="28">
        <f t="shared" si="7"/>
        <v>13.53777606333929</v>
      </c>
      <c r="I167" s="28">
        <f t="shared" si="8"/>
        <v>99.999781477139095</v>
      </c>
    </row>
    <row r="168" spans="1:9" s="3" customFormat="1" ht="13.5" x14ac:dyDescent="0.2">
      <c r="A168" s="22"/>
      <c r="B168" s="25" t="s">
        <v>168</v>
      </c>
      <c r="C168" s="26"/>
      <c r="D168" s="27">
        <v>28504.908845999998</v>
      </c>
      <c r="E168" s="27">
        <v>4023.1736384699998</v>
      </c>
      <c r="F168" s="27">
        <v>2800.81288683</v>
      </c>
      <c r="G168" s="27"/>
      <c r="H168" s="28">
        <f t="shared" si="7"/>
        <v>9.8257212537026906</v>
      </c>
      <c r="I168" s="28">
        <f t="shared" si="8"/>
        <v>69.617002359737583</v>
      </c>
    </row>
    <row r="169" spans="1:9" s="3" customFormat="1" ht="13.5" x14ac:dyDescent="0.2">
      <c r="A169" s="22" t="s">
        <v>131</v>
      </c>
      <c r="B169" s="25"/>
      <c r="C169" s="26"/>
      <c r="D169" s="23">
        <v>1271.1645250000001</v>
      </c>
      <c r="E169" s="23">
        <v>218.74921592999999</v>
      </c>
      <c r="F169" s="23">
        <v>121.48483327000002</v>
      </c>
      <c r="G169" s="23"/>
      <c r="H169" s="24">
        <f t="shared" si="7"/>
        <v>9.5569716492835575</v>
      </c>
      <c r="I169" s="24">
        <f t="shared" si="8"/>
        <v>55.536122839807256</v>
      </c>
    </row>
    <row r="170" spans="1:9" s="3" customFormat="1" ht="13.5" x14ac:dyDescent="0.2">
      <c r="A170" s="22"/>
      <c r="B170" s="25" t="s">
        <v>132</v>
      </c>
      <c r="C170" s="26"/>
      <c r="D170" s="27">
        <v>242.82387299999999</v>
      </c>
      <c r="E170" s="27">
        <v>61.022912820000002</v>
      </c>
      <c r="F170" s="27">
        <v>45.248630290000023</v>
      </c>
      <c r="G170" s="27"/>
      <c r="H170" s="28">
        <f t="shared" si="7"/>
        <v>18.634341727182658</v>
      </c>
      <c r="I170" s="28">
        <f t="shared" si="8"/>
        <v>74.150230133180358</v>
      </c>
    </row>
    <row r="171" spans="1:9" s="3" customFormat="1" ht="13.5" x14ac:dyDescent="0.2">
      <c r="A171" s="22"/>
      <c r="B171" s="25" t="s">
        <v>133</v>
      </c>
      <c r="C171" s="26"/>
      <c r="D171" s="27">
        <v>164.077459</v>
      </c>
      <c r="E171" s="27">
        <v>40.92046599999999</v>
      </c>
      <c r="F171" s="27">
        <v>34.061189259999999</v>
      </c>
      <c r="G171" s="27"/>
      <c r="H171" s="28">
        <f t="shared" si="7"/>
        <v>20.759213037300874</v>
      </c>
      <c r="I171" s="28">
        <f t="shared" si="8"/>
        <v>83.237540012374268</v>
      </c>
    </row>
    <row r="172" spans="1:9" s="3" customFormat="1" ht="13.5" x14ac:dyDescent="0.2">
      <c r="A172" s="22"/>
      <c r="B172" s="25" t="s">
        <v>134</v>
      </c>
      <c r="C172" s="26"/>
      <c r="D172" s="27">
        <v>76.373604</v>
      </c>
      <c r="E172" s="27">
        <v>13.439917430000001</v>
      </c>
      <c r="F172" s="27">
        <v>8.2143163000000001</v>
      </c>
      <c r="G172" s="27"/>
      <c r="H172" s="28">
        <f t="shared" si="7"/>
        <v>10.755438881737204</v>
      </c>
      <c r="I172" s="28">
        <f t="shared" si="8"/>
        <v>61.118800340725009</v>
      </c>
    </row>
    <row r="173" spans="1:9" s="3" customFormat="1" ht="13.5" x14ac:dyDescent="0.2">
      <c r="A173" s="22"/>
      <c r="B173" s="25" t="s">
        <v>194</v>
      </c>
      <c r="C173" s="26"/>
      <c r="D173" s="27">
        <v>787.889589</v>
      </c>
      <c r="E173" s="27">
        <v>103.36591968</v>
      </c>
      <c r="F173" s="27">
        <v>33.960697419999995</v>
      </c>
      <c r="G173" s="27"/>
      <c r="H173" s="28">
        <f t="shared" si="7"/>
        <v>4.3103371200910736</v>
      </c>
      <c r="I173" s="28">
        <f t="shared" si="8"/>
        <v>32.854830223670866</v>
      </c>
    </row>
    <row r="174" spans="1:9" s="3" customFormat="1" ht="13.5" x14ac:dyDescent="0.2">
      <c r="A174" s="22" t="s">
        <v>135</v>
      </c>
      <c r="B174" s="25"/>
      <c r="C174" s="26"/>
      <c r="D174" s="23">
        <v>1988.7882090000001</v>
      </c>
      <c r="E174" s="23">
        <v>1966.9115389999999</v>
      </c>
      <c r="F174" s="23">
        <v>1966.9115386999999</v>
      </c>
      <c r="G174" s="23"/>
      <c r="H174" s="24">
        <f t="shared" si="7"/>
        <v>98.899999999949713</v>
      </c>
      <c r="I174" s="24">
        <f t="shared" si="8"/>
        <v>99.99999998474766</v>
      </c>
    </row>
    <row r="175" spans="1:9" s="3" customFormat="1" ht="13.5" x14ac:dyDescent="0.2">
      <c r="A175" s="22"/>
      <c r="B175" s="25" t="s">
        <v>136</v>
      </c>
      <c r="C175" s="26"/>
      <c r="D175" s="27">
        <v>1988.7882090000001</v>
      </c>
      <c r="E175" s="27">
        <v>1966.9115389999999</v>
      </c>
      <c r="F175" s="27">
        <v>1966.9115386999999</v>
      </c>
      <c r="G175" s="27"/>
      <c r="H175" s="28">
        <f t="shared" si="7"/>
        <v>98.899999999949713</v>
      </c>
      <c r="I175" s="28">
        <f t="shared" si="8"/>
        <v>99.99999998474766</v>
      </c>
    </row>
    <row r="176" spans="1:9" s="3" customFormat="1" ht="13.5" x14ac:dyDescent="0.2">
      <c r="A176" s="22" t="s">
        <v>137</v>
      </c>
      <c r="B176" s="25"/>
      <c r="C176" s="26"/>
      <c r="D176" s="23">
        <v>25.193241</v>
      </c>
      <c r="E176" s="23">
        <v>4.4845879999999996</v>
      </c>
      <c r="F176" s="23">
        <v>2.4202987999999999</v>
      </c>
      <c r="G176" s="23"/>
      <c r="H176" s="24">
        <f t="shared" si="7"/>
        <v>9.6069370352151182</v>
      </c>
      <c r="I176" s="24">
        <f t="shared" si="8"/>
        <v>53.969256484653663</v>
      </c>
    </row>
    <row r="177" spans="1:9" s="3" customFormat="1" ht="39.950000000000003" customHeight="1" x14ac:dyDescent="0.2">
      <c r="A177" s="22"/>
      <c r="B177" s="41" t="s">
        <v>202</v>
      </c>
      <c r="C177" s="41"/>
      <c r="D177" s="27">
        <v>25.193241</v>
      </c>
      <c r="E177" s="27">
        <v>4.4845879999999996</v>
      </c>
      <c r="F177" s="27">
        <v>2.4202987999999999</v>
      </c>
      <c r="G177" s="27"/>
      <c r="H177" s="28">
        <f t="shared" si="7"/>
        <v>9.6069370352151182</v>
      </c>
      <c r="I177" s="28">
        <f t="shared" si="8"/>
        <v>53.969256484653663</v>
      </c>
    </row>
    <row r="178" spans="1:9" s="3" customFormat="1" ht="13.5" x14ac:dyDescent="0.2">
      <c r="A178" s="22" t="s">
        <v>203</v>
      </c>
      <c r="B178" s="25"/>
      <c r="C178" s="26"/>
      <c r="D178" s="23">
        <v>56058.678968</v>
      </c>
      <c r="E178" s="23">
        <v>14128.816092720001</v>
      </c>
      <c r="F178" s="23">
        <v>12167.830852740004</v>
      </c>
      <c r="G178" s="23"/>
      <c r="H178" s="24">
        <f t="shared" si="7"/>
        <v>21.705525489970558</v>
      </c>
      <c r="I178" s="24">
        <f t="shared" si="8"/>
        <v>86.120668376521564</v>
      </c>
    </row>
    <row r="179" spans="1:9" s="3" customFormat="1" ht="13.5" x14ac:dyDescent="0.2">
      <c r="A179" s="22"/>
      <c r="B179" s="25" t="s">
        <v>153</v>
      </c>
      <c r="C179" s="26"/>
      <c r="D179" s="27">
        <v>2626.857454</v>
      </c>
      <c r="E179" s="27">
        <v>507.3289640399999</v>
      </c>
      <c r="F179" s="27">
        <v>481.78521192999989</v>
      </c>
      <c r="G179" s="27"/>
      <c r="H179" s="28">
        <f t="shared" si="7"/>
        <v>18.340744420538318</v>
      </c>
      <c r="I179" s="28">
        <f t="shared" si="8"/>
        <v>94.965051491129529</v>
      </c>
    </row>
    <row r="180" spans="1:9" s="3" customFormat="1" ht="27" customHeight="1" x14ac:dyDescent="0.2">
      <c r="A180" s="22"/>
      <c r="B180" s="41" t="s">
        <v>208</v>
      </c>
      <c r="C180" s="41"/>
      <c r="D180" s="27">
        <v>1580.587487</v>
      </c>
      <c r="E180" s="27">
        <v>407.82655283000003</v>
      </c>
      <c r="F180" s="27">
        <v>419.46729952000004</v>
      </c>
      <c r="G180" s="27"/>
      <c r="H180" s="28">
        <f t="shared" si="7"/>
        <v>26.538695451534977</v>
      </c>
      <c r="I180" s="28">
        <f t="shared" si="8"/>
        <v>102.85433761220848</v>
      </c>
    </row>
    <row r="181" spans="1:9" s="3" customFormat="1" ht="13.5" x14ac:dyDescent="0.2">
      <c r="A181" s="22"/>
      <c r="B181" s="25" t="s">
        <v>154</v>
      </c>
      <c r="C181" s="26"/>
      <c r="D181" s="27">
        <v>24995.193477000001</v>
      </c>
      <c r="E181" s="27">
        <v>2961.1844535700002</v>
      </c>
      <c r="F181" s="27">
        <v>2961.1844535700002</v>
      </c>
      <c r="G181" s="27"/>
      <c r="H181" s="28">
        <f t="shared" si="7"/>
        <v>11.847015532385512</v>
      </c>
      <c r="I181" s="28">
        <f t="shared" si="8"/>
        <v>100</v>
      </c>
    </row>
    <row r="182" spans="1:9" s="3" customFormat="1" ht="13.5" x14ac:dyDescent="0.2">
      <c r="A182" s="22"/>
      <c r="B182" s="25" t="s">
        <v>155</v>
      </c>
      <c r="C182" s="26"/>
      <c r="D182" s="27">
        <v>20219.181455000002</v>
      </c>
      <c r="E182" s="27">
        <v>4546.3150041300005</v>
      </c>
      <c r="F182" s="27">
        <v>4402.884969040002</v>
      </c>
      <c r="G182" s="27"/>
      <c r="H182" s="28">
        <f t="shared" si="7"/>
        <v>21.7757824610215</v>
      </c>
      <c r="I182" s="28">
        <f t="shared" si="8"/>
        <v>96.845136446557206</v>
      </c>
    </row>
    <row r="183" spans="1:9" s="3" customFormat="1" ht="27" customHeight="1" x14ac:dyDescent="0.2">
      <c r="A183" s="22"/>
      <c r="B183" s="41" t="s">
        <v>204</v>
      </c>
      <c r="C183" s="41"/>
      <c r="D183" s="27">
        <v>2242.1999999999998</v>
      </c>
      <c r="E183" s="27">
        <v>2513.2690129300008</v>
      </c>
      <c r="F183" s="27">
        <v>2513.2690129300008</v>
      </c>
      <c r="G183" s="27"/>
      <c r="H183" s="28">
        <f t="shared" si="7"/>
        <v>112.0894216809384</v>
      </c>
      <c r="I183" s="28">
        <f t="shared" si="8"/>
        <v>100</v>
      </c>
    </row>
    <row r="184" spans="1:9" s="3" customFormat="1" ht="13.5" x14ac:dyDescent="0.2">
      <c r="A184" s="22"/>
      <c r="B184" s="25" t="s">
        <v>22</v>
      </c>
      <c r="C184" s="26"/>
      <c r="D184" s="27">
        <v>394.65909499999998</v>
      </c>
      <c r="E184" s="27">
        <v>55.532105220000012</v>
      </c>
      <c r="F184" s="27">
        <v>53.395578550000003</v>
      </c>
      <c r="G184" s="27"/>
      <c r="H184" s="28">
        <f t="shared" si="7"/>
        <v>13.529544669431729</v>
      </c>
      <c r="I184" s="28">
        <f t="shared" si="8"/>
        <v>96.152627995038557</v>
      </c>
    </row>
    <row r="185" spans="1:9" s="3" customFormat="1" ht="13.5" x14ac:dyDescent="0.2">
      <c r="A185" s="22"/>
      <c r="B185" s="25" t="s">
        <v>170</v>
      </c>
      <c r="C185" s="26"/>
      <c r="D185" s="27">
        <v>4000</v>
      </c>
      <c r="E185" s="27">
        <v>3137.3600000000006</v>
      </c>
      <c r="F185" s="27">
        <v>1335.8443271999997</v>
      </c>
      <c r="G185" s="27"/>
      <c r="H185" s="28">
        <f t="shared" si="7"/>
        <v>33.396108179999992</v>
      </c>
      <c r="I185" s="28">
        <f t="shared" si="8"/>
        <v>42.578611546013192</v>
      </c>
    </row>
    <row r="186" spans="1:9" s="3" customFormat="1" ht="13.5" x14ac:dyDescent="0.2">
      <c r="A186" s="22" t="s">
        <v>138</v>
      </c>
      <c r="B186" s="25"/>
      <c r="C186" s="26"/>
      <c r="D186" s="23">
        <v>22344.987542000003</v>
      </c>
      <c r="E186" s="23">
        <v>6795.0141739999999</v>
      </c>
      <c r="F186" s="23">
        <v>6694.3398969</v>
      </c>
      <c r="G186" s="23"/>
      <c r="H186" s="24">
        <f t="shared" si="7"/>
        <v>29.959022730790114</v>
      </c>
      <c r="I186" s="24">
        <f t="shared" si="8"/>
        <v>98.518409608544843</v>
      </c>
    </row>
    <row r="187" spans="1:9" s="3" customFormat="1" ht="13.5" x14ac:dyDescent="0.2">
      <c r="A187" s="22"/>
      <c r="B187" s="25" t="s">
        <v>139</v>
      </c>
      <c r="C187" s="26"/>
      <c r="D187" s="27">
        <v>5410.4580770000002</v>
      </c>
      <c r="E187" s="27">
        <v>1254.202074</v>
      </c>
      <c r="F187" s="27">
        <v>1254.202074</v>
      </c>
      <c r="G187" s="27"/>
      <c r="H187" s="28">
        <f t="shared" si="7"/>
        <v>23.181069997227148</v>
      </c>
      <c r="I187" s="28">
        <f t="shared" si="8"/>
        <v>100</v>
      </c>
    </row>
    <row r="188" spans="1:9" s="3" customFormat="1" ht="13.5" x14ac:dyDescent="0.2">
      <c r="A188" s="22"/>
      <c r="B188" s="25" t="s">
        <v>140</v>
      </c>
      <c r="C188" s="26"/>
      <c r="D188" s="27">
        <v>1103.6445839999999</v>
      </c>
      <c r="E188" s="27">
        <v>1103.6445839999999</v>
      </c>
      <c r="F188" s="27">
        <v>1103.6445839999999</v>
      </c>
      <c r="G188" s="27"/>
      <c r="H188" s="28">
        <f t="shared" si="7"/>
        <v>100</v>
      </c>
      <c r="I188" s="28">
        <f t="shared" si="8"/>
        <v>100</v>
      </c>
    </row>
    <row r="189" spans="1:9" s="3" customFormat="1" ht="13.5" x14ac:dyDescent="0.2">
      <c r="A189" s="22"/>
      <c r="B189" s="25" t="s">
        <v>141</v>
      </c>
      <c r="C189" s="26"/>
      <c r="D189" s="27">
        <v>10097.079884000001</v>
      </c>
      <c r="E189" s="27">
        <v>2447.5527200000001</v>
      </c>
      <c r="F189" s="27">
        <v>2447.5527200000001</v>
      </c>
      <c r="G189" s="27"/>
      <c r="H189" s="28">
        <f t="shared" si="7"/>
        <v>24.240203584785267</v>
      </c>
      <c r="I189" s="28">
        <f t="shared" si="8"/>
        <v>100</v>
      </c>
    </row>
    <row r="190" spans="1:9" s="3" customFormat="1" ht="13.5" x14ac:dyDescent="0.2">
      <c r="A190" s="22"/>
      <c r="B190" s="25" t="s">
        <v>142</v>
      </c>
      <c r="C190" s="26"/>
      <c r="D190" s="27">
        <v>5389.1902010000003</v>
      </c>
      <c r="E190" s="27">
        <v>1645</v>
      </c>
      <c r="F190" s="27">
        <v>1544.3257229000001</v>
      </c>
      <c r="G190" s="27"/>
      <c r="H190" s="28">
        <f t="shared" si="7"/>
        <v>28.65598847510411</v>
      </c>
      <c r="I190" s="28">
        <f t="shared" si="8"/>
        <v>93.879983155015196</v>
      </c>
    </row>
    <row r="191" spans="1:9" s="3" customFormat="1" ht="27" customHeight="1" x14ac:dyDescent="0.2">
      <c r="A191" s="22"/>
      <c r="B191" s="41" t="s">
        <v>179</v>
      </c>
      <c r="C191" s="41"/>
      <c r="D191" s="27">
        <v>344.61479600000001</v>
      </c>
      <c r="E191" s="27">
        <v>344.61479600000001</v>
      </c>
      <c r="F191" s="27">
        <v>344.61479600000001</v>
      </c>
      <c r="G191" s="27"/>
      <c r="H191" s="28">
        <f t="shared" si="7"/>
        <v>100</v>
      </c>
      <c r="I191" s="28">
        <f t="shared" si="8"/>
        <v>100</v>
      </c>
    </row>
    <row r="192" spans="1:9" s="3" customFormat="1" ht="13.5" x14ac:dyDescent="0.2">
      <c r="A192" s="22" t="s">
        <v>143</v>
      </c>
      <c r="B192" s="25"/>
      <c r="C192" s="26"/>
      <c r="D192" s="23">
        <v>4018.3448670000002</v>
      </c>
      <c r="E192" s="23">
        <v>667.01929100000007</v>
      </c>
      <c r="F192" s="23">
        <v>385.59625251</v>
      </c>
      <c r="G192" s="23"/>
      <c r="H192" s="24">
        <f t="shared" si="7"/>
        <v>9.5958974471466139</v>
      </c>
      <c r="I192" s="24">
        <f t="shared" si="8"/>
        <v>57.808860660073471</v>
      </c>
    </row>
    <row r="193" spans="1:9" s="3" customFormat="1" ht="13.5" x14ac:dyDescent="0.2">
      <c r="A193" s="22"/>
      <c r="B193" s="22" t="s">
        <v>144</v>
      </c>
      <c r="C193" s="33"/>
      <c r="D193" s="23">
        <v>4018.3448670000002</v>
      </c>
      <c r="E193" s="23">
        <v>667.01929100000007</v>
      </c>
      <c r="F193" s="23">
        <v>385.59625251</v>
      </c>
      <c r="G193" s="23"/>
      <c r="H193" s="24">
        <f t="shared" si="7"/>
        <v>9.5958974471466139</v>
      </c>
      <c r="I193" s="24">
        <f t="shared" si="8"/>
        <v>57.808860660073471</v>
      </c>
    </row>
    <row r="194" spans="1:9" s="3" customFormat="1" ht="13.5" x14ac:dyDescent="0.2">
      <c r="A194" s="22"/>
      <c r="B194" s="25"/>
      <c r="C194" s="26" t="s">
        <v>71</v>
      </c>
      <c r="D194" s="27">
        <v>157.12590900000001</v>
      </c>
      <c r="E194" s="27">
        <v>28.524473019999999</v>
      </c>
      <c r="F194" s="27">
        <v>26.190416189999997</v>
      </c>
      <c r="G194" s="27"/>
      <c r="H194" s="28">
        <f t="shared" si="7"/>
        <v>16.668426204617852</v>
      </c>
      <c r="I194" s="28">
        <f t="shared" si="8"/>
        <v>91.817353371038706</v>
      </c>
    </row>
    <row r="195" spans="1:9" s="3" customFormat="1" ht="13.5" x14ac:dyDescent="0.2">
      <c r="A195" s="22"/>
      <c r="B195" s="25"/>
      <c r="C195" s="26" t="s">
        <v>72</v>
      </c>
      <c r="D195" s="27">
        <v>10.543392000000001</v>
      </c>
      <c r="E195" s="27">
        <v>2.98708858</v>
      </c>
      <c r="F195" s="27">
        <v>2.7886645099999998</v>
      </c>
      <c r="G195" s="27"/>
      <c r="H195" s="28">
        <f t="shared" si="7"/>
        <v>26.449405561322198</v>
      </c>
      <c r="I195" s="28">
        <f t="shared" si="8"/>
        <v>93.357275330616403</v>
      </c>
    </row>
    <row r="196" spans="1:9" s="3" customFormat="1" ht="27" x14ac:dyDescent="0.2">
      <c r="A196" s="22"/>
      <c r="B196" s="25"/>
      <c r="C196" s="26" t="s">
        <v>145</v>
      </c>
      <c r="D196" s="27">
        <v>1045.268405</v>
      </c>
      <c r="E196" s="27">
        <v>182.14189210000006</v>
      </c>
      <c r="F196" s="27">
        <v>155.37506526999999</v>
      </c>
      <c r="G196" s="27"/>
      <c r="H196" s="28">
        <f t="shared" si="7"/>
        <v>14.864609369877584</v>
      </c>
      <c r="I196" s="28">
        <f t="shared" si="8"/>
        <v>85.304409369314953</v>
      </c>
    </row>
    <row r="197" spans="1:9" s="3" customFormat="1" ht="13.5" x14ac:dyDescent="0.2">
      <c r="A197" s="22"/>
      <c r="B197" s="25"/>
      <c r="C197" s="26" t="s">
        <v>146</v>
      </c>
      <c r="D197" s="27">
        <v>1598.7057420000001</v>
      </c>
      <c r="E197" s="27">
        <v>293.63594018999999</v>
      </c>
      <c r="F197" s="27">
        <v>175.31708530000003</v>
      </c>
      <c r="G197" s="27"/>
      <c r="H197" s="28">
        <f t="shared" si="7"/>
        <v>10.966188504500913</v>
      </c>
      <c r="I197" s="28">
        <f t="shared" si="8"/>
        <v>59.705595025785804</v>
      </c>
    </row>
    <row r="198" spans="1:9" s="3" customFormat="1" ht="13.5" x14ac:dyDescent="0.2">
      <c r="A198" s="22"/>
      <c r="B198" s="25"/>
      <c r="C198" s="26" t="s">
        <v>147</v>
      </c>
      <c r="D198" s="27">
        <v>200</v>
      </c>
      <c r="E198" s="27">
        <v>113.60413184000001</v>
      </c>
      <c r="F198" s="27">
        <v>0.53069071000000001</v>
      </c>
      <c r="G198" s="27"/>
      <c r="H198" s="28">
        <f t="shared" si="7"/>
        <v>0.265345355</v>
      </c>
      <c r="I198" s="28">
        <f t="shared" si="8"/>
        <v>0.4671403243919196</v>
      </c>
    </row>
    <row r="199" spans="1:9" s="3" customFormat="1" ht="27" x14ac:dyDescent="0.2">
      <c r="A199" s="22"/>
      <c r="B199" s="25"/>
      <c r="C199" s="26" t="s">
        <v>205</v>
      </c>
      <c r="D199" s="27">
        <v>806.94201199999998</v>
      </c>
      <c r="E199" s="27">
        <v>26.15968501</v>
      </c>
      <c r="F199" s="27">
        <v>18.390975559999994</v>
      </c>
      <c r="G199" s="27"/>
      <c r="H199" s="28">
        <f t="shared" si="7"/>
        <v>2.2790950634009119</v>
      </c>
      <c r="I199" s="28">
        <f t="shared" si="8"/>
        <v>70.302740850930419</v>
      </c>
    </row>
    <row r="200" spans="1:9" s="3" customFormat="1" ht="13.5" x14ac:dyDescent="0.2">
      <c r="A200" s="22"/>
      <c r="B200" s="25"/>
      <c r="C200" s="26" t="s">
        <v>148</v>
      </c>
      <c r="D200" s="27">
        <v>199.75940700000001</v>
      </c>
      <c r="E200" s="27">
        <v>19.966080259999998</v>
      </c>
      <c r="F200" s="27">
        <v>7.0033549699999984</v>
      </c>
      <c r="G200" s="27"/>
      <c r="H200" s="28">
        <f t="shared" si="7"/>
        <v>3.5058949539232458</v>
      </c>
      <c r="I200" s="28">
        <f t="shared" si="8"/>
        <v>35.076263737307038</v>
      </c>
    </row>
    <row r="201" spans="1:9" s="3" customFormat="1" ht="13.5" x14ac:dyDescent="0.2">
      <c r="A201" s="22" t="s">
        <v>149</v>
      </c>
      <c r="B201" s="25"/>
      <c r="C201" s="26"/>
      <c r="D201" s="23">
        <v>2145.2555620000003</v>
      </c>
      <c r="E201" s="23">
        <v>643.36698508999984</v>
      </c>
      <c r="F201" s="23">
        <v>638.12529084999994</v>
      </c>
      <c r="G201" s="23"/>
      <c r="H201" s="24">
        <f t="shared" si="7"/>
        <v>29.745886790992966</v>
      </c>
      <c r="I201" s="24">
        <f t="shared" si="8"/>
        <v>99.185271491780597</v>
      </c>
    </row>
    <row r="202" spans="1:9" s="3" customFormat="1" ht="13.5" x14ac:dyDescent="0.2">
      <c r="A202" s="22"/>
      <c r="B202" s="25" t="s">
        <v>150</v>
      </c>
      <c r="C202" s="26"/>
      <c r="D202" s="27">
        <v>2077.3890670000001</v>
      </c>
      <c r="E202" s="27">
        <v>632.38756437999984</v>
      </c>
      <c r="F202" s="27">
        <v>627.83292254999992</v>
      </c>
      <c r="G202" s="27"/>
      <c r="H202" s="28">
        <f t="shared" si="7"/>
        <v>30.222211742775091</v>
      </c>
      <c r="I202" s="28">
        <f t="shared" si="8"/>
        <v>99.279770494148579</v>
      </c>
    </row>
    <row r="203" spans="1:9" s="3" customFormat="1" ht="13.5" x14ac:dyDescent="0.2">
      <c r="A203" s="22"/>
      <c r="B203" s="25" t="s">
        <v>151</v>
      </c>
      <c r="C203" s="26"/>
      <c r="D203" s="27">
        <v>67.866495</v>
      </c>
      <c r="E203" s="27">
        <v>10.979420709999998</v>
      </c>
      <c r="F203" s="27">
        <v>10.2923683</v>
      </c>
      <c r="G203" s="27"/>
      <c r="H203" s="28">
        <f t="shared" si="7"/>
        <v>15.165610512226982</v>
      </c>
      <c r="I203" s="28">
        <f t="shared" si="8"/>
        <v>93.742361931952985</v>
      </c>
    </row>
    <row r="204" spans="1:9" s="3" customFormat="1" ht="13.5" x14ac:dyDescent="0.2">
      <c r="A204" s="22" t="s">
        <v>206</v>
      </c>
      <c r="B204" s="25"/>
      <c r="C204" s="26"/>
      <c r="D204" s="23">
        <v>12783.652768</v>
      </c>
      <c r="E204" s="23">
        <v>2974.5709400000001</v>
      </c>
      <c r="F204" s="23">
        <v>2365.5054026299972</v>
      </c>
      <c r="G204" s="23"/>
      <c r="H204" s="24">
        <f t="shared" si="7"/>
        <v>18.504143108074111</v>
      </c>
      <c r="I204" s="24">
        <f t="shared" si="8"/>
        <v>79.524255778213089</v>
      </c>
    </row>
    <row r="205" spans="1:9" s="3" customFormat="1" ht="13.5" x14ac:dyDescent="0.2">
      <c r="A205" s="22"/>
      <c r="B205" s="25" t="s">
        <v>121</v>
      </c>
      <c r="C205" s="26"/>
      <c r="D205" s="27">
        <v>11101.468387999999</v>
      </c>
      <c r="E205" s="27">
        <v>2605.6584050000001</v>
      </c>
      <c r="F205" s="27">
        <v>2026.0830824799973</v>
      </c>
      <c r="G205" s="27"/>
      <c r="H205" s="28">
        <f t="shared" si="7"/>
        <v>18.25058642395512</v>
      </c>
      <c r="I205" s="28">
        <f t="shared" si="8"/>
        <v>77.757048989696614</v>
      </c>
    </row>
    <row r="206" spans="1:9" s="3" customFormat="1" ht="13.5" x14ac:dyDescent="0.2">
      <c r="A206" s="22"/>
      <c r="B206" s="25" t="s">
        <v>122</v>
      </c>
      <c r="C206" s="26"/>
      <c r="D206" s="27">
        <v>1682.1843799999999</v>
      </c>
      <c r="E206" s="27">
        <v>368.91253499999999</v>
      </c>
      <c r="F206" s="27">
        <v>339.4223201499999</v>
      </c>
      <c r="G206" s="27"/>
      <c r="H206" s="28">
        <f t="shared" si="7"/>
        <v>20.177474252257646</v>
      </c>
      <c r="I206" s="28">
        <f t="shared" si="8"/>
        <v>92.006177060370135</v>
      </c>
    </row>
    <row r="207" spans="1:9" s="3" customFormat="1" ht="6.95" customHeight="1" thickBot="1" x14ac:dyDescent="0.25">
      <c r="A207" s="29"/>
      <c r="B207" s="30"/>
      <c r="C207" s="29"/>
      <c r="D207" s="31"/>
      <c r="E207" s="31"/>
      <c r="F207" s="31"/>
      <c r="G207" s="31"/>
      <c r="H207" s="32"/>
      <c r="I207" s="32"/>
    </row>
    <row r="208" spans="1:9" ht="13.5" x14ac:dyDescent="0.2">
      <c r="A208" s="10" t="s">
        <v>19</v>
      </c>
      <c r="B208" s="7"/>
      <c r="C208" s="8"/>
      <c r="D208" s="8"/>
      <c r="E208" s="8"/>
      <c r="F208" s="8"/>
      <c r="G208" s="8"/>
      <c r="H208" s="8"/>
      <c r="I208" s="8"/>
    </row>
    <row r="209" spans="1:9" ht="13.5" x14ac:dyDescent="0.2">
      <c r="A209" s="10" t="s">
        <v>182</v>
      </c>
      <c r="B209" s="7"/>
      <c r="C209" s="8"/>
      <c r="D209" s="8"/>
      <c r="E209" s="8"/>
      <c r="F209" s="8"/>
      <c r="G209" s="8"/>
      <c r="H209" s="8"/>
      <c r="I209" s="8"/>
    </row>
    <row r="210" spans="1:9" ht="13.5" x14ac:dyDescent="0.2">
      <c r="A210" s="10" t="s">
        <v>180</v>
      </c>
      <c r="B210" s="7"/>
      <c r="C210" s="8"/>
      <c r="D210" s="8"/>
      <c r="E210" s="8"/>
      <c r="F210" s="8"/>
      <c r="G210" s="8"/>
      <c r="H210" s="8"/>
      <c r="I210" s="8"/>
    </row>
    <row r="211" spans="1:9" ht="13.5" x14ac:dyDescent="0.2">
      <c r="A211" s="7" t="s">
        <v>7</v>
      </c>
      <c r="B211" s="7"/>
      <c r="C211" s="8"/>
      <c r="D211" s="8"/>
      <c r="E211" s="8"/>
      <c r="F211" s="8"/>
      <c r="G211" s="8"/>
      <c r="H211" s="8"/>
      <c r="I211" s="8"/>
    </row>
  </sheetData>
  <mergeCells count="29">
    <mergeCell ref="B191:C191"/>
    <mergeCell ref="B163:C163"/>
    <mergeCell ref="B164:C164"/>
    <mergeCell ref="B177:C177"/>
    <mergeCell ref="B180:C180"/>
    <mergeCell ref="B183:C183"/>
    <mergeCell ref="B74:C74"/>
    <mergeCell ref="B75:C75"/>
    <mergeCell ref="B107:C107"/>
    <mergeCell ref="B153:C153"/>
    <mergeCell ref="B154:C154"/>
    <mergeCell ref="B69:C69"/>
    <mergeCell ref="B70:C70"/>
    <mergeCell ref="B71:C71"/>
    <mergeCell ref="B72:C72"/>
    <mergeCell ref="B73:C73"/>
    <mergeCell ref="B20:C20"/>
    <mergeCell ref="B36:C36"/>
    <mergeCell ref="B38:C38"/>
    <mergeCell ref="B67:C67"/>
    <mergeCell ref="B68:C68"/>
    <mergeCell ref="D1:F1"/>
    <mergeCell ref="A3:F3"/>
    <mergeCell ref="A2:I2"/>
    <mergeCell ref="H7:I7"/>
    <mergeCell ref="A4:I4"/>
    <mergeCell ref="A5:I5"/>
    <mergeCell ref="A6:I6"/>
    <mergeCell ref="A1:C1"/>
  </mergeCells>
  <printOptions horizontalCentered="1"/>
  <pageMargins left="0.19685039370078741" right="0.19685039370078741" top="0.59055118110236227" bottom="0.59055118110236227" header="0" footer="0"/>
  <pageSetup scale="70" orientation="portrait" r:id="rId1"/>
  <headerFooter alignWithMargins="0"/>
  <ignoredErrors>
    <ignoredError sqref="D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Prin_Prog_1T_2020</vt:lpstr>
      <vt:lpstr>Prin_Prog_1T_2020!Área_de_impresión</vt:lpstr>
      <vt:lpstr>Prin_Prog_1T_2020!Títulos_a_imprimir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Usuario de Windows</cp:lastModifiedBy>
  <cp:lastPrinted>2019-10-25T23:21:40Z</cp:lastPrinted>
  <dcterms:created xsi:type="dcterms:W3CDTF">2014-10-24T17:02:04Z</dcterms:created>
  <dcterms:modified xsi:type="dcterms:W3CDTF">2020-04-28T01:14:31Z</dcterms:modified>
</cp:coreProperties>
</file>