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\Excel\"/>
    </mc:Choice>
  </mc:AlternateContent>
  <bookViews>
    <workbookView xWindow="0" yWindow="0" windowWidth="28800" windowHeight="12435"/>
  </bookViews>
  <sheets>
    <sheet name="Princi_Prog_1T_2019" sheetId="1" r:id="rId1"/>
  </sheets>
  <definedNames>
    <definedName name="_xlnm._FilterDatabase" localSheetId="0" hidden="1">Princi_Prog_1T_2019!$A$15:$I$218</definedName>
    <definedName name="_xlnm.Print_Area" localSheetId="0">Princi_Prog_1T_2019!$A$1:$I$221</definedName>
    <definedName name="_xlnm.Print_Titles" localSheetId="0">Princi_Prog_1T_2019!$1:$11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9" i="1"/>
  <c r="I39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4" i="1"/>
  <c r="I54" i="1"/>
  <c r="H60" i="1"/>
  <c r="I60" i="1"/>
  <c r="H64" i="1"/>
  <c r="I64" i="1"/>
  <c r="H66" i="1"/>
  <c r="I66" i="1"/>
  <c r="H70" i="1"/>
  <c r="I70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6" i="1"/>
  <c r="I116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9" i="1"/>
  <c r="I139" i="1"/>
  <c r="H141" i="1"/>
  <c r="I141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60" i="1"/>
  <c r="I160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2" i="1"/>
  <c r="I172" i="1"/>
  <c r="H173" i="1"/>
  <c r="I173" i="1"/>
  <c r="H175" i="1"/>
  <c r="I175" i="1"/>
  <c r="H177" i="1"/>
  <c r="I177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8" i="1"/>
  <c r="I198" i="1"/>
  <c r="H200" i="1"/>
  <c r="I200" i="1"/>
  <c r="H202" i="1"/>
  <c r="I202" i="1"/>
  <c r="H203" i="1"/>
  <c r="I203" i="1"/>
  <c r="H204" i="1"/>
  <c r="I204" i="1"/>
  <c r="H205" i="1"/>
  <c r="I205" i="1"/>
  <c r="H206" i="1"/>
  <c r="I206" i="1"/>
  <c r="H208" i="1"/>
  <c r="I208" i="1"/>
  <c r="H217" i="1"/>
  <c r="I217" i="1"/>
  <c r="H218" i="1"/>
  <c r="I218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7" i="1"/>
  <c r="H207" i="1"/>
  <c r="I201" i="1"/>
  <c r="H201" i="1"/>
  <c r="I199" i="1"/>
  <c r="H199" i="1"/>
  <c r="I197" i="1"/>
  <c r="H197" i="1"/>
  <c r="I190" i="1"/>
  <c r="H190" i="1"/>
  <c r="I180" i="1"/>
  <c r="H180" i="1"/>
  <c r="I179" i="1"/>
  <c r="H179" i="1"/>
  <c r="I178" i="1"/>
  <c r="H178" i="1"/>
  <c r="I176" i="1"/>
  <c r="H176" i="1"/>
  <c r="I174" i="1"/>
  <c r="H174" i="1"/>
  <c r="I171" i="1"/>
  <c r="H171" i="1"/>
  <c r="I161" i="1"/>
  <c r="H161" i="1"/>
  <c r="I159" i="1"/>
  <c r="H159" i="1"/>
  <c r="I149" i="1"/>
  <c r="H149" i="1"/>
  <c r="I142" i="1"/>
  <c r="H142" i="1"/>
  <c r="I140" i="1"/>
  <c r="H140" i="1"/>
  <c r="I138" i="1"/>
  <c r="H138" i="1"/>
  <c r="I120" i="1"/>
  <c r="H120" i="1"/>
  <c r="I119" i="1"/>
  <c r="H119" i="1"/>
  <c r="I118" i="1"/>
  <c r="H118" i="1"/>
  <c r="I117" i="1"/>
  <c r="H117" i="1"/>
  <c r="I115" i="1"/>
  <c r="H115" i="1"/>
  <c r="I85" i="1"/>
  <c r="H85" i="1"/>
  <c r="I72" i="1"/>
  <c r="H72" i="1"/>
  <c r="I71" i="1"/>
  <c r="H71" i="1"/>
  <c r="I69" i="1"/>
  <c r="H69" i="1"/>
  <c r="I68" i="1"/>
  <c r="H68" i="1"/>
  <c r="I67" i="1"/>
  <c r="H67" i="1"/>
  <c r="I65" i="1"/>
  <c r="H65" i="1"/>
  <c r="I63" i="1"/>
  <c r="H63" i="1"/>
  <c r="I62" i="1"/>
  <c r="H62" i="1"/>
  <c r="I61" i="1"/>
  <c r="H61" i="1"/>
  <c r="I59" i="1"/>
  <c r="H59" i="1"/>
  <c r="I58" i="1"/>
  <c r="H58" i="1"/>
  <c r="I57" i="1"/>
  <c r="H57" i="1"/>
  <c r="I56" i="1"/>
  <c r="H56" i="1"/>
  <c r="I55" i="1"/>
  <c r="H55" i="1"/>
  <c r="I53" i="1"/>
  <c r="H53" i="1"/>
  <c r="I40" i="1"/>
  <c r="H40" i="1"/>
  <c r="I38" i="1"/>
  <c r="H38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 l="1"/>
  <c r="H13" i="1" l="1"/>
</calcChain>
</file>

<file path=xl/sharedStrings.xml><?xml version="1.0" encoding="utf-8"?>
<sst xmlns="http://schemas.openxmlformats.org/spreadsheetml/2006/main" count="227" uniqueCount="215">
  <si>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</si>
  <si>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</si>
  <si>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</si>
  <si>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</si>
  <si>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</si>
  <si>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</si>
  <si>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</si>
  <si>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</si>
  <si>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</si>
  <si>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</si>
  <si>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</si>
  <si>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</si>
  <si>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</si>
  <si>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</si>
  <si>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</si>
  <si>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</si>
  <si>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</si>
  <si>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</si>
  <si>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</si>
  <si>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</si>
  <si>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</si>
  <si>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</si>
  <si>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</si>
  <si>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</si>
  <si>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</si>
  <si>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</si>
  <si>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</si>
  <si>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</si>
  <si>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</si>
  <si>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</si>
  <si>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</si>
  <si>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</si>
  <si>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</si>
  <si>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</si>
  <si>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Reducción de Costos de Acceso al Crédito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</si>
  <si>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</si>
  <si>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</si>
  <si>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</si>
  <si>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</si>
  <si>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</si>
  <si>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</si>
  <si>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</si>
  <si>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</si>
  <si>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Fomento Ganadero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</si>
  <si>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</si>
  <si>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</si>
  <si>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</si>
  <si>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</si>
  <si>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</si>
  <si>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</si>
  <si>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</si>
  <si>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</si>
  <si>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</si>
  <si>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</si>
  <si>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</si>
  <si>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</si>
  <si>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</si>
  <si>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</si>
  <si>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</si>
  <si>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</si>
  <si>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</si>
  <si>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</si>
  <si>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</si>
  <si>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</si>
  <si>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</si>
  <si>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</si>
  <si>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</si>
  <si>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</si>
  <si>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</si>
  <si>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</si>
  <si>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</si>
  <si>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</si>
  <si>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</si>
  <si>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</si>
  <si>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</si>
  <si>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</si>
  <si>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</si>
  <si>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</si>
  <si>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</si>
  <si>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</si>
  <si>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</si>
  <si>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</si>
  <si>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</si>
  <si>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</si>
  <si>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</si>
  <si>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</si>
  <si>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</si>
  <si>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</si>
  <si>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</si>
  <si>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</si>
  <si>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</si>
  <si>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</si>
  <si>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</si>
  <si>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</si>
  <si>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</si>
  <si>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</si>
  <si>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</si>
  <si>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</si>
  <si>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</si>
  <si>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</si>
  <si>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</si>
  <si>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</si>
  <si>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</si>
  <si>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</si>
  <si>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</si>
  <si>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</si>
  <si>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</si>
  <si>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</si>
  <si>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</si>
  <si>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</si>
  <si>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</si>
  <si>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</si>
  <si>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</si>
  <si>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</si>
  <si>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</si>
  <si>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</si>
  <si>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</si>
  <si>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</si>
  <si>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</si>
  <si>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</si>
  <si>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</si>
  <si>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</si>
  <si>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</si>
  <si>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</si>
  <si>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</si>
  <si>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</si>
  <si>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</si>
  <si>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</si>
  <si>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</si>
  <si>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</si>
  <si>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</si>
  <si>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</si>
  <si>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</si>
  <si>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</si>
  <si>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</si>
  <si>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</si>
  <si>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</si>
  <si>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</si>
  <si>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</si>
  <si>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</si>
  <si>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</si>
  <si>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</si>
  <si>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</si>
  <si>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</si>
  <si>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</si>
  <si>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</si>
  <si>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</si>
  <si>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</si>
  <si>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</si>
  <si>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</si>
  <si>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</si>
  <si>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</si>
  <si>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</si>
  <si>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</si>
  <si>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</si>
  <si>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</si>
  <si>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</si>
  <si>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</si>
  <si>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</si>
  <si>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</si>
  <si>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</si>
  <si>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</si>
  <si>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</si>
  <si>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</si>
  <si>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</si>
  <si>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</si>
  <si>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</si>
  <si>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</si>
  <si>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</si>
  <si>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</si>
  <si>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</si>
  <si>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</si>
  <si>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</si>
  <si>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</si>
  <si>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</si>
  <si>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</si>
  <si>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</si>
  <si>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</si>
  <si>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</si>
  <si>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</si>
  <si>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t>Programa para la Inclusión y la Equidad Educativa</t>
  </si>
  <si>
    <t>Fortalecimiento de la Calidad Educativa</t>
  </si>
  <si>
    <t>Expansión de la Educación Media Superior y Superior</t>
  </si>
  <si>
    <t>Promoción de México como Destino Turístico</t>
  </si>
  <si>
    <t>Servicios de protección, custodia, vigilancia y seguridad de personas, bienes e instalaciones</t>
  </si>
  <si>
    <t>Servicios de inteligencia para la Seguridad Nacional</t>
  </si>
  <si>
    <t>Política y servicios migratorios</t>
  </si>
  <si>
    <t>Operativos para la prevención y disuasión del delito</t>
  </si>
  <si>
    <t>Administración del Sistema Federal Penitenciario</t>
  </si>
  <si>
    <t>Protección Contra Riesgos Sanitarios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</si>
  <si>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</si>
  <si>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</si>
  <si>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</si>
  <si>
    <t>Primer Trimestre de 2019</t>
  </si>
  <si>
    <t>Enero-marzo 2019</t>
  </si>
  <si>
    <t>PEF 2019</t>
  </si>
  <si>
    <t>Enero - marzo</t>
  </si>
  <si>
    <t>Precios de Garantía a Productos Alimentarios Básicos</t>
  </si>
  <si>
    <t>Crédito Ganadero a la Palabra</t>
  </si>
  <si>
    <t>Producción para el Bienestar</t>
  </si>
  <si>
    <t>Internet para Todos</t>
  </si>
  <si>
    <t>Programa Nacional de Financiamiento al Microempresario (PRONAFIM)</t>
  </si>
  <si>
    <t>Mantenimiento de infraestructura</t>
  </si>
  <si>
    <t>Beca Universal para Estudiantes de Educación Media Superior Benito Juárez</t>
  </si>
  <si>
    <t>Jóvenes Construyendo el Futuro</t>
  </si>
  <si>
    <t>Programa de Vivienda Social</t>
  </si>
  <si>
    <t>Programa de Mejoramiento Urbano (PMU)</t>
  </si>
  <si>
    <t>Programa Nacional de Reconstrucción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</si>
  <si>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</si>
  <si>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</si>
  <si>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</si>
  <si>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</si>
  <si>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ANEXO V. AVANCE FINANCIERO DE LOS PRINCIPALES PROGRAMAS PRESUPUESTARIOS</t>
  </si>
  <si>
    <t>Agricultura y Desarrollo Rural</t>
  </si>
  <si>
    <t>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</si>
</sst>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b/>
      <sz val="10"/>
      <color theme="0"/>
      <name val="Montserrat"/>
    </font>
    <font>
      <sz val="10"/>
      <color theme="0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43" fontId="6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14" fillId="2" borderId="0" xfId="4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showGridLines="0" tabSelected="1" zoomScale="110" zoomScaleNormal="110" workbookViewId="0">
      <selection sqref="A1:C1"/>
    </sheetView>
  </sheetViews>
  <sheetFormatPr baseColWidth="10" defaultRowHeight="12.75" x14ac:dyDescent="0.2"/>
  <cols>
    <col min="1" max="2" width="3" style="1" customWidth="1"/>
    <col min="3" max="3" width="62.5703125" style="1" customWidth="1"/>
    <col min="4" max="4" width="13.7109375" style="1" customWidth="1"/>
    <col min="5" max="5" width="15" style="1" customWidth="1"/>
    <col min="6" max="6" width="15.28515625" style="1" customWidth="1"/>
    <col min="7" max="7" width="1.5703125" style="1" customWidth="1"/>
    <col min="8" max="8" width="12.85546875" style="1" customWidth="1"/>
    <col min="9" max="9" width="14.42578125" style="1" customWidth="1"/>
    <col min="10" max="10" width="11.42578125" style="5"/>
    <col min="11" max="16384" width="11.42578125" style="1"/>
  </cols>
  <sheetData>
    <row r="1" spans="1:16" customFormat="1" ht="45.75" customHeight="1" x14ac:dyDescent="0.2">
      <c r="A1" s="37" t="s">
        <v>190</v>
      </c>
      <c r="B1" s="37"/>
      <c r="C1" s="37"/>
      <c r="D1" s="38" t="s">
        <v>193</v>
      </c>
      <c r="E1" s="38"/>
      <c r="F1" s="38"/>
    </row>
    <row r="2" spans="1:16" customFormat="1" ht="42" customHeight="1" thickBot="1" x14ac:dyDescent="0.45">
      <c r="A2" s="40" t="s">
        <v>212</v>
      </c>
      <c r="B2" s="40"/>
      <c r="C2" s="40"/>
      <c r="D2" s="40"/>
      <c r="E2" s="40"/>
      <c r="F2" s="40"/>
      <c r="G2" s="40"/>
      <c r="H2" s="40"/>
      <c r="I2" s="40"/>
    </row>
    <row r="3" spans="1:16" customFormat="1" ht="6" customHeight="1" x14ac:dyDescent="0.4">
      <c r="A3" s="39"/>
      <c r="B3" s="39"/>
      <c r="C3" s="39"/>
      <c r="D3" s="39"/>
      <c r="E3" s="39"/>
      <c r="F3" s="39"/>
    </row>
    <row r="4" spans="1:16" ht="21" customHeight="1" x14ac:dyDescent="0.3">
      <c r="A4" s="42" t="s">
        <v>8</v>
      </c>
      <c r="B4" s="42"/>
      <c r="C4" s="42"/>
      <c r="D4" s="42"/>
      <c r="E4" s="42"/>
      <c r="F4" s="42"/>
      <c r="G4" s="42"/>
      <c r="H4" s="42"/>
      <c r="I4" s="42"/>
    </row>
    <row r="5" spans="1:16" ht="15.75" customHeight="1" x14ac:dyDescent="0.3">
      <c r="A5" s="42" t="s">
        <v>194</v>
      </c>
      <c r="B5" s="42"/>
      <c r="C5" s="42"/>
      <c r="D5" s="42"/>
      <c r="E5" s="42"/>
      <c r="F5" s="42"/>
      <c r="G5" s="42"/>
      <c r="H5" s="42"/>
      <c r="I5" s="42"/>
    </row>
    <row r="6" spans="1:16" ht="17.25" customHeight="1" x14ac:dyDescent="0.3">
      <c r="A6" s="43" t="s">
        <v>192</v>
      </c>
      <c r="B6" s="43"/>
      <c r="C6" s="43"/>
      <c r="D6" s="43"/>
      <c r="E6" s="43"/>
      <c r="F6" s="43"/>
      <c r="G6" s="43"/>
      <c r="H6" s="43"/>
      <c r="I6" s="43"/>
    </row>
    <row r="7" spans="1:16" s="4" customFormat="1" ht="30" customHeight="1" x14ac:dyDescent="0.2">
      <c r="A7" s="15"/>
      <c r="B7" s="15"/>
      <c r="C7" s="15"/>
      <c r="D7" s="16" t="s">
        <v>9</v>
      </c>
      <c r="E7" s="22" t="s">
        <v>196</v>
      </c>
      <c r="F7" s="23"/>
      <c r="G7" s="15"/>
      <c r="H7" s="41" t="s">
        <v>1</v>
      </c>
      <c r="I7" s="41"/>
      <c r="J7" s="6"/>
    </row>
    <row r="8" spans="1:16" s="4" customFormat="1" ht="27" x14ac:dyDescent="0.2">
      <c r="A8" s="15"/>
      <c r="B8" s="10" t="s">
        <v>10</v>
      </c>
      <c r="C8" s="15"/>
      <c r="D8" s="17" t="s">
        <v>195</v>
      </c>
      <c r="E8" s="18" t="s">
        <v>0</v>
      </c>
      <c r="F8" s="19" t="s">
        <v>191</v>
      </c>
      <c r="G8" s="15"/>
      <c r="H8" s="20" t="s">
        <v>2</v>
      </c>
      <c r="I8" s="21" t="s">
        <v>3</v>
      </c>
      <c r="J8" s="6"/>
    </row>
    <row r="9" spans="1:16" s="4" customFormat="1" ht="13.5" x14ac:dyDescent="0.2">
      <c r="A9" s="17"/>
      <c r="B9" s="17"/>
      <c r="C9" s="17"/>
      <c r="D9" s="17" t="s">
        <v>4</v>
      </c>
      <c r="E9" s="17" t="s">
        <v>5</v>
      </c>
      <c r="F9" s="17" t="s">
        <v>16</v>
      </c>
      <c r="G9" s="17"/>
      <c r="H9" s="17" t="s">
        <v>17</v>
      </c>
      <c r="I9" s="17" t="s">
        <v>18</v>
      </c>
      <c r="J9" s="6"/>
    </row>
    <row r="10" spans="1:16" ht="5.0999999999999996" customHeight="1" thickBot="1" x14ac:dyDescent="0.3">
      <c r="A10" s="12"/>
      <c r="B10" s="12"/>
      <c r="C10" s="12"/>
      <c r="D10" s="12"/>
      <c r="E10" s="12"/>
      <c r="F10" s="12"/>
      <c r="G10" s="12"/>
      <c r="H10" s="12"/>
      <c r="I10" s="12"/>
    </row>
    <row r="11" spans="1:16" ht="3.95" customHeight="1" thickBot="1" x14ac:dyDescent="0.3">
      <c r="A11" s="14"/>
      <c r="B11" s="14"/>
      <c r="C11" s="14"/>
      <c r="D11" s="14"/>
      <c r="E11" s="14"/>
      <c r="F11" s="14"/>
      <c r="G11" s="14"/>
      <c r="H11" s="14"/>
      <c r="I11" s="14"/>
    </row>
    <row r="12" spans="1:16" ht="7.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16" s="2" customFormat="1" ht="13.5" x14ac:dyDescent="0.2">
      <c r="A13" s="25" t="s">
        <v>6</v>
      </c>
      <c r="B13" s="25"/>
      <c r="C13" s="25"/>
      <c r="D13" s="26">
        <f>+SUM(D15,D25,D27,D38,D40,D53,D72,D85,D115,D138,D140,D149,D159,D171,D174,D176,D190,D197,D199,D201,D207,D216)</f>
        <v>871455.68738600018</v>
      </c>
      <c r="E13" s="26">
        <f t="shared" ref="E13:F13" si="0">+SUM(E15,E25,E27,E38,E40,E53,E72,E85,E115,E138,E140,E149,E159,E171,E174,E176,E190,E197,E199,E201,E207,E216)</f>
        <v>226498.75416242002</v>
      </c>
      <c r="F13" s="26">
        <f t="shared" si="0"/>
        <v>187617.50104503997</v>
      </c>
      <c r="G13" s="26"/>
      <c r="H13" s="27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21.529207251812586</v>
      </c>
      <c r="I13" s="27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82.833789412590463</v>
      </c>
      <c r="J13" s="6"/>
      <c r="K13" s="7"/>
      <c r="L13" s="7"/>
      <c r="M13" s="7"/>
      <c r="N13" s="7"/>
      <c r="O13" s="8"/>
      <c r="P13" s="8"/>
    </row>
    <row r="14" spans="1:16" s="3" customFormat="1" ht="7.5" customHeight="1" x14ac:dyDescent="0.2">
      <c r="A14" s="25"/>
      <c r="B14" s="28"/>
      <c r="C14" s="29"/>
      <c r="D14" s="30"/>
      <c r="E14" s="30"/>
      <c r="F14" s="30"/>
      <c r="G14" s="30"/>
      <c r="H14" s="31"/>
      <c r="I14" s="31"/>
      <c r="J14" s="6"/>
    </row>
    <row r="15" spans="1:16" s="3" customFormat="1" ht="13.5" x14ac:dyDescent="0.2">
      <c r="A15" s="25" t="s">
        <v>11</v>
      </c>
      <c r="B15" s="25"/>
      <c r="C15" s="25"/>
      <c r="D15" s="26">
        <v>49429.192182999999</v>
      </c>
      <c r="E15" s="26">
        <v>13558.95018428</v>
      </c>
      <c r="F15" s="26">
        <v>12983.505591040002</v>
      </c>
      <c r="G15" s="26"/>
      <c r="H15" s="27">
        <f t="shared" ref="H15:H78" si="3">IF(AND(F15=0,D15&gt;0),"n.a.",IF(AND(F15=0,D15&lt;0),"n.a.",IF(OR(F15=0,D15=0),"              n.a.",IF(OR((AND(F15&lt;0,D15&gt;0)),(AND(F15&gt;0,D15&lt;0))),"                n.a.",IF(((F15/D15))*100&gt;500,"             -o-",((F15/D15))*100)))))</f>
        <v>26.266877967520923</v>
      </c>
      <c r="I15" s="27">
        <f t="shared" ref="I15:I78" si="4">IF(AND(F15=0,E15&gt;0),"n.a.",IF(AND(F15=0,E15&lt;0),"n.a.",IF(OR(F15=0,E15=0),"              n.a.",IF(OR((AND(F15&lt;0,E15&gt;0)),(AND(F15&gt;0,E15&lt;0))),"                n.a.",IF(((F15/E15))*100&gt;500,"             -o-",((F15/E15))*100)))))</f>
        <v>95.755979737228046</v>
      </c>
      <c r="J15" s="6"/>
    </row>
    <row r="16" spans="1:16" s="3" customFormat="1" ht="13.5" x14ac:dyDescent="0.2">
      <c r="A16" s="25"/>
      <c r="B16" s="28" t="s">
        <v>185</v>
      </c>
      <c r="C16" s="29"/>
      <c r="D16" s="30">
        <v>2490.6937910000001</v>
      </c>
      <c r="E16" s="30">
        <v>589.3390138200001</v>
      </c>
      <c r="F16" s="30">
        <v>589.3390138200001</v>
      </c>
      <c r="G16" s="30"/>
      <c r="H16" s="31">
        <f t="shared" si="3"/>
        <v>23.661640621964359</v>
      </c>
      <c r="I16" s="31">
        <f t="shared" si="4"/>
        <v>100</v>
      </c>
      <c r="J16" s="9"/>
    </row>
    <row r="17" spans="1:10" s="3" customFormat="1" ht="13.5" x14ac:dyDescent="0.2">
      <c r="A17" s="25"/>
      <c r="B17" s="28" t="s">
        <v>186</v>
      </c>
      <c r="C17" s="29"/>
      <c r="D17" s="30">
        <v>1415.4837809999999</v>
      </c>
      <c r="E17" s="30">
        <v>334.48517689000005</v>
      </c>
      <c r="F17" s="30">
        <v>388.79038570999995</v>
      </c>
      <c r="G17" s="30"/>
      <c r="H17" s="31">
        <f t="shared" si="3"/>
        <v>27.466961538431079</v>
      </c>
      <c r="I17" s="31">
        <f t="shared" si="4"/>
        <v>116.2354605142514</v>
      </c>
      <c r="J17" s="9"/>
    </row>
    <row r="18" spans="1:10" s="3" customFormat="1" ht="13.5" x14ac:dyDescent="0.2">
      <c r="A18" s="25"/>
      <c r="B18" s="28" t="s">
        <v>20</v>
      </c>
      <c r="C18" s="29"/>
      <c r="D18" s="30">
        <v>408.75035800000001</v>
      </c>
      <c r="E18" s="30">
        <v>44.645687489999993</v>
      </c>
      <c r="F18" s="30">
        <v>44.645687489999993</v>
      </c>
      <c r="G18" s="30"/>
      <c r="H18" s="31">
        <f t="shared" si="3"/>
        <v>10.922482785935564</v>
      </c>
      <c r="I18" s="31">
        <f t="shared" si="4"/>
        <v>100</v>
      </c>
      <c r="J18" s="9"/>
    </row>
    <row r="19" spans="1:10" s="3" customFormat="1" ht="13.5" x14ac:dyDescent="0.2">
      <c r="A19" s="25"/>
      <c r="B19" s="28" t="s">
        <v>184</v>
      </c>
      <c r="C19" s="29"/>
      <c r="D19" s="30">
        <v>1534.891897</v>
      </c>
      <c r="E19" s="30">
        <v>317.14674909000001</v>
      </c>
      <c r="F19" s="30">
        <v>328.34869472000008</v>
      </c>
      <c r="G19" s="30"/>
      <c r="H19" s="31">
        <f t="shared" si="3"/>
        <v>21.392301005808235</v>
      </c>
      <c r="I19" s="31">
        <f t="shared" si="4"/>
        <v>103.53210167285087</v>
      </c>
      <c r="J19" s="9"/>
    </row>
    <row r="20" spans="1:10" s="3" customFormat="1" ht="13.5" x14ac:dyDescent="0.2">
      <c r="A20" s="25"/>
      <c r="B20" s="28" t="s">
        <v>187</v>
      </c>
      <c r="C20" s="29"/>
      <c r="D20" s="30">
        <v>26233.830213000001</v>
      </c>
      <c r="E20" s="30">
        <v>6689.5363974999991</v>
      </c>
      <c r="F20" s="30">
        <v>6391.2343248400002</v>
      </c>
      <c r="G20" s="30"/>
      <c r="H20" s="31">
        <f t="shared" si="3"/>
        <v>24.362566475988192</v>
      </c>
      <c r="I20" s="31">
        <f t="shared" si="4"/>
        <v>95.540766131843156</v>
      </c>
      <c r="J20" s="9"/>
    </row>
    <row r="21" spans="1:10" s="3" customFormat="1" ht="13.5" x14ac:dyDescent="0.2">
      <c r="A21" s="25"/>
      <c r="B21" s="28" t="s">
        <v>188</v>
      </c>
      <c r="C21" s="29"/>
      <c r="D21" s="30">
        <v>16641.685385000001</v>
      </c>
      <c r="E21" s="30">
        <v>5477.8546172999995</v>
      </c>
      <c r="F21" s="30">
        <v>5135.2425833300003</v>
      </c>
      <c r="G21" s="30"/>
      <c r="H21" s="31">
        <f t="shared" si="3"/>
        <v>30.85770740479601</v>
      </c>
      <c r="I21" s="31">
        <f t="shared" si="4"/>
        <v>93.745506993048494</v>
      </c>
      <c r="J21" s="9"/>
    </row>
    <row r="22" spans="1:10" s="3" customFormat="1" ht="13.5" x14ac:dyDescent="0.2">
      <c r="A22" s="25"/>
      <c r="B22" s="28" t="s">
        <v>21</v>
      </c>
      <c r="C22" s="29"/>
      <c r="D22" s="30">
        <v>193.16730000000001</v>
      </c>
      <c r="E22" s="30">
        <v>27.722047460000002</v>
      </c>
      <c r="F22" s="30">
        <v>27.69536445</v>
      </c>
      <c r="G22" s="30"/>
      <c r="H22" s="31">
        <f t="shared" si="3"/>
        <v>14.337501455991774</v>
      </c>
      <c r="I22" s="31">
        <f t="shared" si="4"/>
        <v>99.903748054545744</v>
      </c>
      <c r="J22" s="9"/>
    </row>
    <row r="23" spans="1:10" s="3" customFormat="1" ht="13.5" x14ac:dyDescent="0.2">
      <c r="A23" s="25"/>
      <c r="B23" s="28" t="s">
        <v>22</v>
      </c>
      <c r="C23" s="29"/>
      <c r="D23" s="30">
        <v>158.57571899999999</v>
      </c>
      <c r="E23" s="30">
        <v>22.790278749999995</v>
      </c>
      <c r="F23" s="30">
        <v>22.779320700000003</v>
      </c>
      <c r="G23" s="30"/>
      <c r="H23" s="31">
        <f t="shared" si="3"/>
        <v>14.364948709455325</v>
      </c>
      <c r="I23" s="31">
        <f t="shared" si="4"/>
        <v>99.95191787638845</v>
      </c>
      <c r="J23" s="9"/>
    </row>
    <row r="24" spans="1:10" s="3" customFormat="1" ht="13.5" x14ac:dyDescent="0.2">
      <c r="A24" s="25"/>
      <c r="B24" s="28" t="s">
        <v>23</v>
      </c>
      <c r="C24" s="29"/>
      <c r="D24" s="30">
        <v>352.11373900000001</v>
      </c>
      <c r="E24" s="30">
        <v>55.430215979999993</v>
      </c>
      <c r="F24" s="30">
        <v>55.43021598</v>
      </c>
      <c r="G24" s="30"/>
      <c r="H24" s="31">
        <f t="shared" si="3"/>
        <v>15.742133816596118</v>
      </c>
      <c r="I24" s="31">
        <f t="shared" si="4"/>
        <v>100.00000000000003</v>
      </c>
      <c r="J24" s="9"/>
    </row>
    <row r="25" spans="1:10" s="3" customFormat="1" ht="13.5" x14ac:dyDescent="0.2">
      <c r="A25" s="25" t="s">
        <v>24</v>
      </c>
      <c r="B25" s="25"/>
      <c r="C25" s="25"/>
      <c r="D25" s="26">
        <v>4663.9486740000002</v>
      </c>
      <c r="E25" s="26">
        <v>1751.9687049699994</v>
      </c>
      <c r="F25" s="26">
        <v>1227.5553620000003</v>
      </c>
      <c r="G25" s="26"/>
      <c r="H25" s="27">
        <f t="shared" si="3"/>
        <v>26.320087286620947</v>
      </c>
      <c r="I25" s="27">
        <f t="shared" si="4"/>
        <v>70.067196892139734</v>
      </c>
      <c r="J25" s="6"/>
    </row>
    <row r="26" spans="1:10" s="3" customFormat="1" ht="13.5" x14ac:dyDescent="0.2">
      <c r="A26" s="25"/>
      <c r="B26" s="28" t="s">
        <v>25</v>
      </c>
      <c r="C26" s="29"/>
      <c r="D26" s="30">
        <v>4663.9486740000002</v>
      </c>
      <c r="E26" s="30">
        <v>1751.9687049699994</v>
      </c>
      <c r="F26" s="30">
        <v>1227.5553620000003</v>
      </c>
      <c r="G26" s="30"/>
      <c r="H26" s="31">
        <f t="shared" si="3"/>
        <v>26.320087286620947</v>
      </c>
      <c r="I26" s="31">
        <f t="shared" si="4"/>
        <v>70.067196892139734</v>
      </c>
      <c r="J26" s="9"/>
    </row>
    <row r="27" spans="1:10" s="3" customFormat="1" ht="13.5" x14ac:dyDescent="0.2">
      <c r="A27" s="25" t="s">
        <v>26</v>
      </c>
      <c r="B27" s="25"/>
      <c r="C27" s="25"/>
      <c r="D27" s="26">
        <v>14312.674573999999</v>
      </c>
      <c r="E27" s="26">
        <v>4798.8345502999991</v>
      </c>
      <c r="F27" s="26">
        <v>4424.8179068799991</v>
      </c>
      <c r="G27" s="26"/>
      <c r="H27" s="27">
        <f t="shared" si="3"/>
        <v>30.915381216855153</v>
      </c>
      <c r="I27" s="27">
        <f t="shared" si="4"/>
        <v>92.206094219342944</v>
      </c>
      <c r="J27" s="6"/>
    </row>
    <row r="28" spans="1:10" s="3" customFormat="1" ht="13.5" x14ac:dyDescent="0.2">
      <c r="A28" s="25"/>
      <c r="B28" s="28" t="s">
        <v>27</v>
      </c>
      <c r="C28" s="29"/>
      <c r="D28" s="30">
        <v>519.492121</v>
      </c>
      <c r="E28" s="30">
        <v>116.716111</v>
      </c>
      <c r="F28" s="30">
        <v>88.166793439999978</v>
      </c>
      <c r="G28" s="30"/>
      <c r="H28" s="31">
        <f t="shared" si="3"/>
        <v>16.971728708855622</v>
      </c>
      <c r="I28" s="31">
        <f t="shared" si="4"/>
        <v>75.539522936983388</v>
      </c>
      <c r="J28" s="9"/>
    </row>
    <row r="29" spans="1:10" s="3" customFormat="1" ht="13.5" x14ac:dyDescent="0.2">
      <c r="A29" s="25"/>
      <c r="B29" s="28" t="s">
        <v>28</v>
      </c>
      <c r="C29" s="29"/>
      <c r="D29" s="30">
        <v>2869.4190349999999</v>
      </c>
      <c r="E29" s="30">
        <v>701.34209478000048</v>
      </c>
      <c r="F29" s="30">
        <v>627.2057829700002</v>
      </c>
      <c r="G29" s="30"/>
      <c r="H29" s="31">
        <f t="shared" si="3"/>
        <v>21.858284737070484</v>
      </c>
      <c r="I29" s="31">
        <f t="shared" si="4"/>
        <v>89.429365161197737</v>
      </c>
      <c r="J29" s="9"/>
    </row>
    <row r="30" spans="1:10" s="3" customFormat="1" ht="13.5" x14ac:dyDescent="0.2">
      <c r="A30" s="25"/>
      <c r="B30" s="28" t="s">
        <v>29</v>
      </c>
      <c r="C30" s="29"/>
      <c r="D30" s="30">
        <v>7768.8113000000003</v>
      </c>
      <c r="E30" s="30">
        <v>2338.4733221899996</v>
      </c>
      <c r="F30" s="30">
        <v>2141.8072874499994</v>
      </c>
      <c r="G30" s="30"/>
      <c r="H30" s="31">
        <f t="shared" si="3"/>
        <v>27.569305067945198</v>
      </c>
      <c r="I30" s="31">
        <f t="shared" si="4"/>
        <v>91.589981682757838</v>
      </c>
      <c r="J30" s="9"/>
    </row>
    <row r="31" spans="1:10" s="3" customFormat="1" ht="13.5" x14ac:dyDescent="0.2">
      <c r="A31" s="25"/>
      <c r="B31" s="28" t="s">
        <v>30</v>
      </c>
      <c r="C31" s="29"/>
      <c r="D31" s="30">
        <v>243.72548599999999</v>
      </c>
      <c r="E31" s="30">
        <v>80.185685000000007</v>
      </c>
      <c r="F31" s="30">
        <v>80.185685000000007</v>
      </c>
      <c r="G31" s="30"/>
      <c r="H31" s="31">
        <f t="shared" si="3"/>
        <v>32.900000043491559</v>
      </c>
      <c r="I31" s="31">
        <f t="shared" si="4"/>
        <v>100</v>
      </c>
      <c r="J31" s="9"/>
    </row>
    <row r="32" spans="1:10" s="3" customFormat="1" ht="13.5" x14ac:dyDescent="0.2">
      <c r="A32" s="25"/>
      <c r="B32" s="28" t="s">
        <v>31</v>
      </c>
      <c r="C32" s="29"/>
      <c r="D32" s="30">
        <v>48.745097000000001</v>
      </c>
      <c r="E32" s="30">
        <v>11.698824</v>
      </c>
      <c r="F32" s="30">
        <v>11.698824</v>
      </c>
      <c r="G32" s="30"/>
      <c r="H32" s="31">
        <f t="shared" si="3"/>
        <v>24.000001477071631</v>
      </c>
      <c r="I32" s="31">
        <f t="shared" si="4"/>
        <v>100</v>
      </c>
      <c r="J32" s="9"/>
    </row>
    <row r="33" spans="1:10" s="3" customFormat="1" ht="13.5" x14ac:dyDescent="0.2">
      <c r="A33" s="25"/>
      <c r="B33" s="28" t="s">
        <v>32</v>
      </c>
      <c r="C33" s="29"/>
      <c r="D33" s="30">
        <v>146.62525199999999</v>
      </c>
      <c r="E33" s="30">
        <v>146.62525199999999</v>
      </c>
      <c r="F33" s="30">
        <v>146.62525199999999</v>
      </c>
      <c r="G33" s="30"/>
      <c r="H33" s="31">
        <f t="shared" si="3"/>
        <v>100</v>
      </c>
      <c r="I33" s="31">
        <f t="shared" si="4"/>
        <v>100</v>
      </c>
      <c r="J33" s="9"/>
    </row>
    <row r="34" spans="1:10" s="3" customFormat="1" ht="13.5" x14ac:dyDescent="0.2">
      <c r="A34" s="25"/>
      <c r="B34" s="28" t="s">
        <v>33</v>
      </c>
      <c r="C34" s="29"/>
      <c r="D34" s="30">
        <v>243.72548599999999</v>
      </c>
      <c r="E34" s="30">
        <v>243.72548599999999</v>
      </c>
      <c r="F34" s="30">
        <v>243.72548599999999</v>
      </c>
      <c r="G34" s="30"/>
      <c r="H34" s="31">
        <f t="shared" si="3"/>
        <v>100</v>
      </c>
      <c r="I34" s="31">
        <f t="shared" si="4"/>
        <v>100</v>
      </c>
      <c r="J34" s="9"/>
    </row>
    <row r="35" spans="1:10" s="3" customFormat="1" ht="13.5" x14ac:dyDescent="0.2">
      <c r="A35" s="25"/>
      <c r="B35" s="28" t="s">
        <v>34</v>
      </c>
      <c r="C35" s="29"/>
      <c r="D35" s="30">
        <v>146.23529199999999</v>
      </c>
      <c r="E35" s="30">
        <v>48.257646000000001</v>
      </c>
      <c r="F35" s="30">
        <v>48.257646000000001</v>
      </c>
      <c r="G35" s="30"/>
      <c r="H35" s="31">
        <f t="shared" si="3"/>
        <v>32.999999753821399</v>
      </c>
      <c r="I35" s="31">
        <f t="shared" si="4"/>
        <v>100</v>
      </c>
      <c r="J35" s="9"/>
    </row>
    <row r="36" spans="1:10" s="3" customFormat="1" ht="13.5" x14ac:dyDescent="0.2">
      <c r="A36" s="25"/>
      <c r="B36" s="28" t="s">
        <v>35</v>
      </c>
      <c r="C36" s="29"/>
      <c r="D36" s="30">
        <v>1114.146778</v>
      </c>
      <c r="E36" s="30">
        <v>344.81217332999984</v>
      </c>
      <c r="F36" s="30">
        <v>270.14719401999992</v>
      </c>
      <c r="G36" s="30"/>
      <c r="H36" s="31">
        <f t="shared" si="3"/>
        <v>24.247002222179376</v>
      </c>
      <c r="I36" s="31">
        <f t="shared" si="4"/>
        <v>78.346188132243697</v>
      </c>
      <c r="J36" s="9"/>
    </row>
    <row r="37" spans="1:10" s="3" customFormat="1" ht="13.5" x14ac:dyDescent="0.2">
      <c r="A37" s="25"/>
      <c r="B37" s="28" t="s">
        <v>36</v>
      </c>
      <c r="C37" s="29"/>
      <c r="D37" s="30">
        <v>1211.7487269999999</v>
      </c>
      <c r="E37" s="30">
        <v>766.99795600000004</v>
      </c>
      <c r="F37" s="30">
        <v>766.99795600000004</v>
      </c>
      <c r="G37" s="30"/>
      <c r="H37" s="31">
        <f t="shared" si="3"/>
        <v>63.296782485499584</v>
      </c>
      <c r="I37" s="31">
        <f t="shared" si="4"/>
        <v>100</v>
      </c>
      <c r="J37" s="9"/>
    </row>
    <row r="38" spans="1:10" s="3" customFormat="1" ht="13.5" x14ac:dyDescent="0.2">
      <c r="A38" s="25" t="s">
        <v>37</v>
      </c>
      <c r="B38" s="25"/>
      <c r="C38" s="25"/>
      <c r="D38" s="26">
        <v>8970.9616440000009</v>
      </c>
      <c r="E38" s="26">
        <v>1844.1653211300002</v>
      </c>
      <c r="F38" s="26">
        <v>1809.9670945</v>
      </c>
      <c r="G38" s="26"/>
      <c r="H38" s="27">
        <f t="shared" si="3"/>
        <v>20.175842527546088</v>
      </c>
      <c r="I38" s="27">
        <f t="shared" si="4"/>
        <v>98.145598648984162</v>
      </c>
      <c r="J38" s="6"/>
    </row>
    <row r="39" spans="1:10" s="3" customFormat="1" ht="13.5" x14ac:dyDescent="0.2">
      <c r="A39" s="25"/>
      <c r="B39" s="28" t="s">
        <v>38</v>
      </c>
      <c r="C39" s="29"/>
      <c r="D39" s="30">
        <v>8970.9616440000009</v>
      </c>
      <c r="E39" s="30">
        <v>1844.1653211300002</v>
      </c>
      <c r="F39" s="30">
        <v>1809.9670945</v>
      </c>
      <c r="G39" s="30"/>
      <c r="H39" s="31">
        <f t="shared" si="3"/>
        <v>20.175842527546088</v>
      </c>
      <c r="I39" s="31">
        <f t="shared" si="4"/>
        <v>98.145598648984162</v>
      </c>
      <c r="J39" s="9"/>
    </row>
    <row r="40" spans="1:10" s="3" customFormat="1" ht="13.5" x14ac:dyDescent="0.2">
      <c r="A40" s="25" t="s">
        <v>213</v>
      </c>
      <c r="B40" s="25"/>
      <c r="C40" s="25"/>
      <c r="D40" s="26">
        <v>34293.584858000002</v>
      </c>
      <c r="E40" s="26">
        <v>15406.476191110001</v>
      </c>
      <c r="F40" s="26">
        <v>14427.208454520001</v>
      </c>
      <c r="G40" s="26"/>
      <c r="H40" s="27">
        <f t="shared" si="3"/>
        <v>42.069700540958245</v>
      </c>
      <c r="I40" s="27">
        <f t="shared" si="4"/>
        <v>93.643791581912367</v>
      </c>
      <c r="J40" s="6"/>
    </row>
    <row r="41" spans="1:10" s="3" customFormat="1" ht="13.5" x14ac:dyDescent="0.2">
      <c r="A41" s="25"/>
      <c r="B41" s="28" t="s">
        <v>147</v>
      </c>
      <c r="C41" s="29"/>
      <c r="D41" s="30">
        <v>1768.8961320000001</v>
      </c>
      <c r="E41" s="30">
        <v>884.44807200000002</v>
      </c>
      <c r="F41" s="30">
        <v>884.44806600000004</v>
      </c>
      <c r="G41" s="30"/>
      <c r="H41" s="31">
        <f t="shared" si="3"/>
        <v>50</v>
      </c>
      <c r="I41" s="31">
        <f t="shared" si="4"/>
        <v>99.999999321610815</v>
      </c>
      <c r="J41" s="9"/>
    </row>
    <row r="42" spans="1:10" s="3" customFormat="1" ht="13.5" x14ac:dyDescent="0.2">
      <c r="A42" s="25"/>
      <c r="B42" s="28" t="s">
        <v>39</v>
      </c>
      <c r="C42" s="29"/>
      <c r="D42" s="30">
        <v>3600.715068</v>
      </c>
      <c r="E42" s="30">
        <v>945.28962650999995</v>
      </c>
      <c r="F42" s="30">
        <v>881.81922291000012</v>
      </c>
      <c r="G42" s="30"/>
      <c r="H42" s="31">
        <f t="shared" si="3"/>
        <v>24.490113942834206</v>
      </c>
      <c r="I42" s="31">
        <f t="shared" si="4"/>
        <v>93.285613020600692</v>
      </c>
      <c r="J42" s="9"/>
    </row>
    <row r="43" spans="1:10" s="3" customFormat="1" ht="13.5" x14ac:dyDescent="0.2">
      <c r="A43" s="25"/>
      <c r="B43" s="28" t="s">
        <v>40</v>
      </c>
      <c r="C43" s="29"/>
      <c r="D43" s="30">
        <v>419.226742</v>
      </c>
      <c r="E43" s="30">
        <v>86.725429000000005</v>
      </c>
      <c r="F43" s="30">
        <v>86.725429000000005</v>
      </c>
      <c r="G43" s="30"/>
      <c r="H43" s="31">
        <f t="shared" si="3"/>
        <v>20.686998302221856</v>
      </c>
      <c r="I43" s="31">
        <f t="shared" si="4"/>
        <v>100</v>
      </c>
      <c r="J43" s="9"/>
    </row>
    <row r="44" spans="1:10" s="3" customFormat="1" ht="13.5" x14ac:dyDescent="0.2">
      <c r="A44" s="25"/>
      <c r="B44" s="28" t="s">
        <v>41</v>
      </c>
      <c r="C44" s="29"/>
      <c r="D44" s="30">
        <v>1591.437801</v>
      </c>
      <c r="E44" s="30">
        <v>364.14481342000016</v>
      </c>
      <c r="F44" s="30">
        <v>363.44545010000013</v>
      </c>
      <c r="G44" s="30"/>
      <c r="H44" s="31">
        <f t="shared" si="3"/>
        <v>22.83755292677003</v>
      </c>
      <c r="I44" s="31">
        <f t="shared" si="4"/>
        <v>99.80794362730812</v>
      </c>
      <c r="J44" s="9"/>
    </row>
    <row r="45" spans="1:10" s="3" customFormat="1" ht="13.5" x14ac:dyDescent="0.2">
      <c r="A45" s="25"/>
      <c r="B45" s="28" t="s">
        <v>42</v>
      </c>
      <c r="C45" s="29"/>
      <c r="D45" s="30">
        <v>2025.4230480000001</v>
      </c>
      <c r="E45" s="30">
        <v>868.3514764300005</v>
      </c>
      <c r="F45" s="30">
        <v>819.42754254000033</v>
      </c>
      <c r="G45" s="30"/>
      <c r="H45" s="31">
        <f t="shared" si="3"/>
        <v>40.457105657464616</v>
      </c>
      <c r="I45" s="31">
        <f t="shared" si="4"/>
        <v>94.365883490964038</v>
      </c>
      <c r="J45" s="9"/>
    </row>
    <row r="46" spans="1:10" s="3" customFormat="1" ht="13.5" x14ac:dyDescent="0.2">
      <c r="A46" s="25"/>
      <c r="B46" s="28" t="s">
        <v>150</v>
      </c>
      <c r="C46" s="29"/>
      <c r="D46" s="30">
        <v>1240.7510119999999</v>
      </c>
      <c r="E46" s="30">
        <v>620.37551099999996</v>
      </c>
      <c r="F46" s="30">
        <v>620.37551099999996</v>
      </c>
      <c r="G46" s="30"/>
      <c r="H46" s="31">
        <f t="shared" si="3"/>
        <v>50.00000040298174</v>
      </c>
      <c r="I46" s="31">
        <f t="shared" si="4"/>
        <v>100</v>
      </c>
      <c r="J46" s="9"/>
    </row>
    <row r="47" spans="1:10" s="3" customFormat="1" ht="13.5" x14ac:dyDescent="0.2">
      <c r="A47" s="25"/>
      <c r="B47" s="28" t="s">
        <v>151</v>
      </c>
      <c r="C47" s="29"/>
      <c r="D47" s="30">
        <v>2147.1350550000002</v>
      </c>
      <c r="E47" s="30">
        <v>937.75477100000001</v>
      </c>
      <c r="F47" s="30">
        <v>925.848794</v>
      </c>
      <c r="G47" s="30"/>
      <c r="H47" s="31">
        <f t="shared" si="3"/>
        <v>43.120193666625219</v>
      </c>
      <c r="I47" s="31">
        <f t="shared" si="4"/>
        <v>98.730374148104431</v>
      </c>
      <c r="J47" s="9"/>
    </row>
    <row r="48" spans="1:10" s="3" customFormat="1" ht="13.5" x14ac:dyDescent="0.2">
      <c r="A48" s="25"/>
      <c r="B48" s="28" t="s">
        <v>43</v>
      </c>
      <c r="C48" s="29"/>
      <c r="D48" s="30">
        <v>500</v>
      </c>
      <c r="E48" s="30">
        <v>22</v>
      </c>
      <c r="F48" s="30">
        <v>6.25</v>
      </c>
      <c r="G48" s="30"/>
      <c r="H48" s="31">
        <f t="shared" si="3"/>
        <v>1.25</v>
      </c>
      <c r="I48" s="31">
        <f t="shared" si="4"/>
        <v>28.40909090909091</v>
      </c>
      <c r="J48" s="9"/>
    </row>
    <row r="49" spans="1:10" s="3" customFormat="1" ht="13.5" x14ac:dyDescent="0.2">
      <c r="A49" s="25"/>
      <c r="B49" s="28" t="s">
        <v>44</v>
      </c>
      <c r="C49" s="29"/>
      <c r="D49" s="30">
        <v>2000</v>
      </c>
      <c r="E49" s="30">
        <v>492.49999974999997</v>
      </c>
      <c r="F49" s="30">
        <v>492.49999957</v>
      </c>
      <c r="G49" s="30"/>
      <c r="H49" s="31">
        <f t="shared" si="3"/>
        <v>24.6249999785</v>
      </c>
      <c r="I49" s="31">
        <f t="shared" si="4"/>
        <v>99.999999963451785</v>
      </c>
      <c r="J49" s="9"/>
    </row>
    <row r="50" spans="1:10" s="3" customFormat="1" ht="13.5" x14ac:dyDescent="0.2">
      <c r="A50" s="25"/>
      <c r="B50" s="28" t="s">
        <v>197</v>
      </c>
      <c r="C50" s="29"/>
      <c r="D50" s="30">
        <v>6000</v>
      </c>
      <c r="E50" s="30">
        <v>2500</v>
      </c>
      <c r="F50" s="30">
        <v>2500</v>
      </c>
      <c r="G50" s="30"/>
      <c r="H50" s="31">
        <f t="shared" si="3"/>
        <v>41.666666666666671</v>
      </c>
      <c r="I50" s="31">
        <f t="shared" si="4"/>
        <v>100</v>
      </c>
      <c r="J50" s="9"/>
    </row>
    <row r="51" spans="1:10" s="3" customFormat="1" ht="13.5" x14ac:dyDescent="0.2">
      <c r="A51" s="25"/>
      <c r="B51" s="28" t="s">
        <v>198</v>
      </c>
      <c r="C51" s="29"/>
      <c r="D51" s="30">
        <v>4000</v>
      </c>
      <c r="E51" s="30">
        <v>800</v>
      </c>
      <c r="F51" s="30">
        <v>90</v>
      </c>
      <c r="G51" s="30"/>
      <c r="H51" s="31">
        <f t="shared" si="3"/>
        <v>2.25</v>
      </c>
      <c r="I51" s="31">
        <f t="shared" si="4"/>
        <v>11.25</v>
      </c>
      <c r="J51" s="9"/>
    </row>
    <row r="52" spans="1:10" s="3" customFormat="1" ht="13.5" x14ac:dyDescent="0.2">
      <c r="A52" s="25"/>
      <c r="B52" s="28" t="s">
        <v>199</v>
      </c>
      <c r="C52" s="29"/>
      <c r="D52" s="30">
        <v>9000</v>
      </c>
      <c r="E52" s="30">
        <v>6884.8864919999996</v>
      </c>
      <c r="F52" s="30">
        <v>6756.3684394000002</v>
      </c>
      <c r="G52" s="30"/>
      <c r="H52" s="31">
        <f t="shared" si="3"/>
        <v>75.070760437777778</v>
      </c>
      <c r="I52" s="31">
        <f t="shared" si="4"/>
        <v>98.133330843590045</v>
      </c>
      <c r="J52" s="9"/>
    </row>
    <row r="53" spans="1:10" s="3" customFormat="1" ht="13.5" x14ac:dyDescent="0.2">
      <c r="A53" s="25" t="s">
        <v>12</v>
      </c>
      <c r="B53" s="25"/>
      <c r="C53" s="25"/>
      <c r="D53" s="26">
        <v>51570.605016999994</v>
      </c>
      <c r="E53" s="26">
        <v>10263.504125259999</v>
      </c>
      <c r="F53" s="26">
        <v>4648.5593543200002</v>
      </c>
      <c r="G53" s="26"/>
      <c r="H53" s="27">
        <f t="shared" si="3"/>
        <v>9.0139709487364463</v>
      </c>
      <c r="I53" s="27">
        <f t="shared" si="4"/>
        <v>45.29212730454514</v>
      </c>
      <c r="J53" s="6"/>
    </row>
    <row r="54" spans="1:10" s="3" customFormat="1" ht="13.5" x14ac:dyDescent="0.2">
      <c r="A54" s="25"/>
      <c r="B54" s="25" t="s">
        <v>13</v>
      </c>
      <c r="C54" s="32"/>
      <c r="D54" s="26">
        <v>18530.093504999997</v>
      </c>
      <c r="E54" s="26">
        <v>2848.9618380900001</v>
      </c>
      <c r="F54" s="26">
        <v>1724.2223994800001</v>
      </c>
      <c r="G54" s="26"/>
      <c r="H54" s="27">
        <f t="shared" si="3"/>
        <v>9.3049848831834083</v>
      </c>
      <c r="I54" s="27">
        <f t="shared" si="4"/>
        <v>60.521077412393588</v>
      </c>
      <c r="J54" s="9"/>
    </row>
    <row r="55" spans="1:10" s="3" customFormat="1" ht="27" x14ac:dyDescent="0.2">
      <c r="A55" s="25"/>
      <c r="B55" s="28"/>
      <c r="C55" s="29" t="s">
        <v>14</v>
      </c>
      <c r="D55" s="30">
        <v>55.431472999999997</v>
      </c>
      <c r="E55" s="30">
        <v>10.129536610000001</v>
      </c>
      <c r="F55" s="30">
        <v>10.04473939</v>
      </c>
      <c r="G55" s="30"/>
      <c r="H55" s="31">
        <f t="shared" si="3"/>
        <v>18.121003910540136</v>
      </c>
      <c r="I55" s="31">
        <f t="shared" si="4"/>
        <v>99.162871676515906</v>
      </c>
      <c r="J55" s="9"/>
    </row>
    <row r="56" spans="1:10" s="3" customFormat="1" ht="27" x14ac:dyDescent="0.2">
      <c r="A56" s="25"/>
      <c r="B56" s="28"/>
      <c r="C56" s="29" t="s">
        <v>15</v>
      </c>
      <c r="D56" s="30">
        <v>7854.7722180000001</v>
      </c>
      <c r="E56" s="30">
        <v>1332.38098016</v>
      </c>
      <c r="F56" s="30">
        <v>1069.6050871900004</v>
      </c>
      <c r="G56" s="30"/>
      <c r="H56" s="31">
        <f t="shared" si="3"/>
        <v>13.617264224911485</v>
      </c>
      <c r="I56" s="31">
        <f t="shared" si="4"/>
        <v>80.277721096075396</v>
      </c>
      <c r="J56" s="9"/>
    </row>
    <row r="57" spans="1:10" s="3" customFormat="1" ht="13.5" x14ac:dyDescent="0.2">
      <c r="A57" s="25"/>
      <c r="B57" s="28"/>
      <c r="C57" s="29" t="s">
        <v>45</v>
      </c>
      <c r="D57" s="30">
        <v>431.66418399999998</v>
      </c>
      <c r="E57" s="30">
        <v>122.13081469000004</v>
      </c>
      <c r="F57" s="30">
        <v>111.66281618000006</v>
      </c>
      <c r="G57" s="30"/>
      <c r="H57" s="31">
        <f t="shared" si="3"/>
        <v>25.867982639949595</v>
      </c>
      <c r="I57" s="31">
        <f t="shared" si="4"/>
        <v>91.428863766633768</v>
      </c>
      <c r="J57" s="9"/>
    </row>
    <row r="58" spans="1:10" s="3" customFormat="1" ht="13.5" x14ac:dyDescent="0.2">
      <c r="A58" s="25"/>
      <c r="B58" s="28"/>
      <c r="C58" s="29" t="s">
        <v>46</v>
      </c>
      <c r="D58" s="30">
        <v>9527.5037209999991</v>
      </c>
      <c r="E58" s="30">
        <v>1351.8986316200003</v>
      </c>
      <c r="F58" s="30">
        <v>529.81665051999983</v>
      </c>
      <c r="G58" s="30"/>
      <c r="H58" s="31">
        <f t="shared" si="3"/>
        <v>5.5609178021332824</v>
      </c>
      <c r="I58" s="31">
        <f t="shared" si="4"/>
        <v>39.19056045534365</v>
      </c>
      <c r="J58" s="9"/>
    </row>
    <row r="59" spans="1:10" s="3" customFormat="1" ht="40.5" x14ac:dyDescent="0.2">
      <c r="A59" s="25"/>
      <c r="B59" s="28"/>
      <c r="C59" s="29" t="s">
        <v>47</v>
      </c>
      <c r="D59" s="30">
        <v>660.72190899999998</v>
      </c>
      <c r="E59" s="30">
        <v>32.421875010000001</v>
      </c>
      <c r="F59" s="30">
        <v>3.0931062000000002</v>
      </c>
      <c r="G59" s="30"/>
      <c r="H59" s="31">
        <f t="shared" si="3"/>
        <v>0.46814040186459149</v>
      </c>
      <c r="I59" s="31">
        <f t="shared" si="4"/>
        <v>9.5401829753707403</v>
      </c>
      <c r="J59" s="9"/>
    </row>
    <row r="60" spans="1:10" s="3" customFormat="1" ht="13.5" x14ac:dyDescent="0.2">
      <c r="A60" s="25"/>
      <c r="B60" s="25" t="s">
        <v>48</v>
      </c>
      <c r="C60" s="32"/>
      <c r="D60" s="26">
        <v>8170.3218349999997</v>
      </c>
      <c r="E60" s="26">
        <v>971.11769276000018</v>
      </c>
      <c r="F60" s="26">
        <v>298.73718799000005</v>
      </c>
      <c r="G60" s="26"/>
      <c r="H60" s="27">
        <f t="shared" si="3"/>
        <v>3.6563698961070368</v>
      </c>
      <c r="I60" s="27">
        <f t="shared" si="4"/>
        <v>30.762202173555629</v>
      </c>
      <c r="J60" s="9"/>
    </row>
    <row r="61" spans="1:10" s="3" customFormat="1" ht="27" x14ac:dyDescent="0.2">
      <c r="A61" s="25"/>
      <c r="B61" s="28"/>
      <c r="C61" s="29" t="s">
        <v>49</v>
      </c>
      <c r="D61" s="30">
        <v>0</v>
      </c>
      <c r="E61" s="30">
        <v>82.598403000000005</v>
      </c>
      <c r="F61" s="30">
        <v>0.77759772999999999</v>
      </c>
      <c r="G61" s="30"/>
      <c r="H61" s="31" t="str">
        <f t="shared" si="3"/>
        <v xml:space="preserve">              n.a.</v>
      </c>
      <c r="I61" s="31">
        <f t="shared" si="4"/>
        <v>0.94141981171234013</v>
      </c>
      <c r="J61" s="9"/>
    </row>
    <row r="62" spans="1:10" s="3" customFormat="1" ht="27" x14ac:dyDescent="0.2">
      <c r="A62" s="25"/>
      <c r="B62" s="28"/>
      <c r="C62" s="29" t="s">
        <v>50</v>
      </c>
      <c r="D62" s="30">
        <v>7670.3218349999997</v>
      </c>
      <c r="E62" s="30">
        <v>887.27174784000022</v>
      </c>
      <c r="F62" s="30">
        <v>296.71719534000005</v>
      </c>
      <c r="G62" s="30"/>
      <c r="H62" s="31">
        <f t="shared" si="3"/>
        <v>3.8683799939927823</v>
      </c>
      <c r="I62" s="31">
        <f t="shared" si="4"/>
        <v>33.441524094769939</v>
      </c>
      <c r="J62" s="9"/>
    </row>
    <row r="63" spans="1:10" s="3" customFormat="1" ht="27" x14ac:dyDescent="0.2">
      <c r="A63" s="25"/>
      <c r="B63" s="28"/>
      <c r="C63" s="29" t="s">
        <v>51</v>
      </c>
      <c r="D63" s="30">
        <v>500</v>
      </c>
      <c r="E63" s="30">
        <v>1.24754192</v>
      </c>
      <c r="F63" s="30">
        <v>1.24239492</v>
      </c>
      <c r="G63" s="30"/>
      <c r="H63" s="31">
        <f t="shared" si="3"/>
        <v>0.24847898399999999</v>
      </c>
      <c r="I63" s="31">
        <f t="shared" si="4"/>
        <v>99.587428693378101</v>
      </c>
      <c r="J63" s="9"/>
    </row>
    <row r="64" spans="1:10" s="3" customFormat="1" ht="13.5" x14ac:dyDescent="0.2">
      <c r="A64" s="25"/>
      <c r="B64" s="25" t="s">
        <v>52</v>
      </c>
      <c r="C64" s="32"/>
      <c r="D64" s="26">
        <v>15900.870236999999</v>
      </c>
      <c r="E64" s="26">
        <v>1205.3641075200001</v>
      </c>
      <c r="F64" s="26">
        <v>557.82973847999983</v>
      </c>
      <c r="G64" s="26"/>
      <c r="H64" s="27">
        <f t="shared" si="3"/>
        <v>3.5081711262694069</v>
      </c>
      <c r="I64" s="27">
        <f t="shared" si="4"/>
        <v>46.278940529241204</v>
      </c>
      <c r="J64" s="9"/>
    </row>
    <row r="65" spans="1:10" s="3" customFormat="1" ht="13.5" x14ac:dyDescent="0.2">
      <c r="A65" s="25"/>
      <c r="B65" s="28"/>
      <c r="C65" s="29" t="s">
        <v>53</v>
      </c>
      <c r="D65" s="30">
        <v>15900.870236999999</v>
      </c>
      <c r="E65" s="30">
        <v>1205.3641075200001</v>
      </c>
      <c r="F65" s="30">
        <v>557.82973847999983</v>
      </c>
      <c r="G65" s="30"/>
      <c r="H65" s="31">
        <f t="shared" si="3"/>
        <v>3.5081711262694069</v>
      </c>
      <c r="I65" s="31">
        <f t="shared" si="4"/>
        <v>46.278940529241204</v>
      </c>
      <c r="J65" s="9"/>
    </row>
    <row r="66" spans="1:10" s="3" customFormat="1" ht="13.5" x14ac:dyDescent="0.2">
      <c r="A66" s="25"/>
      <c r="B66" s="25" t="s">
        <v>54</v>
      </c>
      <c r="C66" s="32"/>
      <c r="D66" s="26">
        <v>8346.5312569999987</v>
      </c>
      <c r="E66" s="26">
        <v>4783.7469242999996</v>
      </c>
      <c r="F66" s="26">
        <v>1617.4748987600003</v>
      </c>
      <c r="G66" s="26"/>
      <c r="H66" s="27">
        <f t="shared" si="3"/>
        <v>19.379007266083981</v>
      </c>
      <c r="I66" s="27">
        <f t="shared" si="4"/>
        <v>33.811882701062487</v>
      </c>
      <c r="J66" s="9"/>
    </row>
    <row r="67" spans="1:10" s="3" customFormat="1" ht="13.5" x14ac:dyDescent="0.2">
      <c r="A67" s="25"/>
      <c r="B67" s="28"/>
      <c r="C67" s="29" t="s">
        <v>55</v>
      </c>
      <c r="D67" s="30">
        <v>2235.2637559999998</v>
      </c>
      <c r="E67" s="30">
        <v>569.95285523999996</v>
      </c>
      <c r="F67" s="30">
        <v>562.03446870999983</v>
      </c>
      <c r="G67" s="30"/>
      <c r="H67" s="31">
        <f t="shared" si="3"/>
        <v>25.143988811224649</v>
      </c>
      <c r="I67" s="31">
        <f t="shared" si="4"/>
        <v>98.610694471095201</v>
      </c>
      <c r="J67" s="9"/>
    </row>
    <row r="68" spans="1:10" s="3" customFormat="1" ht="27" x14ac:dyDescent="0.2">
      <c r="A68" s="25"/>
      <c r="B68" s="28"/>
      <c r="C68" s="29" t="s">
        <v>56</v>
      </c>
      <c r="D68" s="30">
        <v>1611.267501</v>
      </c>
      <c r="E68" s="30">
        <v>315.40041577999983</v>
      </c>
      <c r="F68" s="30">
        <v>208.94021345000061</v>
      </c>
      <c r="G68" s="30"/>
      <c r="H68" s="31">
        <f t="shared" si="3"/>
        <v>12.967444159354432</v>
      </c>
      <c r="I68" s="31">
        <f t="shared" si="4"/>
        <v>66.24601712501925</v>
      </c>
      <c r="J68" s="9"/>
    </row>
    <row r="69" spans="1:10" s="3" customFormat="1" ht="13.5" x14ac:dyDescent="0.2">
      <c r="A69" s="25"/>
      <c r="B69" s="28"/>
      <c r="C69" s="29" t="s">
        <v>57</v>
      </c>
      <c r="D69" s="30">
        <v>4500</v>
      </c>
      <c r="E69" s="30">
        <v>3898.3936532800003</v>
      </c>
      <c r="F69" s="30">
        <v>846.50021659999993</v>
      </c>
      <c r="G69" s="30"/>
      <c r="H69" s="31">
        <f t="shared" si="3"/>
        <v>18.811115924444444</v>
      </c>
      <c r="I69" s="31">
        <f t="shared" si="4"/>
        <v>21.714077435145064</v>
      </c>
      <c r="J69" s="9"/>
    </row>
    <row r="70" spans="1:10" s="3" customFormat="1" ht="13.5" x14ac:dyDescent="0.2">
      <c r="A70" s="25"/>
      <c r="B70" s="25" t="s">
        <v>200</v>
      </c>
      <c r="C70" s="32"/>
      <c r="D70" s="26">
        <v>622.788183</v>
      </c>
      <c r="E70" s="26">
        <v>454.31356258999995</v>
      </c>
      <c r="F70" s="26">
        <v>450.29512960999983</v>
      </c>
      <c r="G70" s="26"/>
      <c r="H70" s="27">
        <f t="shared" si="3"/>
        <v>72.303094679945119</v>
      </c>
      <c r="I70" s="27">
        <f t="shared" si="4"/>
        <v>99.115493502529091</v>
      </c>
      <c r="J70" s="9"/>
    </row>
    <row r="71" spans="1:10" s="3" customFormat="1" ht="13.5" x14ac:dyDescent="0.2">
      <c r="A71" s="25"/>
      <c r="B71" s="28"/>
      <c r="C71" s="29" t="s">
        <v>200</v>
      </c>
      <c r="D71" s="30">
        <v>622.788183</v>
      </c>
      <c r="E71" s="30">
        <v>454.31356258999995</v>
      </c>
      <c r="F71" s="30">
        <v>450.29512960999983</v>
      </c>
      <c r="G71" s="30"/>
      <c r="H71" s="31">
        <f t="shared" si="3"/>
        <v>72.303094679945119</v>
      </c>
      <c r="I71" s="31">
        <f t="shared" si="4"/>
        <v>99.115493502529091</v>
      </c>
      <c r="J71" s="9"/>
    </row>
    <row r="72" spans="1:10" s="3" customFormat="1" ht="13.5" x14ac:dyDescent="0.2">
      <c r="A72" s="25" t="s">
        <v>58</v>
      </c>
      <c r="B72" s="25"/>
      <c r="C72" s="25"/>
      <c r="D72" s="26">
        <v>3587.5909310000002</v>
      </c>
      <c r="E72" s="26">
        <v>544.24482670000009</v>
      </c>
      <c r="F72" s="26">
        <v>535.09695208000005</v>
      </c>
      <c r="G72" s="26"/>
      <c r="H72" s="27">
        <f t="shared" si="3"/>
        <v>14.915216432739948</v>
      </c>
      <c r="I72" s="27">
        <f t="shared" si="4"/>
        <v>98.319161860395127</v>
      </c>
      <c r="J72" s="6"/>
    </row>
    <row r="73" spans="1:10" s="3" customFormat="1" ht="13.5" x14ac:dyDescent="0.2">
      <c r="A73" s="25"/>
      <c r="B73" s="28" t="s">
        <v>59</v>
      </c>
      <c r="C73" s="29"/>
      <c r="D73" s="30">
        <v>280.82430599999998</v>
      </c>
      <c r="E73" s="30">
        <v>60.81906908000002</v>
      </c>
      <c r="F73" s="30">
        <v>59.116181680000032</v>
      </c>
      <c r="G73" s="30"/>
      <c r="H73" s="31">
        <f t="shared" si="3"/>
        <v>21.050949087006749</v>
      </c>
      <c r="I73" s="31">
        <f t="shared" si="4"/>
        <v>97.200076512581859</v>
      </c>
      <c r="J73" s="9"/>
    </row>
    <row r="74" spans="1:10" s="3" customFormat="1" ht="13.5" x14ac:dyDescent="0.2">
      <c r="A74" s="25"/>
      <c r="B74" s="28" t="s">
        <v>60</v>
      </c>
      <c r="C74" s="29"/>
      <c r="D74" s="30">
        <v>344.82577600000002</v>
      </c>
      <c r="E74" s="30">
        <v>75.931942940000027</v>
      </c>
      <c r="F74" s="30">
        <v>75.808528670000015</v>
      </c>
      <c r="G74" s="30"/>
      <c r="H74" s="31">
        <f t="shared" si="3"/>
        <v>21.984588724596971</v>
      </c>
      <c r="I74" s="31">
        <f t="shared" si="4"/>
        <v>99.837467256570108</v>
      </c>
      <c r="J74" s="9"/>
    </row>
    <row r="75" spans="1:10" s="3" customFormat="1" ht="13.5" x14ac:dyDescent="0.2">
      <c r="A75" s="25"/>
      <c r="B75" s="28" t="s">
        <v>61</v>
      </c>
      <c r="C75" s="29"/>
      <c r="D75" s="30">
        <v>316.98545899999999</v>
      </c>
      <c r="E75" s="30">
        <v>57.333027489999971</v>
      </c>
      <c r="F75" s="30">
        <v>57.330787489999963</v>
      </c>
      <c r="G75" s="30"/>
      <c r="H75" s="31">
        <f t="shared" si="3"/>
        <v>18.086251549475637</v>
      </c>
      <c r="I75" s="31">
        <f t="shared" si="4"/>
        <v>99.996093002414014</v>
      </c>
      <c r="J75" s="9"/>
    </row>
    <row r="76" spans="1:10" s="3" customFormat="1" ht="13.5" x14ac:dyDescent="0.2">
      <c r="A76" s="25"/>
      <c r="B76" s="28" t="s">
        <v>62</v>
      </c>
      <c r="C76" s="29"/>
      <c r="D76" s="30">
        <v>678.39284799999996</v>
      </c>
      <c r="E76" s="30">
        <v>181.52117176999997</v>
      </c>
      <c r="F76" s="30">
        <v>181.52117176999997</v>
      </c>
      <c r="G76" s="30"/>
      <c r="H76" s="31">
        <f t="shared" si="3"/>
        <v>26.757530287229674</v>
      </c>
      <c r="I76" s="31">
        <f t="shared" si="4"/>
        <v>100</v>
      </c>
      <c r="J76" s="9"/>
    </row>
    <row r="77" spans="1:10" s="3" customFormat="1" ht="13.5" x14ac:dyDescent="0.2">
      <c r="A77" s="25"/>
      <c r="B77" s="28" t="s">
        <v>63</v>
      </c>
      <c r="C77" s="29"/>
      <c r="D77" s="30">
        <v>196.34281200000001</v>
      </c>
      <c r="E77" s="30">
        <v>17.738661019999995</v>
      </c>
      <c r="F77" s="30">
        <v>17.737092019999999</v>
      </c>
      <c r="G77" s="30"/>
      <c r="H77" s="31">
        <f t="shared" si="3"/>
        <v>9.0337363712606891</v>
      </c>
      <c r="I77" s="31">
        <f t="shared" si="4"/>
        <v>99.991154912999207</v>
      </c>
      <c r="J77" s="9"/>
    </row>
    <row r="78" spans="1:10" s="3" customFormat="1" ht="13.5" x14ac:dyDescent="0.2">
      <c r="A78" s="25"/>
      <c r="B78" s="28" t="s">
        <v>64</v>
      </c>
      <c r="C78" s="29"/>
      <c r="D78" s="30">
        <v>470.403907</v>
      </c>
      <c r="E78" s="30">
        <v>61.953861359999991</v>
      </c>
      <c r="F78" s="30">
        <v>55.388544709999984</v>
      </c>
      <c r="G78" s="30"/>
      <c r="H78" s="31">
        <f t="shared" si="3"/>
        <v>11.774677864229554</v>
      </c>
      <c r="I78" s="31">
        <f t="shared" si="4"/>
        <v>89.402893530961009</v>
      </c>
      <c r="J78" s="9"/>
    </row>
    <row r="79" spans="1:10" s="3" customFormat="1" ht="13.5" x14ac:dyDescent="0.2">
      <c r="A79" s="25"/>
      <c r="B79" s="28" t="s">
        <v>65</v>
      </c>
      <c r="C79" s="29"/>
      <c r="D79" s="30">
        <v>147.94433599999999</v>
      </c>
      <c r="E79" s="30">
        <v>19.072735020000003</v>
      </c>
      <c r="F79" s="30">
        <v>19.072735020000003</v>
      </c>
      <c r="G79" s="30"/>
      <c r="H79" s="31">
        <f t="shared" ref="H79:H142" si="5">IF(AND(F79=0,D79&gt;0),"n.a.",IF(AND(F79=0,D79&lt;0),"n.a.",IF(OR(F79=0,D79=0),"              n.a.",IF(OR((AND(F79&lt;0,D79&gt;0)),(AND(F79&gt;0,D79&lt;0))),"                n.a.",IF(((F79/D79))*100&gt;500,"             -o-",((F79/D79))*100)))))</f>
        <v>12.89183184410656</v>
      </c>
      <c r="I79" s="31">
        <f t="shared" ref="I79:I142" si="6">IF(AND(F79=0,E79&gt;0),"n.a.",IF(AND(F79=0,E79&lt;0),"n.a.",IF(OR(F79=0,E79=0),"              n.a.",IF(OR((AND(F79&lt;0,E79&gt;0)),(AND(F79&gt;0,E79&lt;0))),"                n.a.",IF(((F79/E79))*100&gt;500,"             -o-",((F79/E79))*100)))))</f>
        <v>100</v>
      </c>
      <c r="J79" s="9"/>
    </row>
    <row r="80" spans="1:10" s="3" customFormat="1" ht="13.5" x14ac:dyDescent="0.2">
      <c r="A80" s="25"/>
      <c r="B80" s="28" t="s">
        <v>66</v>
      </c>
      <c r="C80" s="29"/>
      <c r="D80" s="30">
        <v>339.70735200000001</v>
      </c>
      <c r="E80" s="30">
        <v>55.956114070000012</v>
      </c>
      <c r="F80" s="30">
        <v>55.203666770000005</v>
      </c>
      <c r="G80" s="30"/>
      <c r="H80" s="31">
        <f t="shared" si="5"/>
        <v>16.250359741993456</v>
      </c>
      <c r="I80" s="31">
        <f t="shared" si="6"/>
        <v>98.655290288638142</v>
      </c>
      <c r="J80" s="9"/>
    </row>
    <row r="81" spans="1:10" s="3" customFormat="1" ht="13.5" x14ac:dyDescent="0.2">
      <c r="A81" s="25"/>
      <c r="B81" s="28" t="s">
        <v>67</v>
      </c>
      <c r="C81" s="29"/>
      <c r="D81" s="30">
        <v>57.565593</v>
      </c>
      <c r="E81" s="30">
        <v>11.120911799999995</v>
      </c>
      <c r="F81" s="30">
        <v>11.120911799999995</v>
      </c>
      <c r="G81" s="30"/>
      <c r="H81" s="31">
        <f t="shared" si="5"/>
        <v>19.318678433487161</v>
      </c>
      <c r="I81" s="31">
        <f t="shared" si="6"/>
        <v>100</v>
      </c>
      <c r="J81" s="9"/>
    </row>
    <row r="82" spans="1:10" s="3" customFormat="1" ht="13.5" x14ac:dyDescent="0.2">
      <c r="A82" s="25"/>
      <c r="B82" s="28" t="s">
        <v>201</v>
      </c>
      <c r="C82" s="29"/>
      <c r="D82" s="30">
        <v>156.747435</v>
      </c>
      <c r="E82" s="30">
        <v>0.77195656000000001</v>
      </c>
      <c r="F82" s="30">
        <v>0.77195656000000001</v>
      </c>
      <c r="G82" s="30"/>
      <c r="H82" s="31">
        <f t="shared" si="5"/>
        <v>0.49248433315671164</v>
      </c>
      <c r="I82" s="31">
        <f t="shared" si="6"/>
        <v>100</v>
      </c>
      <c r="J82" s="9"/>
    </row>
    <row r="83" spans="1:10" s="3" customFormat="1" ht="13.5" x14ac:dyDescent="0.2">
      <c r="A83" s="25"/>
      <c r="B83" s="28" t="s">
        <v>68</v>
      </c>
      <c r="C83" s="29"/>
      <c r="D83" s="30">
        <v>350.61567100000002</v>
      </c>
      <c r="E83" s="30">
        <v>1.58911863</v>
      </c>
      <c r="F83" s="30">
        <v>1.58911863</v>
      </c>
      <c r="G83" s="30"/>
      <c r="H83" s="31">
        <f t="shared" si="5"/>
        <v>0.45323662387012925</v>
      </c>
      <c r="I83" s="31">
        <f t="shared" si="6"/>
        <v>100</v>
      </c>
      <c r="J83" s="9"/>
    </row>
    <row r="84" spans="1:10" s="3" customFormat="1" ht="13.5" x14ac:dyDescent="0.2">
      <c r="A84" s="25"/>
      <c r="B84" s="28" t="s">
        <v>69</v>
      </c>
      <c r="C84" s="29"/>
      <c r="D84" s="30">
        <v>247.23543599999999</v>
      </c>
      <c r="E84" s="30">
        <v>0.43625695999999997</v>
      </c>
      <c r="F84" s="30">
        <v>0.43625695999999997</v>
      </c>
      <c r="G84" s="30"/>
      <c r="H84" s="31">
        <f t="shared" si="5"/>
        <v>0.17645405814723095</v>
      </c>
      <c r="I84" s="31">
        <f t="shared" si="6"/>
        <v>100</v>
      </c>
      <c r="J84" s="9"/>
    </row>
    <row r="85" spans="1:10" s="3" customFormat="1" ht="13.5" x14ac:dyDescent="0.2">
      <c r="A85" s="25" t="s">
        <v>70</v>
      </c>
      <c r="B85" s="25"/>
      <c r="C85" s="25"/>
      <c r="D85" s="26">
        <v>302420.92059200001</v>
      </c>
      <c r="E85" s="26">
        <v>74779.860236310022</v>
      </c>
      <c r="F85" s="26">
        <v>59977.791269669986</v>
      </c>
      <c r="G85" s="26"/>
      <c r="H85" s="27">
        <f t="shared" si="5"/>
        <v>19.832553631627491</v>
      </c>
      <c r="I85" s="27">
        <f t="shared" si="6"/>
        <v>80.20580819506165</v>
      </c>
      <c r="J85" s="6"/>
    </row>
    <row r="86" spans="1:10" s="3" customFormat="1" ht="13.5" x14ac:dyDescent="0.2">
      <c r="A86" s="25"/>
      <c r="B86" s="28" t="s">
        <v>71</v>
      </c>
      <c r="C86" s="29"/>
      <c r="D86" s="30">
        <v>4553.82006</v>
      </c>
      <c r="E86" s="30">
        <v>986.884187</v>
      </c>
      <c r="F86" s="30">
        <v>979.04181888999994</v>
      </c>
      <c r="G86" s="30"/>
      <c r="H86" s="31">
        <f t="shared" si="5"/>
        <v>21.499352323771877</v>
      </c>
      <c r="I86" s="31">
        <f t="shared" si="6"/>
        <v>99.20534058471037</v>
      </c>
      <c r="J86" s="9"/>
    </row>
    <row r="87" spans="1:10" s="3" customFormat="1" ht="13.5" x14ac:dyDescent="0.2">
      <c r="A87" s="25"/>
      <c r="B87" s="28" t="s">
        <v>72</v>
      </c>
      <c r="C87" s="29"/>
      <c r="D87" s="30">
        <v>2054.94875</v>
      </c>
      <c r="E87" s="30">
        <v>35.639905059999997</v>
      </c>
      <c r="F87" s="30">
        <v>34.878609379999993</v>
      </c>
      <c r="G87" s="30"/>
      <c r="H87" s="31">
        <f t="shared" si="5"/>
        <v>1.697298260114759</v>
      </c>
      <c r="I87" s="31">
        <f t="shared" si="6"/>
        <v>97.863923378251556</v>
      </c>
      <c r="J87" s="9"/>
    </row>
    <row r="88" spans="1:10" s="3" customFormat="1" ht="13.5" x14ac:dyDescent="0.2">
      <c r="A88" s="25"/>
      <c r="B88" s="28" t="s">
        <v>73</v>
      </c>
      <c r="C88" s="29"/>
      <c r="D88" s="30">
        <v>168.94887399999999</v>
      </c>
      <c r="E88" s="30">
        <v>18.908834070000001</v>
      </c>
      <c r="F88" s="30">
        <v>16.201080090000001</v>
      </c>
      <c r="G88" s="30"/>
      <c r="H88" s="31">
        <f t="shared" si="5"/>
        <v>9.5893388966889503</v>
      </c>
      <c r="I88" s="31">
        <f t="shared" si="6"/>
        <v>85.679952714292341</v>
      </c>
      <c r="J88" s="9"/>
    </row>
    <row r="89" spans="1:10" s="3" customFormat="1" ht="13.5" x14ac:dyDescent="0.2">
      <c r="A89" s="25"/>
      <c r="B89" s="28" t="s">
        <v>74</v>
      </c>
      <c r="C89" s="29"/>
      <c r="D89" s="30">
        <v>3459.3744609999999</v>
      </c>
      <c r="E89" s="30">
        <v>740.36214946000018</v>
      </c>
      <c r="F89" s="30">
        <v>501.54644034000006</v>
      </c>
      <c r="G89" s="30"/>
      <c r="H89" s="31">
        <f t="shared" si="5"/>
        <v>14.49818300950913</v>
      </c>
      <c r="I89" s="31">
        <f t="shared" si="6"/>
        <v>67.743392974075491</v>
      </c>
      <c r="J89" s="9"/>
    </row>
    <row r="90" spans="1:10" s="3" customFormat="1" ht="13.5" x14ac:dyDescent="0.2">
      <c r="A90" s="25"/>
      <c r="B90" s="28" t="s">
        <v>75</v>
      </c>
      <c r="C90" s="29"/>
      <c r="D90" s="30">
        <v>41097.483127</v>
      </c>
      <c r="E90" s="30">
        <v>9419.093903290006</v>
      </c>
      <c r="F90" s="30">
        <v>7805.0901178799941</v>
      </c>
      <c r="G90" s="30"/>
      <c r="H90" s="31">
        <f t="shared" si="5"/>
        <v>18.991649911408441</v>
      </c>
      <c r="I90" s="31">
        <f t="shared" si="6"/>
        <v>82.864553618620846</v>
      </c>
      <c r="J90" s="9"/>
    </row>
    <row r="91" spans="1:10" s="3" customFormat="1" ht="13.5" x14ac:dyDescent="0.2">
      <c r="A91" s="25"/>
      <c r="B91" s="28" t="s">
        <v>76</v>
      </c>
      <c r="C91" s="29"/>
      <c r="D91" s="30">
        <v>52662.475452999999</v>
      </c>
      <c r="E91" s="30">
        <v>15588.342364419999</v>
      </c>
      <c r="F91" s="30">
        <v>13637.179832299995</v>
      </c>
      <c r="G91" s="30"/>
      <c r="H91" s="31">
        <f t="shared" si="5"/>
        <v>25.895440187711742</v>
      </c>
      <c r="I91" s="31">
        <f t="shared" si="6"/>
        <v>87.483194258207448</v>
      </c>
      <c r="J91" s="9"/>
    </row>
    <row r="92" spans="1:10" s="3" customFormat="1" ht="13.5" x14ac:dyDescent="0.2">
      <c r="A92" s="25"/>
      <c r="B92" s="28" t="s">
        <v>77</v>
      </c>
      <c r="C92" s="29"/>
      <c r="D92" s="30">
        <v>3447.7350329999999</v>
      </c>
      <c r="E92" s="30">
        <v>1317.4178529999999</v>
      </c>
      <c r="F92" s="30">
        <v>1114.3680509999999</v>
      </c>
      <c r="G92" s="30"/>
      <c r="H92" s="31">
        <f t="shared" si="5"/>
        <v>32.321742835044596</v>
      </c>
      <c r="I92" s="31">
        <f t="shared" si="6"/>
        <v>84.587289329834221</v>
      </c>
      <c r="J92" s="9"/>
    </row>
    <row r="93" spans="1:10" s="3" customFormat="1" ht="13.5" x14ac:dyDescent="0.2">
      <c r="A93" s="25"/>
      <c r="B93" s="28" t="s">
        <v>78</v>
      </c>
      <c r="C93" s="29"/>
      <c r="D93" s="30">
        <v>834.20813499999997</v>
      </c>
      <c r="E93" s="30">
        <v>150.89255911999996</v>
      </c>
      <c r="F93" s="30">
        <v>139.91276680000001</v>
      </c>
      <c r="G93" s="30"/>
      <c r="H93" s="31">
        <f t="shared" si="5"/>
        <v>16.771925485958011</v>
      </c>
      <c r="I93" s="31">
        <f t="shared" si="6"/>
        <v>92.723436871881745</v>
      </c>
      <c r="J93" s="9"/>
    </row>
    <row r="94" spans="1:10" s="3" customFormat="1" ht="13.5" x14ac:dyDescent="0.2">
      <c r="A94" s="25"/>
      <c r="B94" s="28" t="s">
        <v>79</v>
      </c>
      <c r="C94" s="29"/>
      <c r="D94" s="30">
        <v>14362.99922</v>
      </c>
      <c r="E94" s="30">
        <v>4804.5365284400013</v>
      </c>
      <c r="F94" s="30">
        <v>4073.9533657299999</v>
      </c>
      <c r="G94" s="30"/>
      <c r="H94" s="31">
        <f t="shared" si="5"/>
        <v>28.364224653421655</v>
      </c>
      <c r="I94" s="31">
        <f t="shared" si="6"/>
        <v>84.793888892604244</v>
      </c>
      <c r="J94" s="9"/>
    </row>
    <row r="95" spans="1:10" s="3" customFormat="1" ht="13.5" x14ac:dyDescent="0.2">
      <c r="A95" s="25"/>
      <c r="B95" s="28" t="s">
        <v>80</v>
      </c>
      <c r="C95" s="29"/>
      <c r="D95" s="30">
        <v>182.346889</v>
      </c>
      <c r="E95" s="30">
        <v>46.168780430000005</v>
      </c>
      <c r="F95" s="30">
        <v>46.168543990000011</v>
      </c>
      <c r="G95" s="30"/>
      <c r="H95" s="31">
        <f t="shared" si="5"/>
        <v>25.319074124703061</v>
      </c>
      <c r="I95" s="31">
        <f t="shared" si="6"/>
        <v>99.999487879043386</v>
      </c>
      <c r="J95" s="9"/>
    </row>
    <row r="96" spans="1:10" s="3" customFormat="1" ht="13.5" x14ac:dyDescent="0.2">
      <c r="A96" s="25"/>
      <c r="B96" s="28" t="s">
        <v>81</v>
      </c>
      <c r="C96" s="29"/>
      <c r="D96" s="30">
        <v>1979.5388009999999</v>
      </c>
      <c r="E96" s="30">
        <v>347.07350919999999</v>
      </c>
      <c r="F96" s="30">
        <v>345.04420442999998</v>
      </c>
      <c r="G96" s="30"/>
      <c r="H96" s="31">
        <f t="shared" si="5"/>
        <v>17.430535044612142</v>
      </c>
      <c r="I96" s="31">
        <f t="shared" si="6"/>
        <v>99.415309807228581</v>
      </c>
      <c r="J96" s="9"/>
    </row>
    <row r="97" spans="1:10" s="3" customFormat="1" ht="13.5" x14ac:dyDescent="0.2">
      <c r="A97" s="25"/>
      <c r="B97" s="28" t="s">
        <v>82</v>
      </c>
      <c r="C97" s="29"/>
      <c r="D97" s="30">
        <v>518.96585100000004</v>
      </c>
      <c r="E97" s="30">
        <v>88.800934249999969</v>
      </c>
      <c r="F97" s="30">
        <v>56.519248759999968</v>
      </c>
      <c r="G97" s="30"/>
      <c r="H97" s="31">
        <f t="shared" si="5"/>
        <v>10.890745248669544</v>
      </c>
      <c r="I97" s="31">
        <f t="shared" si="6"/>
        <v>63.647133036778825</v>
      </c>
      <c r="J97" s="9"/>
    </row>
    <row r="98" spans="1:10" s="3" customFormat="1" ht="13.5" x14ac:dyDescent="0.2">
      <c r="A98" s="25"/>
      <c r="B98" s="28" t="s">
        <v>83</v>
      </c>
      <c r="C98" s="29"/>
      <c r="D98" s="30">
        <v>350.60137099999997</v>
      </c>
      <c r="E98" s="30">
        <v>96.457447999999999</v>
      </c>
      <c r="F98" s="30">
        <v>46.661535999999998</v>
      </c>
      <c r="G98" s="30"/>
      <c r="H98" s="31">
        <f t="shared" si="5"/>
        <v>13.308999866974281</v>
      </c>
      <c r="I98" s="31">
        <f t="shared" si="6"/>
        <v>48.375254547476729</v>
      </c>
      <c r="J98" s="9"/>
    </row>
    <row r="99" spans="1:10" s="3" customFormat="1" ht="13.5" x14ac:dyDescent="0.2">
      <c r="A99" s="25"/>
      <c r="B99" s="28" t="s">
        <v>202</v>
      </c>
      <c r="C99" s="29"/>
      <c r="D99" s="30">
        <v>523.18485799999996</v>
      </c>
      <c r="E99" s="30">
        <v>136.25675297000001</v>
      </c>
      <c r="F99" s="30">
        <v>66.083521969999993</v>
      </c>
      <c r="G99" s="30"/>
      <c r="H99" s="31">
        <f t="shared" si="5"/>
        <v>12.63100813403128</v>
      </c>
      <c r="I99" s="31">
        <f t="shared" si="6"/>
        <v>48.499263727904754</v>
      </c>
      <c r="J99" s="9"/>
    </row>
    <row r="100" spans="1:10" s="3" customFormat="1" ht="13.5" x14ac:dyDescent="0.2">
      <c r="A100" s="25"/>
      <c r="B100" s="28" t="s">
        <v>84</v>
      </c>
      <c r="C100" s="29"/>
      <c r="D100" s="30">
        <v>3665.2864669999999</v>
      </c>
      <c r="E100" s="30">
        <v>1310.8477540200001</v>
      </c>
      <c r="F100" s="30">
        <v>1167.5322148300004</v>
      </c>
      <c r="G100" s="30"/>
      <c r="H100" s="31">
        <f t="shared" si="5"/>
        <v>31.853778015490665</v>
      </c>
      <c r="I100" s="31">
        <f t="shared" si="6"/>
        <v>89.066957718736489</v>
      </c>
      <c r="J100" s="9"/>
    </row>
    <row r="101" spans="1:10" s="3" customFormat="1" ht="13.5" x14ac:dyDescent="0.2">
      <c r="A101" s="25"/>
      <c r="B101" s="28" t="s">
        <v>85</v>
      </c>
      <c r="C101" s="29"/>
      <c r="D101" s="30">
        <v>304.52477299999998</v>
      </c>
      <c r="E101" s="30">
        <v>72.272409710000034</v>
      </c>
      <c r="F101" s="30">
        <v>66.347023309999997</v>
      </c>
      <c r="G101" s="30"/>
      <c r="H101" s="31">
        <f t="shared" si="5"/>
        <v>21.787069293702423</v>
      </c>
      <c r="I101" s="31">
        <f t="shared" si="6"/>
        <v>91.801316126338918</v>
      </c>
      <c r="J101" s="9"/>
    </row>
    <row r="102" spans="1:10" s="3" customFormat="1" ht="13.5" x14ac:dyDescent="0.2">
      <c r="A102" s="25"/>
      <c r="B102" s="28" t="s">
        <v>86</v>
      </c>
      <c r="C102" s="29"/>
      <c r="D102" s="30">
        <v>1827.530816</v>
      </c>
      <c r="E102" s="30">
        <v>473.14118001999941</v>
      </c>
      <c r="F102" s="30">
        <v>388.01865709999976</v>
      </c>
      <c r="G102" s="30"/>
      <c r="H102" s="31">
        <f t="shared" si="5"/>
        <v>21.231853039243077</v>
      </c>
      <c r="I102" s="31">
        <f t="shared" si="6"/>
        <v>82.009064838448097</v>
      </c>
      <c r="J102" s="9"/>
    </row>
    <row r="103" spans="1:10" s="3" customFormat="1" ht="13.5" x14ac:dyDescent="0.2">
      <c r="A103" s="25"/>
      <c r="B103" s="28" t="s">
        <v>87</v>
      </c>
      <c r="C103" s="29"/>
      <c r="D103" s="30">
        <v>41652.881114000003</v>
      </c>
      <c r="E103" s="30">
        <v>8358.0768214799991</v>
      </c>
      <c r="F103" s="30">
        <v>3070.0769949999999</v>
      </c>
      <c r="G103" s="30"/>
      <c r="H103" s="31">
        <f t="shared" si="5"/>
        <v>7.3706233828039149</v>
      </c>
      <c r="I103" s="31">
        <f t="shared" si="6"/>
        <v>36.731859021802684</v>
      </c>
      <c r="J103" s="9"/>
    </row>
    <row r="104" spans="1:10" s="3" customFormat="1" ht="13.5" x14ac:dyDescent="0.2">
      <c r="A104" s="25"/>
      <c r="B104" s="28" t="s">
        <v>88</v>
      </c>
      <c r="C104" s="29"/>
      <c r="D104" s="30">
        <v>10189.991443999999</v>
      </c>
      <c r="E104" s="30">
        <v>2296.5647738199996</v>
      </c>
      <c r="F104" s="30">
        <v>1029.3678486599999</v>
      </c>
      <c r="G104" s="30"/>
      <c r="H104" s="31">
        <f t="shared" si="5"/>
        <v>10.101753807321449</v>
      </c>
      <c r="I104" s="31">
        <f t="shared" si="6"/>
        <v>44.822069048276703</v>
      </c>
      <c r="J104" s="9"/>
    </row>
    <row r="105" spans="1:10" s="3" customFormat="1" ht="13.5" x14ac:dyDescent="0.2">
      <c r="A105" s="25"/>
      <c r="B105" s="28" t="s">
        <v>89</v>
      </c>
      <c r="C105" s="29"/>
      <c r="D105" s="30">
        <v>6259.3643499999998</v>
      </c>
      <c r="E105" s="30">
        <v>400.04404077999999</v>
      </c>
      <c r="F105" s="30">
        <v>344.52789668000003</v>
      </c>
      <c r="G105" s="30"/>
      <c r="H105" s="31">
        <f t="shared" si="5"/>
        <v>5.5041994268954806</v>
      </c>
      <c r="I105" s="31">
        <f t="shared" si="6"/>
        <v>86.122491915701232</v>
      </c>
      <c r="J105" s="9"/>
    </row>
    <row r="106" spans="1:10" s="3" customFormat="1" ht="13.5" x14ac:dyDescent="0.2">
      <c r="A106" s="25"/>
      <c r="B106" s="28" t="s">
        <v>180</v>
      </c>
      <c r="C106" s="29"/>
      <c r="D106" s="30">
        <v>289.30804699999999</v>
      </c>
      <c r="E106" s="30">
        <v>0.58810823999999995</v>
      </c>
      <c r="F106" s="30">
        <v>0.15750796</v>
      </c>
      <c r="G106" s="30"/>
      <c r="H106" s="31">
        <f t="shared" si="5"/>
        <v>5.4442993077202587E-2</v>
      </c>
      <c r="I106" s="31">
        <f t="shared" si="6"/>
        <v>26.782137927535249</v>
      </c>
      <c r="J106" s="9"/>
    </row>
    <row r="107" spans="1:10" s="3" customFormat="1" ht="13.5" x14ac:dyDescent="0.2">
      <c r="A107" s="25"/>
      <c r="B107" s="28" t="s">
        <v>90</v>
      </c>
      <c r="C107" s="29"/>
      <c r="D107" s="30">
        <v>700.568083</v>
      </c>
      <c r="E107" s="30">
        <v>3.0990807600000001</v>
      </c>
      <c r="F107" s="30">
        <v>2.1656667599999997</v>
      </c>
      <c r="G107" s="30"/>
      <c r="H107" s="31">
        <f t="shared" si="5"/>
        <v>0.30913009207129405</v>
      </c>
      <c r="I107" s="31">
        <f t="shared" si="6"/>
        <v>69.880939791965915</v>
      </c>
      <c r="J107" s="9"/>
    </row>
    <row r="108" spans="1:10" s="3" customFormat="1" ht="13.5" x14ac:dyDescent="0.2">
      <c r="A108" s="25"/>
      <c r="B108" s="28" t="s">
        <v>181</v>
      </c>
      <c r="C108" s="29"/>
      <c r="D108" s="30">
        <v>1281.868508</v>
      </c>
      <c r="E108" s="30">
        <v>6.5819539100000002</v>
      </c>
      <c r="F108" s="30">
        <v>3.6947705899999996</v>
      </c>
      <c r="G108" s="30"/>
      <c r="H108" s="31">
        <f t="shared" si="5"/>
        <v>0.28823319762841071</v>
      </c>
      <c r="I108" s="31">
        <f t="shared" si="6"/>
        <v>56.134859655983213</v>
      </c>
      <c r="J108" s="9"/>
    </row>
    <row r="109" spans="1:10" s="3" customFormat="1" ht="13.5" x14ac:dyDescent="0.2">
      <c r="A109" s="25"/>
      <c r="B109" s="28" t="s">
        <v>91</v>
      </c>
      <c r="C109" s="29"/>
      <c r="D109" s="30">
        <v>1158.275877</v>
      </c>
      <c r="E109" s="30">
        <v>50.4453472</v>
      </c>
      <c r="F109" s="30">
        <v>50.4453472</v>
      </c>
      <c r="G109" s="30"/>
      <c r="H109" s="31">
        <f t="shared" si="5"/>
        <v>4.3552100325749947</v>
      </c>
      <c r="I109" s="31">
        <f t="shared" si="6"/>
        <v>100</v>
      </c>
      <c r="J109" s="9"/>
    </row>
    <row r="110" spans="1:10" s="3" customFormat="1" ht="13.5" x14ac:dyDescent="0.2">
      <c r="A110" s="25"/>
      <c r="B110" s="28" t="s">
        <v>92</v>
      </c>
      <c r="C110" s="29"/>
      <c r="D110" s="30">
        <v>86420.337960000004</v>
      </c>
      <c r="E110" s="30">
        <v>22628.69946743</v>
      </c>
      <c r="F110" s="30">
        <v>19691.176492269995</v>
      </c>
      <c r="G110" s="30"/>
      <c r="H110" s="31">
        <f t="shared" si="5"/>
        <v>22.785350019556894</v>
      </c>
      <c r="I110" s="31">
        <f t="shared" si="6"/>
        <v>87.018595658190392</v>
      </c>
      <c r="J110" s="9"/>
    </row>
    <row r="111" spans="1:10" s="3" customFormat="1" ht="13.5" x14ac:dyDescent="0.2">
      <c r="A111" s="25"/>
      <c r="B111" s="28" t="s">
        <v>182</v>
      </c>
      <c r="C111" s="29"/>
      <c r="D111" s="30">
        <v>274.39999999999998</v>
      </c>
      <c r="E111" s="30">
        <v>12.148790229999999</v>
      </c>
      <c r="F111" s="30">
        <v>12.116911749999998</v>
      </c>
      <c r="G111" s="30"/>
      <c r="H111" s="31">
        <f t="shared" si="5"/>
        <v>4.4157841654518952</v>
      </c>
      <c r="I111" s="31">
        <f t="shared" si="6"/>
        <v>99.737599551918493</v>
      </c>
      <c r="J111" s="9"/>
    </row>
    <row r="112" spans="1:10" s="3" customFormat="1" ht="13.5" x14ac:dyDescent="0.2">
      <c r="A112" s="25"/>
      <c r="B112" s="28" t="s">
        <v>93</v>
      </c>
      <c r="C112" s="29"/>
      <c r="D112" s="30">
        <v>599.95227</v>
      </c>
      <c r="E112" s="30">
        <v>310.70999999999998</v>
      </c>
      <c r="F112" s="30">
        <v>209.71</v>
      </c>
      <c r="G112" s="30"/>
      <c r="H112" s="31">
        <f t="shared" si="5"/>
        <v>34.954447292948821</v>
      </c>
      <c r="I112" s="31">
        <f t="shared" si="6"/>
        <v>67.493804512246157</v>
      </c>
      <c r="J112" s="9"/>
    </row>
    <row r="113" spans="1:10" s="3" customFormat="1" ht="13.5" x14ac:dyDescent="0.2">
      <c r="A113" s="25"/>
      <c r="B113" s="28" t="s">
        <v>203</v>
      </c>
      <c r="C113" s="29"/>
      <c r="D113" s="30">
        <v>17280</v>
      </c>
      <c r="E113" s="30">
        <v>4454.7295999999997</v>
      </c>
      <c r="F113" s="30">
        <v>4454.7295999999997</v>
      </c>
      <c r="G113" s="30"/>
      <c r="H113" s="31">
        <f t="shared" si="5"/>
        <v>25.77968518518518</v>
      </c>
      <c r="I113" s="31">
        <f t="shared" si="6"/>
        <v>100</v>
      </c>
      <c r="J113" s="9"/>
    </row>
    <row r="114" spans="1:10" s="3" customFormat="1" ht="13.5" x14ac:dyDescent="0.2">
      <c r="A114" s="25"/>
      <c r="B114" s="28" t="s">
        <v>204</v>
      </c>
      <c r="C114" s="29"/>
      <c r="D114" s="30">
        <v>4320</v>
      </c>
      <c r="E114" s="30">
        <v>625.0752</v>
      </c>
      <c r="F114" s="30">
        <v>625.0752</v>
      </c>
      <c r="G114" s="30"/>
      <c r="H114" s="31">
        <f t="shared" si="5"/>
        <v>14.469333333333335</v>
      </c>
      <c r="I114" s="31">
        <f t="shared" si="6"/>
        <v>100</v>
      </c>
      <c r="J114" s="9"/>
    </row>
    <row r="115" spans="1:10" s="3" customFormat="1" ht="13.5" x14ac:dyDescent="0.2">
      <c r="A115" s="25" t="s">
        <v>94</v>
      </c>
      <c r="B115" s="25"/>
      <c r="C115" s="25"/>
      <c r="D115" s="26">
        <v>121693.14121900001</v>
      </c>
      <c r="E115" s="26">
        <v>32541.539083970012</v>
      </c>
      <c r="F115" s="26">
        <v>30317.762825760008</v>
      </c>
      <c r="G115" s="26"/>
      <c r="H115" s="27">
        <f t="shared" si="5"/>
        <v>24.913288063786524</v>
      </c>
      <c r="I115" s="27">
        <f t="shared" si="6"/>
        <v>93.166345782011774</v>
      </c>
      <c r="J115" s="6"/>
    </row>
    <row r="116" spans="1:10" s="3" customFormat="1" ht="13.5" x14ac:dyDescent="0.2">
      <c r="A116" s="25"/>
      <c r="B116" s="25" t="s">
        <v>95</v>
      </c>
      <c r="C116" s="32"/>
      <c r="D116" s="26">
        <v>74755.683896999995</v>
      </c>
      <c r="E116" s="26">
        <v>22730.473469370001</v>
      </c>
      <c r="F116" s="26">
        <v>22023.491768780001</v>
      </c>
      <c r="G116" s="26"/>
      <c r="H116" s="27">
        <f t="shared" si="5"/>
        <v>29.460625093236313</v>
      </c>
      <c r="I116" s="27">
        <f t="shared" si="6"/>
        <v>96.889718546590416</v>
      </c>
      <c r="J116" s="9"/>
    </row>
    <row r="117" spans="1:10" s="3" customFormat="1" ht="13.5" x14ac:dyDescent="0.2">
      <c r="A117" s="25"/>
      <c r="B117" s="28"/>
      <c r="C117" s="29" t="s">
        <v>96</v>
      </c>
      <c r="D117" s="30">
        <v>71215.480842999998</v>
      </c>
      <c r="E117" s="30">
        <v>21368.326821999999</v>
      </c>
      <c r="F117" s="30">
        <v>21368.268821289999</v>
      </c>
      <c r="G117" s="30"/>
      <c r="H117" s="31">
        <f t="shared" si="5"/>
        <v>30.005089579326143</v>
      </c>
      <c r="I117" s="31">
        <f t="shared" si="6"/>
        <v>99.999728566908942</v>
      </c>
      <c r="J117" s="9"/>
    </row>
    <row r="118" spans="1:10" s="3" customFormat="1" ht="13.5" x14ac:dyDescent="0.2">
      <c r="A118" s="25"/>
      <c r="B118" s="28"/>
      <c r="C118" s="29" t="s">
        <v>97</v>
      </c>
      <c r="D118" s="30">
        <v>1214.5821780000001</v>
      </c>
      <c r="E118" s="30">
        <v>177.90339246000002</v>
      </c>
      <c r="F118" s="30">
        <v>142.18371518999987</v>
      </c>
      <c r="G118" s="30"/>
      <c r="H118" s="31">
        <f t="shared" si="5"/>
        <v>11.706389058344955</v>
      </c>
      <c r="I118" s="31">
        <f t="shared" si="6"/>
        <v>79.921868393807387</v>
      </c>
      <c r="J118" s="9"/>
    </row>
    <row r="119" spans="1:10" s="3" customFormat="1" ht="13.5" x14ac:dyDescent="0.2">
      <c r="A119" s="25"/>
      <c r="B119" s="28"/>
      <c r="C119" s="29" t="s">
        <v>84</v>
      </c>
      <c r="D119" s="30">
        <v>263.02087599999999</v>
      </c>
      <c r="E119" s="30">
        <v>84.243254910000005</v>
      </c>
      <c r="F119" s="30">
        <v>32.888377640000009</v>
      </c>
      <c r="G119" s="30"/>
      <c r="H119" s="31">
        <f t="shared" si="5"/>
        <v>12.504094024840832</v>
      </c>
      <c r="I119" s="31">
        <f t="shared" si="6"/>
        <v>39.039775558453677</v>
      </c>
      <c r="J119" s="9"/>
    </row>
    <row r="120" spans="1:10" s="3" customFormat="1" ht="13.5" x14ac:dyDescent="0.2">
      <c r="A120" s="25"/>
      <c r="B120" s="28"/>
      <c r="C120" s="29" t="s">
        <v>98</v>
      </c>
      <c r="D120" s="30">
        <v>2062.6</v>
      </c>
      <c r="E120" s="30">
        <v>1100</v>
      </c>
      <c r="F120" s="30">
        <v>480.15085466000011</v>
      </c>
      <c r="G120" s="30"/>
      <c r="H120" s="31">
        <f t="shared" si="5"/>
        <v>23.278912763502383</v>
      </c>
      <c r="I120" s="31">
        <f t="shared" si="6"/>
        <v>43.650077696363645</v>
      </c>
      <c r="J120" s="9"/>
    </row>
    <row r="121" spans="1:10" s="3" customFormat="1" ht="13.5" x14ac:dyDescent="0.2">
      <c r="A121" s="25"/>
      <c r="B121" s="28" t="s">
        <v>189</v>
      </c>
      <c r="C121" s="29"/>
      <c r="D121" s="30">
        <v>431.51846499999999</v>
      </c>
      <c r="E121" s="30">
        <v>98.823563899999996</v>
      </c>
      <c r="F121" s="30">
        <v>100.04232213</v>
      </c>
      <c r="G121" s="30"/>
      <c r="H121" s="31">
        <f t="shared" si="5"/>
        <v>23.183787078497325</v>
      </c>
      <c r="I121" s="31">
        <f t="shared" si="6"/>
        <v>101.23326682615219</v>
      </c>
      <c r="J121" s="9"/>
    </row>
    <row r="122" spans="1:10" s="3" customFormat="1" ht="13.5" x14ac:dyDescent="0.2">
      <c r="A122" s="25"/>
      <c r="B122" s="28" t="s">
        <v>84</v>
      </c>
      <c r="C122" s="29"/>
      <c r="D122" s="30">
        <v>2739.536889</v>
      </c>
      <c r="E122" s="30">
        <v>608.75956276999943</v>
      </c>
      <c r="F122" s="30">
        <v>535.15826009000034</v>
      </c>
      <c r="G122" s="30"/>
      <c r="H122" s="31">
        <f t="shared" si="5"/>
        <v>19.534625076187478</v>
      </c>
      <c r="I122" s="31">
        <f t="shared" si="6"/>
        <v>87.909626857425309</v>
      </c>
      <c r="J122" s="9"/>
    </row>
    <row r="123" spans="1:10" s="3" customFormat="1" ht="13.5" x14ac:dyDescent="0.2">
      <c r="A123" s="25"/>
      <c r="B123" s="28" t="s">
        <v>99</v>
      </c>
      <c r="C123" s="29"/>
      <c r="D123" s="30">
        <v>3925.238683</v>
      </c>
      <c r="E123" s="30">
        <v>749.09017709999955</v>
      </c>
      <c r="F123" s="30">
        <v>705.57809103000045</v>
      </c>
      <c r="G123" s="30"/>
      <c r="H123" s="31">
        <f t="shared" si="5"/>
        <v>17.975418770986376</v>
      </c>
      <c r="I123" s="31">
        <f t="shared" si="6"/>
        <v>94.191342057314088</v>
      </c>
      <c r="J123" s="9"/>
    </row>
    <row r="124" spans="1:10" s="3" customFormat="1" ht="13.5" x14ac:dyDescent="0.2">
      <c r="A124" s="25"/>
      <c r="B124" s="28" t="s">
        <v>100</v>
      </c>
      <c r="C124" s="29"/>
      <c r="D124" s="30">
        <v>2230.3666239999998</v>
      </c>
      <c r="E124" s="30">
        <v>488.5683828400002</v>
      </c>
      <c r="F124" s="30">
        <v>468.59565321000008</v>
      </c>
      <c r="G124" s="30"/>
      <c r="H124" s="31">
        <f t="shared" si="5"/>
        <v>21.009803866666907</v>
      </c>
      <c r="I124" s="31">
        <f t="shared" si="6"/>
        <v>95.91198891874653</v>
      </c>
      <c r="J124" s="9"/>
    </row>
    <row r="125" spans="1:10" s="3" customFormat="1" ht="13.5" x14ac:dyDescent="0.2">
      <c r="A125" s="25"/>
      <c r="B125" s="28" t="s">
        <v>101</v>
      </c>
      <c r="C125" s="29"/>
      <c r="D125" s="30">
        <v>21050.885900000001</v>
      </c>
      <c r="E125" s="30">
        <v>5354.1751587600056</v>
      </c>
      <c r="F125" s="30">
        <v>5090.6734790900082</v>
      </c>
      <c r="G125" s="30"/>
      <c r="H125" s="31">
        <f t="shared" si="5"/>
        <v>24.18270424946823</v>
      </c>
      <c r="I125" s="31">
        <f t="shared" si="6"/>
        <v>95.078575656254344</v>
      </c>
      <c r="J125" s="9"/>
    </row>
    <row r="126" spans="1:10" s="3" customFormat="1" ht="13.5" x14ac:dyDescent="0.2">
      <c r="A126" s="25"/>
      <c r="B126" s="28" t="s">
        <v>102</v>
      </c>
      <c r="C126" s="29"/>
      <c r="D126" s="30">
        <v>1356.7873729999999</v>
      </c>
      <c r="E126" s="30">
        <v>248.41959336999994</v>
      </c>
      <c r="F126" s="30">
        <v>233.25408774999985</v>
      </c>
      <c r="G126" s="30"/>
      <c r="H126" s="31">
        <f t="shared" si="5"/>
        <v>17.191646413560768</v>
      </c>
      <c r="I126" s="31">
        <f t="shared" si="6"/>
        <v>93.895205521324414</v>
      </c>
      <c r="J126" s="9"/>
    </row>
    <row r="127" spans="1:10" s="3" customFormat="1" ht="13.5" x14ac:dyDescent="0.2">
      <c r="A127" s="25"/>
      <c r="B127" s="28" t="s">
        <v>103</v>
      </c>
      <c r="C127" s="29"/>
      <c r="D127" s="30">
        <v>2130.931497</v>
      </c>
      <c r="E127" s="30">
        <v>111.80700659999999</v>
      </c>
      <c r="F127" s="30">
        <v>32.775596219999997</v>
      </c>
      <c r="G127" s="30"/>
      <c r="H127" s="31">
        <f t="shared" si="5"/>
        <v>1.5380877454832607</v>
      </c>
      <c r="I127" s="31">
        <f t="shared" si="6"/>
        <v>29.314438528220109</v>
      </c>
      <c r="J127" s="9"/>
    </row>
    <row r="128" spans="1:10" s="3" customFormat="1" ht="13.5" x14ac:dyDescent="0.2">
      <c r="A128" s="25"/>
      <c r="B128" s="28" t="s">
        <v>104</v>
      </c>
      <c r="C128" s="29"/>
      <c r="D128" s="30">
        <v>665.16850799999997</v>
      </c>
      <c r="E128" s="30">
        <v>129.04371714999999</v>
      </c>
      <c r="F128" s="30">
        <v>105.12525432999999</v>
      </c>
      <c r="G128" s="30"/>
      <c r="H128" s="31">
        <f t="shared" si="5"/>
        <v>15.804304182422296</v>
      </c>
      <c r="I128" s="31">
        <f t="shared" si="6"/>
        <v>81.464837383599814</v>
      </c>
      <c r="J128" s="9"/>
    </row>
    <row r="129" spans="1:10" s="3" customFormat="1" ht="13.5" x14ac:dyDescent="0.2">
      <c r="A129" s="25"/>
      <c r="B129" s="28" t="s">
        <v>105</v>
      </c>
      <c r="C129" s="29"/>
      <c r="D129" s="30">
        <v>435.74937299999999</v>
      </c>
      <c r="E129" s="30">
        <v>26.43787356</v>
      </c>
      <c r="F129" s="30">
        <v>15.78566401</v>
      </c>
      <c r="G129" s="30"/>
      <c r="H129" s="31">
        <f t="shared" si="5"/>
        <v>3.6226475557085887</v>
      </c>
      <c r="I129" s="31">
        <f t="shared" si="6"/>
        <v>59.708523736505839</v>
      </c>
      <c r="J129" s="9"/>
    </row>
    <row r="130" spans="1:10" s="3" customFormat="1" ht="13.5" x14ac:dyDescent="0.2">
      <c r="A130" s="25"/>
      <c r="B130" s="28" t="s">
        <v>106</v>
      </c>
      <c r="C130" s="29"/>
      <c r="D130" s="30">
        <v>643.17003799999998</v>
      </c>
      <c r="E130" s="30">
        <v>141.82968747000004</v>
      </c>
      <c r="F130" s="30">
        <v>102.41653665999998</v>
      </c>
      <c r="G130" s="30"/>
      <c r="H130" s="31">
        <f t="shared" si="5"/>
        <v>15.92371077770883</v>
      </c>
      <c r="I130" s="31">
        <f t="shared" si="6"/>
        <v>72.210930226905575</v>
      </c>
      <c r="J130" s="9"/>
    </row>
    <row r="131" spans="1:10" s="3" customFormat="1" ht="13.5" x14ac:dyDescent="0.2">
      <c r="A131" s="25"/>
      <c r="B131" s="28" t="s">
        <v>107</v>
      </c>
      <c r="C131" s="29"/>
      <c r="D131" s="30">
        <v>2499.4664360000002</v>
      </c>
      <c r="E131" s="30">
        <v>800.97095636000017</v>
      </c>
      <c r="F131" s="30">
        <v>454.78641779000009</v>
      </c>
      <c r="G131" s="30"/>
      <c r="H131" s="31">
        <f t="shared" si="5"/>
        <v>18.195340062970146</v>
      </c>
      <c r="I131" s="31">
        <f t="shared" si="6"/>
        <v>56.779389337257591</v>
      </c>
      <c r="J131" s="9"/>
    </row>
    <row r="132" spans="1:10" s="3" customFormat="1" ht="13.5" x14ac:dyDescent="0.2">
      <c r="A132" s="25"/>
      <c r="B132" s="28" t="s">
        <v>87</v>
      </c>
      <c r="C132" s="29"/>
      <c r="D132" s="30">
        <v>6587.7642239999996</v>
      </c>
      <c r="E132" s="30">
        <v>544.83635803999994</v>
      </c>
      <c r="F132" s="30">
        <v>96.28055517</v>
      </c>
      <c r="G132" s="30"/>
      <c r="H132" s="31">
        <f t="shared" si="5"/>
        <v>1.4615057839993517</v>
      </c>
      <c r="I132" s="31">
        <f t="shared" si="6"/>
        <v>17.671462953823543</v>
      </c>
      <c r="J132" s="9"/>
    </row>
    <row r="133" spans="1:10" s="3" customFormat="1" ht="13.5" x14ac:dyDescent="0.2">
      <c r="A133" s="25"/>
      <c r="B133" s="28" t="s">
        <v>108</v>
      </c>
      <c r="C133" s="29"/>
      <c r="D133" s="30">
        <v>223.027039</v>
      </c>
      <c r="E133" s="30">
        <v>31.161056819999992</v>
      </c>
      <c r="F133" s="30">
        <v>24.836214959999996</v>
      </c>
      <c r="G133" s="30"/>
      <c r="H133" s="31">
        <f t="shared" si="5"/>
        <v>11.135965877213657</v>
      </c>
      <c r="I133" s="31">
        <f t="shared" si="6"/>
        <v>79.702736346411257</v>
      </c>
      <c r="J133" s="9"/>
    </row>
    <row r="134" spans="1:10" s="3" customFormat="1" ht="13.5" x14ac:dyDescent="0.2">
      <c r="A134" s="25"/>
      <c r="B134" s="28" t="s">
        <v>109</v>
      </c>
      <c r="C134" s="29"/>
      <c r="D134" s="30">
        <v>849.94079299999999</v>
      </c>
      <c r="E134" s="30">
        <v>169.05628693000003</v>
      </c>
      <c r="F134" s="30">
        <v>43.860184270000005</v>
      </c>
      <c r="G134" s="30"/>
      <c r="H134" s="31">
        <f t="shared" si="5"/>
        <v>5.1603811266886686</v>
      </c>
      <c r="I134" s="31">
        <f t="shared" si="6"/>
        <v>25.944130837418005</v>
      </c>
      <c r="J134" s="9"/>
    </row>
    <row r="135" spans="1:10" s="3" customFormat="1" ht="13.5" x14ac:dyDescent="0.2">
      <c r="A135" s="25"/>
      <c r="B135" s="28" t="s">
        <v>110</v>
      </c>
      <c r="C135" s="29"/>
      <c r="D135" s="30">
        <v>81.621131000000005</v>
      </c>
      <c r="E135" s="30">
        <v>4.5224533100000004</v>
      </c>
      <c r="F135" s="30">
        <v>3.2142165799999995</v>
      </c>
      <c r="G135" s="30"/>
      <c r="H135" s="31">
        <f t="shared" si="5"/>
        <v>3.9379711364205421</v>
      </c>
      <c r="I135" s="31">
        <f t="shared" si="6"/>
        <v>71.072410474482027</v>
      </c>
      <c r="J135" s="9"/>
    </row>
    <row r="136" spans="1:10" s="3" customFormat="1" ht="13.5" x14ac:dyDescent="0.2">
      <c r="A136" s="25"/>
      <c r="B136" s="28" t="s">
        <v>111</v>
      </c>
      <c r="C136" s="29"/>
      <c r="D136" s="30">
        <v>533.03193299999998</v>
      </c>
      <c r="E136" s="30">
        <v>144.15067572999999</v>
      </c>
      <c r="F136" s="30">
        <v>142.07977337</v>
      </c>
      <c r="G136" s="30"/>
      <c r="H136" s="31">
        <f t="shared" si="5"/>
        <v>26.655020942244374</v>
      </c>
      <c r="I136" s="31">
        <f t="shared" si="6"/>
        <v>98.563376585289902</v>
      </c>
      <c r="J136" s="9"/>
    </row>
    <row r="137" spans="1:10" s="3" customFormat="1" ht="13.5" x14ac:dyDescent="0.2">
      <c r="A137" s="25"/>
      <c r="B137" s="28" t="s">
        <v>112</v>
      </c>
      <c r="C137" s="29"/>
      <c r="D137" s="30">
        <v>553.25241600000004</v>
      </c>
      <c r="E137" s="30">
        <v>159.41310388999995</v>
      </c>
      <c r="F137" s="30">
        <v>139.80875032</v>
      </c>
      <c r="G137" s="30"/>
      <c r="H137" s="31">
        <f t="shared" si="5"/>
        <v>25.270337060760344</v>
      </c>
      <c r="I137" s="31">
        <f t="shared" si="6"/>
        <v>87.702169337642673</v>
      </c>
      <c r="J137" s="9"/>
    </row>
    <row r="138" spans="1:10" s="3" customFormat="1" ht="13.5" x14ac:dyDescent="0.2">
      <c r="A138" s="25" t="s">
        <v>113</v>
      </c>
      <c r="B138" s="25"/>
      <c r="C138" s="25"/>
      <c r="D138" s="26">
        <v>0</v>
      </c>
      <c r="E138" s="26">
        <v>33.572850220000007</v>
      </c>
      <c r="F138" s="26">
        <v>33.572850220000007</v>
      </c>
      <c r="G138" s="26"/>
      <c r="H138" s="27" t="str">
        <f t="shared" si="5"/>
        <v xml:space="preserve">              n.a.</v>
      </c>
      <c r="I138" s="27">
        <f t="shared" si="6"/>
        <v>100</v>
      </c>
      <c r="J138" s="6"/>
    </row>
    <row r="139" spans="1:10" s="3" customFormat="1" ht="13.5" x14ac:dyDescent="0.2">
      <c r="A139" s="25"/>
      <c r="B139" s="28" t="s">
        <v>114</v>
      </c>
      <c r="C139" s="29"/>
      <c r="D139" s="30">
        <v>0</v>
      </c>
      <c r="E139" s="30">
        <v>33.572850220000007</v>
      </c>
      <c r="F139" s="30">
        <v>33.572850220000007</v>
      </c>
      <c r="G139" s="30"/>
      <c r="H139" s="31" t="str">
        <f t="shared" si="5"/>
        <v xml:space="preserve">              n.a.</v>
      </c>
      <c r="I139" s="31">
        <f t="shared" si="6"/>
        <v>100</v>
      </c>
      <c r="J139" s="9"/>
    </row>
    <row r="140" spans="1:10" s="3" customFormat="1" ht="13.5" x14ac:dyDescent="0.2">
      <c r="A140" s="25" t="s">
        <v>115</v>
      </c>
      <c r="B140" s="25"/>
      <c r="C140" s="25"/>
      <c r="D140" s="26">
        <v>42766.566495999999</v>
      </c>
      <c r="E140" s="26">
        <v>5147.2487277299997</v>
      </c>
      <c r="F140" s="26">
        <v>983.82178419000002</v>
      </c>
      <c r="G140" s="26"/>
      <c r="H140" s="27">
        <f t="shared" si="5"/>
        <v>2.3004460371678843</v>
      </c>
      <c r="I140" s="27">
        <f t="shared" si="6"/>
        <v>19.113546599949867</v>
      </c>
      <c r="J140" s="6"/>
    </row>
    <row r="141" spans="1:10" s="3" customFormat="1" ht="13.5" x14ac:dyDescent="0.2">
      <c r="A141" s="25"/>
      <c r="B141" s="25" t="s">
        <v>116</v>
      </c>
      <c r="C141" s="32"/>
      <c r="D141" s="26">
        <v>722.93574999999998</v>
      </c>
      <c r="E141" s="26">
        <v>191.73690145999998</v>
      </c>
      <c r="F141" s="26">
        <v>169.47658566999999</v>
      </c>
      <c r="G141" s="26"/>
      <c r="H141" s="27">
        <f t="shared" si="5"/>
        <v>23.44282817248974</v>
      </c>
      <c r="I141" s="27">
        <f t="shared" si="6"/>
        <v>88.390176528098365</v>
      </c>
      <c r="J141" s="9"/>
    </row>
    <row r="142" spans="1:10" s="3" customFormat="1" ht="13.5" x14ac:dyDescent="0.2">
      <c r="A142" s="25"/>
      <c r="B142" s="28"/>
      <c r="C142" s="29" t="s">
        <v>117</v>
      </c>
      <c r="D142" s="30">
        <v>722.93574999999998</v>
      </c>
      <c r="E142" s="30">
        <v>191.73690145999998</v>
      </c>
      <c r="F142" s="30">
        <v>169.47658566999999</v>
      </c>
      <c r="G142" s="30"/>
      <c r="H142" s="31">
        <f t="shared" si="5"/>
        <v>23.44282817248974</v>
      </c>
      <c r="I142" s="31">
        <f t="shared" si="6"/>
        <v>88.390176528098365</v>
      </c>
      <c r="J142" s="9"/>
    </row>
    <row r="143" spans="1:10" s="3" customFormat="1" ht="13.5" x14ac:dyDescent="0.2">
      <c r="A143" s="25"/>
      <c r="B143" s="28" t="s">
        <v>118</v>
      </c>
      <c r="C143" s="29"/>
      <c r="D143" s="30">
        <v>805.44298700000002</v>
      </c>
      <c r="E143" s="30">
        <v>161.30404023999992</v>
      </c>
      <c r="F143" s="30">
        <v>158.57072529999994</v>
      </c>
      <c r="G143" s="30"/>
      <c r="H143" s="31">
        <f t="shared" ref="H143:H206" si="7">IF(AND(F143=0,D143&gt;0),"n.a.",IF(AND(F143=0,D143&lt;0),"n.a.",IF(OR(F143=0,D143=0),"              n.a.",IF(OR((AND(F143&lt;0,D143&gt;0)),(AND(F143&gt;0,D143&lt;0))),"                n.a.",IF(((F143/D143))*100&gt;500,"             -o-",((F143/D143))*100)))))</f>
        <v>19.687392883091789</v>
      </c>
      <c r="I143" s="31">
        <f t="shared" ref="I143:I206" si="8">IF(AND(F143=0,E143&gt;0),"n.a.",IF(AND(F143=0,E143&lt;0),"n.a.",IF(OR(F143=0,E143=0),"              n.a.",IF(OR((AND(F143&lt;0,E143&gt;0)),(AND(F143&gt;0,E143&lt;0))),"                n.a.",IF(((F143/E143))*100&gt;500,"             -o-",((F143/E143))*100)))))</f>
        <v>98.305488854505342</v>
      </c>
      <c r="J143" s="9"/>
    </row>
    <row r="144" spans="1:10" s="3" customFormat="1" ht="13.5" x14ac:dyDescent="0.2">
      <c r="A144" s="25"/>
      <c r="B144" s="28" t="s">
        <v>119</v>
      </c>
      <c r="C144" s="29"/>
      <c r="D144" s="30">
        <v>180.408592</v>
      </c>
      <c r="E144" s="30">
        <v>32.214313020000006</v>
      </c>
      <c r="F144" s="30">
        <v>32.214313020000006</v>
      </c>
      <c r="G144" s="30"/>
      <c r="H144" s="31">
        <f t="shared" si="7"/>
        <v>17.856307542159637</v>
      </c>
      <c r="I144" s="31">
        <f t="shared" si="8"/>
        <v>100</v>
      </c>
      <c r="J144" s="9"/>
    </row>
    <row r="145" spans="1:10" s="3" customFormat="1" ht="13.5" x14ac:dyDescent="0.2">
      <c r="A145" s="25"/>
      <c r="B145" s="28" t="s">
        <v>120</v>
      </c>
      <c r="C145" s="29"/>
      <c r="D145" s="30">
        <v>551.184078</v>
      </c>
      <c r="E145" s="30">
        <v>85.240872030000048</v>
      </c>
      <c r="F145" s="30">
        <v>83.906645690000033</v>
      </c>
      <c r="G145" s="30"/>
      <c r="H145" s="31">
        <f t="shared" si="7"/>
        <v>15.222980677246637</v>
      </c>
      <c r="I145" s="31">
        <f t="shared" si="8"/>
        <v>98.434757519221023</v>
      </c>
      <c r="J145" s="9"/>
    </row>
    <row r="146" spans="1:10" s="3" customFormat="1" ht="13.5" x14ac:dyDescent="0.2">
      <c r="A146" s="25"/>
      <c r="B146" s="28" t="s">
        <v>121</v>
      </c>
      <c r="C146" s="29"/>
      <c r="D146" s="30">
        <v>67.763137</v>
      </c>
      <c r="E146" s="30">
        <v>7.6362407100000009</v>
      </c>
      <c r="F146" s="30">
        <v>7.1858464200000016</v>
      </c>
      <c r="G146" s="30"/>
      <c r="H146" s="31">
        <f t="shared" si="7"/>
        <v>10.604359151790746</v>
      </c>
      <c r="I146" s="31">
        <f t="shared" si="8"/>
        <v>94.101884590801504</v>
      </c>
      <c r="J146" s="9"/>
    </row>
    <row r="147" spans="1:10" s="3" customFormat="1" ht="13.5" x14ac:dyDescent="0.2">
      <c r="A147" s="25"/>
      <c r="B147" s="28" t="s">
        <v>122</v>
      </c>
      <c r="C147" s="29"/>
      <c r="D147" s="30">
        <v>438.831952</v>
      </c>
      <c r="E147" s="30">
        <v>50.59950967000001</v>
      </c>
      <c r="F147" s="30">
        <v>49.770837589999999</v>
      </c>
      <c r="G147" s="30"/>
      <c r="H147" s="31">
        <f t="shared" si="7"/>
        <v>11.341662192820454</v>
      </c>
      <c r="I147" s="31">
        <f t="shared" si="8"/>
        <v>98.362292272386725</v>
      </c>
      <c r="J147" s="9"/>
    </row>
    <row r="148" spans="1:10" s="3" customFormat="1" ht="13.5" x14ac:dyDescent="0.2">
      <c r="A148" s="25"/>
      <c r="B148" s="28" t="s">
        <v>204</v>
      </c>
      <c r="C148" s="29"/>
      <c r="D148" s="30">
        <v>40000</v>
      </c>
      <c r="E148" s="30">
        <v>4618.5168506</v>
      </c>
      <c r="F148" s="30">
        <v>482.69683049999998</v>
      </c>
      <c r="G148" s="30"/>
      <c r="H148" s="31">
        <f t="shared" si="7"/>
        <v>1.2067420762499999</v>
      </c>
      <c r="I148" s="31">
        <f t="shared" si="8"/>
        <v>10.451338516547622</v>
      </c>
      <c r="J148" s="9"/>
    </row>
    <row r="149" spans="1:10" s="3" customFormat="1" ht="13.5" x14ac:dyDescent="0.2">
      <c r="A149" s="25" t="s">
        <v>123</v>
      </c>
      <c r="B149" s="25"/>
      <c r="C149" s="25"/>
      <c r="D149" s="26">
        <v>17589.150442999999</v>
      </c>
      <c r="E149" s="26">
        <v>2162.0381976600002</v>
      </c>
      <c r="F149" s="26">
        <v>1673.10951247</v>
      </c>
      <c r="G149" s="26"/>
      <c r="H149" s="27">
        <f t="shared" si="7"/>
        <v>9.5121678439895998</v>
      </c>
      <c r="I149" s="27">
        <f t="shared" si="8"/>
        <v>77.385751754100667</v>
      </c>
      <c r="J149" s="6"/>
    </row>
    <row r="150" spans="1:10" s="3" customFormat="1" ht="13.5" x14ac:dyDescent="0.2">
      <c r="A150" s="25"/>
      <c r="B150" s="28" t="s">
        <v>124</v>
      </c>
      <c r="C150" s="29"/>
      <c r="D150" s="30">
        <v>669.81018099999994</v>
      </c>
      <c r="E150" s="30">
        <v>209.21397743999998</v>
      </c>
      <c r="F150" s="30">
        <v>205.17814300999996</v>
      </c>
      <c r="G150" s="30"/>
      <c r="H150" s="31">
        <f t="shared" si="7"/>
        <v>30.632281925556455</v>
      </c>
      <c r="I150" s="31">
        <f t="shared" si="8"/>
        <v>98.070953729103763</v>
      </c>
      <c r="J150" s="9"/>
    </row>
    <row r="151" spans="1:10" s="3" customFormat="1" ht="13.5" x14ac:dyDescent="0.2">
      <c r="A151" s="25"/>
      <c r="B151" s="28" t="s">
        <v>125</v>
      </c>
      <c r="C151" s="29"/>
      <c r="D151" s="30">
        <v>303.36562600000002</v>
      </c>
      <c r="E151" s="30">
        <v>86.320436999999998</v>
      </c>
      <c r="F151" s="30">
        <v>1.1860180900000001</v>
      </c>
      <c r="G151" s="30"/>
      <c r="H151" s="31">
        <f t="shared" si="7"/>
        <v>0.39095335408896992</v>
      </c>
      <c r="I151" s="31">
        <f t="shared" si="8"/>
        <v>1.3739713690281712</v>
      </c>
      <c r="J151" s="9"/>
    </row>
    <row r="152" spans="1:10" s="3" customFormat="1" ht="13.5" x14ac:dyDescent="0.2">
      <c r="A152" s="25"/>
      <c r="B152" s="28" t="s">
        <v>126</v>
      </c>
      <c r="C152" s="29"/>
      <c r="D152" s="30">
        <v>151.300017</v>
      </c>
      <c r="E152" s="30">
        <v>62.260008999999997</v>
      </c>
      <c r="F152" s="30">
        <v>15.919683539999999</v>
      </c>
      <c r="G152" s="30"/>
      <c r="H152" s="31">
        <f t="shared" si="7"/>
        <v>10.521931097998488</v>
      </c>
      <c r="I152" s="31">
        <f t="shared" si="8"/>
        <v>25.569677543734375</v>
      </c>
      <c r="J152" s="9"/>
    </row>
    <row r="153" spans="1:10" s="3" customFormat="1" ht="13.5" x14ac:dyDescent="0.2">
      <c r="A153" s="25"/>
      <c r="B153" s="28" t="s">
        <v>127</v>
      </c>
      <c r="C153" s="29"/>
      <c r="D153" s="30">
        <v>140.11048400000001</v>
      </c>
      <c r="E153" s="30">
        <v>33.993525589999997</v>
      </c>
      <c r="F153" s="30">
        <v>26.85470531</v>
      </c>
      <c r="G153" s="30"/>
      <c r="H153" s="31">
        <f t="shared" si="7"/>
        <v>19.166806468244015</v>
      </c>
      <c r="I153" s="31">
        <f t="shared" si="8"/>
        <v>78.999470763632559</v>
      </c>
      <c r="J153" s="9"/>
    </row>
    <row r="154" spans="1:10" s="3" customFormat="1" ht="13.5" x14ac:dyDescent="0.2">
      <c r="A154" s="25"/>
      <c r="B154" s="28" t="s">
        <v>128</v>
      </c>
      <c r="C154" s="29"/>
      <c r="D154" s="30">
        <v>788.92132400000003</v>
      </c>
      <c r="E154" s="30">
        <v>196.50687838999983</v>
      </c>
      <c r="F154" s="30">
        <v>163.16516291000011</v>
      </c>
      <c r="G154" s="30"/>
      <c r="H154" s="31">
        <f t="shared" si="7"/>
        <v>20.68205763316395</v>
      </c>
      <c r="I154" s="31">
        <f t="shared" si="8"/>
        <v>83.032799791451737</v>
      </c>
      <c r="J154" s="9"/>
    </row>
    <row r="155" spans="1:10" s="3" customFormat="1" ht="13.5" x14ac:dyDescent="0.2">
      <c r="A155" s="25"/>
      <c r="B155" s="28" t="s">
        <v>205</v>
      </c>
      <c r="C155" s="29"/>
      <c r="D155" s="30">
        <v>1726.0720080000001</v>
      </c>
      <c r="E155" s="30">
        <v>414.50040922000005</v>
      </c>
      <c r="F155" s="30">
        <v>412.78489812999999</v>
      </c>
      <c r="G155" s="30"/>
      <c r="H155" s="31">
        <f t="shared" si="7"/>
        <v>23.914697429587189</v>
      </c>
      <c r="I155" s="31">
        <f t="shared" si="8"/>
        <v>99.586125597987149</v>
      </c>
      <c r="J155" s="9"/>
    </row>
    <row r="156" spans="1:10" s="3" customFormat="1" ht="13.5" x14ac:dyDescent="0.2">
      <c r="A156" s="25"/>
      <c r="B156" s="28" t="s">
        <v>206</v>
      </c>
      <c r="C156" s="29"/>
      <c r="D156" s="30">
        <v>8000</v>
      </c>
      <c r="E156" s="30">
        <v>428.59650285000004</v>
      </c>
      <c r="F156" s="30">
        <v>158.32338300000001</v>
      </c>
      <c r="G156" s="30"/>
      <c r="H156" s="31">
        <f t="shared" si="7"/>
        <v>1.9790422875000002</v>
      </c>
      <c r="I156" s="31">
        <f t="shared" si="8"/>
        <v>36.939961466603464</v>
      </c>
      <c r="J156" s="9"/>
    </row>
    <row r="157" spans="1:10" s="3" customFormat="1" ht="13.5" x14ac:dyDescent="0.2">
      <c r="A157" s="25"/>
      <c r="B157" s="28" t="s">
        <v>129</v>
      </c>
      <c r="C157" s="29"/>
      <c r="D157" s="30">
        <v>209.57080300000001</v>
      </c>
      <c r="E157" s="30">
        <v>41.35852817</v>
      </c>
      <c r="F157" s="30">
        <v>40.409588479999996</v>
      </c>
      <c r="G157" s="30"/>
      <c r="H157" s="31">
        <f t="shared" si="7"/>
        <v>19.282069783356221</v>
      </c>
      <c r="I157" s="31">
        <f t="shared" si="8"/>
        <v>97.705576740788544</v>
      </c>
      <c r="J157" s="9"/>
    </row>
    <row r="158" spans="1:10" s="3" customFormat="1" ht="13.5" x14ac:dyDescent="0.2">
      <c r="A158" s="25"/>
      <c r="B158" s="28" t="s">
        <v>207</v>
      </c>
      <c r="C158" s="29"/>
      <c r="D158" s="30">
        <v>5600</v>
      </c>
      <c r="E158" s="30">
        <v>689.28792999999996</v>
      </c>
      <c r="F158" s="30">
        <v>649.28792999999996</v>
      </c>
      <c r="G158" s="30"/>
      <c r="H158" s="31">
        <f t="shared" si="7"/>
        <v>11.59442732142857</v>
      </c>
      <c r="I158" s="31">
        <f t="shared" si="8"/>
        <v>94.196909845788241</v>
      </c>
      <c r="J158" s="9"/>
    </row>
    <row r="159" spans="1:10" s="3" customFormat="1" ht="13.5" x14ac:dyDescent="0.2">
      <c r="A159" s="25" t="s">
        <v>130</v>
      </c>
      <c r="B159" s="25"/>
      <c r="C159" s="25"/>
      <c r="D159" s="26">
        <v>16100.287887</v>
      </c>
      <c r="E159" s="26">
        <v>5322.2220792099979</v>
      </c>
      <c r="F159" s="26">
        <v>3504.5511466000007</v>
      </c>
      <c r="G159" s="26"/>
      <c r="H159" s="27">
        <f t="shared" si="7"/>
        <v>21.767009206274576</v>
      </c>
      <c r="I159" s="27">
        <f t="shared" si="8"/>
        <v>65.847518093799607</v>
      </c>
      <c r="J159" s="6"/>
    </row>
    <row r="160" spans="1:10" s="3" customFormat="1" ht="13.5" x14ac:dyDescent="0.2">
      <c r="A160" s="25"/>
      <c r="B160" s="25" t="s">
        <v>131</v>
      </c>
      <c r="C160" s="32"/>
      <c r="D160" s="26">
        <v>39.990637</v>
      </c>
      <c r="E160" s="26">
        <v>2.3708269999999998</v>
      </c>
      <c r="F160" s="26">
        <v>1.6665000599999999</v>
      </c>
      <c r="G160" s="26"/>
      <c r="H160" s="27">
        <f t="shared" si="7"/>
        <v>4.1672255933307589</v>
      </c>
      <c r="I160" s="27">
        <f t="shared" si="8"/>
        <v>70.291930199883851</v>
      </c>
      <c r="J160" s="9"/>
    </row>
    <row r="161" spans="1:10" s="3" customFormat="1" ht="13.5" x14ac:dyDescent="0.2">
      <c r="A161" s="25"/>
      <c r="B161" s="28"/>
      <c r="C161" s="29" t="s">
        <v>132</v>
      </c>
      <c r="D161" s="30">
        <v>39.990637</v>
      </c>
      <c r="E161" s="30">
        <v>2.3708269999999998</v>
      </c>
      <c r="F161" s="30">
        <v>1.6665000599999999</v>
      </c>
      <c r="G161" s="30"/>
      <c r="H161" s="31">
        <f t="shared" si="7"/>
        <v>4.1672255933307589</v>
      </c>
      <c r="I161" s="31">
        <f t="shared" si="8"/>
        <v>70.291930199883851</v>
      </c>
      <c r="J161" s="9"/>
    </row>
    <row r="162" spans="1:10" s="3" customFormat="1" ht="13.5" x14ac:dyDescent="0.2">
      <c r="A162" s="25"/>
      <c r="B162" s="28" t="s">
        <v>133</v>
      </c>
      <c r="C162" s="29"/>
      <c r="D162" s="30">
        <v>1901.1480180000001</v>
      </c>
      <c r="E162" s="30">
        <v>986.31302339999991</v>
      </c>
      <c r="F162" s="30">
        <v>949.94386879999979</v>
      </c>
      <c r="G162" s="30"/>
      <c r="H162" s="31">
        <f t="shared" si="7"/>
        <v>49.966854753336712</v>
      </c>
      <c r="I162" s="31">
        <f t="shared" si="8"/>
        <v>96.312615393171114</v>
      </c>
      <c r="J162" s="9"/>
    </row>
    <row r="163" spans="1:10" s="3" customFormat="1" ht="13.5" x14ac:dyDescent="0.2">
      <c r="A163" s="25"/>
      <c r="B163" s="28" t="s">
        <v>134</v>
      </c>
      <c r="C163" s="29"/>
      <c r="D163" s="30">
        <v>298.618968</v>
      </c>
      <c r="E163" s="30">
        <v>21.683707899999995</v>
      </c>
      <c r="F163" s="30">
        <v>18.983099679999995</v>
      </c>
      <c r="G163" s="30"/>
      <c r="H163" s="31">
        <f t="shared" si="7"/>
        <v>6.3569637947446109</v>
      </c>
      <c r="I163" s="31">
        <f t="shared" si="8"/>
        <v>87.545450102655181</v>
      </c>
      <c r="J163" s="9"/>
    </row>
    <row r="164" spans="1:10" s="3" customFormat="1" ht="13.5" x14ac:dyDescent="0.2">
      <c r="A164" s="25"/>
      <c r="B164" s="28" t="s">
        <v>135</v>
      </c>
      <c r="C164" s="29"/>
      <c r="D164" s="30">
        <v>831.52098100000001</v>
      </c>
      <c r="E164" s="30">
        <v>175.3627615</v>
      </c>
      <c r="F164" s="30">
        <v>132.82909764999997</v>
      </c>
      <c r="G164" s="30"/>
      <c r="H164" s="31">
        <f t="shared" si="7"/>
        <v>15.974232843801204</v>
      </c>
      <c r="I164" s="31">
        <f t="shared" si="8"/>
        <v>75.745327294016164</v>
      </c>
      <c r="J164" s="9"/>
    </row>
    <row r="165" spans="1:10" s="3" customFormat="1" ht="13.5" x14ac:dyDescent="0.2">
      <c r="A165" s="25"/>
      <c r="B165" s="28" t="s">
        <v>136</v>
      </c>
      <c r="C165" s="29"/>
      <c r="D165" s="30">
        <v>6591.9203360000001</v>
      </c>
      <c r="E165" s="30">
        <v>2258.9233378799981</v>
      </c>
      <c r="F165" s="30">
        <v>2190.2506865400014</v>
      </c>
      <c r="G165" s="30"/>
      <c r="H165" s="31">
        <f t="shared" si="7"/>
        <v>33.226291807237665</v>
      </c>
      <c r="I165" s="31">
        <f t="shared" si="8"/>
        <v>96.959938826235415</v>
      </c>
      <c r="J165" s="9"/>
    </row>
    <row r="166" spans="1:10" s="3" customFormat="1" ht="13.5" x14ac:dyDescent="0.2">
      <c r="A166" s="25"/>
      <c r="B166" s="28" t="s">
        <v>137</v>
      </c>
      <c r="C166" s="29"/>
      <c r="D166" s="30">
        <v>98.355164000000002</v>
      </c>
      <c r="E166" s="30">
        <v>23.446313120000003</v>
      </c>
      <c r="F166" s="30">
        <v>21.345288470000003</v>
      </c>
      <c r="G166" s="30"/>
      <c r="H166" s="31">
        <f t="shared" si="7"/>
        <v>21.702254972601136</v>
      </c>
      <c r="I166" s="31">
        <f t="shared" si="8"/>
        <v>91.038997733900445</v>
      </c>
      <c r="J166" s="9"/>
    </row>
    <row r="167" spans="1:10" s="3" customFormat="1" ht="13.5" x14ac:dyDescent="0.2">
      <c r="A167" s="25"/>
      <c r="B167" s="28" t="s">
        <v>138</v>
      </c>
      <c r="C167" s="29"/>
      <c r="D167" s="30">
        <v>4463.6803980000004</v>
      </c>
      <c r="E167" s="30">
        <v>1580.1446397199998</v>
      </c>
      <c r="F167" s="30">
        <v>27.58121397</v>
      </c>
      <c r="G167" s="30"/>
      <c r="H167" s="31">
        <f t="shared" si="7"/>
        <v>0.6179029749163506</v>
      </c>
      <c r="I167" s="31">
        <f t="shared" si="8"/>
        <v>1.7454866647452834</v>
      </c>
      <c r="J167" s="9"/>
    </row>
    <row r="168" spans="1:10" s="3" customFormat="1" ht="13.5" x14ac:dyDescent="0.2">
      <c r="A168" s="25"/>
      <c r="B168" s="28" t="s">
        <v>139</v>
      </c>
      <c r="C168" s="29"/>
      <c r="D168" s="30">
        <v>1155</v>
      </c>
      <c r="E168" s="30">
        <v>1.49480148</v>
      </c>
      <c r="F168" s="30">
        <v>1.46520983</v>
      </c>
      <c r="G168" s="30"/>
      <c r="H168" s="31">
        <f t="shared" si="7"/>
        <v>0.12685799393939395</v>
      </c>
      <c r="I168" s="31">
        <f t="shared" si="8"/>
        <v>98.020362543392721</v>
      </c>
      <c r="J168" s="9"/>
    </row>
    <row r="169" spans="1:10" s="3" customFormat="1" ht="13.5" x14ac:dyDescent="0.2">
      <c r="A169" s="25"/>
      <c r="B169" s="28" t="s">
        <v>140</v>
      </c>
      <c r="C169" s="29"/>
      <c r="D169" s="30">
        <v>534.53658900000005</v>
      </c>
      <c r="E169" s="30">
        <v>210.54019374999999</v>
      </c>
      <c r="F169" s="30">
        <v>125.48618160000001</v>
      </c>
      <c r="G169" s="30"/>
      <c r="H169" s="31">
        <f t="shared" si="7"/>
        <v>23.475695430832332</v>
      </c>
      <c r="I169" s="31">
        <f t="shared" si="8"/>
        <v>59.602007277054682</v>
      </c>
      <c r="J169" s="9"/>
    </row>
    <row r="170" spans="1:10" s="3" customFormat="1" ht="13.5" x14ac:dyDescent="0.2">
      <c r="A170" s="25"/>
      <c r="B170" s="28" t="s">
        <v>141</v>
      </c>
      <c r="C170" s="29"/>
      <c r="D170" s="30">
        <v>185.516796</v>
      </c>
      <c r="E170" s="30">
        <v>61.942473460000009</v>
      </c>
      <c r="F170" s="30">
        <v>35</v>
      </c>
      <c r="G170" s="30"/>
      <c r="H170" s="31">
        <f t="shared" si="7"/>
        <v>18.866216296663509</v>
      </c>
      <c r="I170" s="31">
        <f t="shared" si="8"/>
        <v>56.504040030951643</v>
      </c>
      <c r="J170" s="9"/>
    </row>
    <row r="171" spans="1:10" s="3" customFormat="1" ht="13.5" x14ac:dyDescent="0.2">
      <c r="A171" s="25" t="s">
        <v>142</v>
      </c>
      <c r="B171" s="25"/>
      <c r="C171" s="25"/>
      <c r="D171" s="26">
        <v>11233.514434999999</v>
      </c>
      <c r="E171" s="26">
        <v>3013.08394576</v>
      </c>
      <c r="F171" s="26">
        <v>2706.6748468900005</v>
      </c>
      <c r="G171" s="26"/>
      <c r="H171" s="27">
        <f t="shared" si="7"/>
        <v>24.09463986138547</v>
      </c>
      <c r="I171" s="27">
        <f t="shared" si="8"/>
        <v>89.830714829529484</v>
      </c>
      <c r="J171" s="6"/>
    </row>
    <row r="172" spans="1:10" s="3" customFormat="1" ht="13.5" x14ac:dyDescent="0.2">
      <c r="A172" s="25"/>
      <c r="B172" s="28" t="s">
        <v>143</v>
      </c>
      <c r="C172" s="29"/>
      <c r="D172" s="30">
        <v>9447.5024979999998</v>
      </c>
      <c r="E172" s="30">
        <v>2572.9570361999999</v>
      </c>
      <c r="F172" s="30">
        <v>2302.9236477500003</v>
      </c>
      <c r="G172" s="30"/>
      <c r="H172" s="31">
        <f t="shared" si="7"/>
        <v>24.376004645010894</v>
      </c>
      <c r="I172" s="31">
        <f t="shared" si="8"/>
        <v>89.504939855163229</v>
      </c>
      <c r="J172" s="9"/>
    </row>
    <row r="173" spans="1:10" s="3" customFormat="1" ht="13.5" x14ac:dyDescent="0.2">
      <c r="A173" s="25"/>
      <c r="B173" s="28" t="s">
        <v>144</v>
      </c>
      <c r="C173" s="29"/>
      <c r="D173" s="30">
        <v>1786.011937</v>
      </c>
      <c r="E173" s="30">
        <v>440.12690956000006</v>
      </c>
      <c r="F173" s="30">
        <v>403.7511991400001</v>
      </c>
      <c r="G173" s="30"/>
      <c r="H173" s="31">
        <f t="shared" si="7"/>
        <v>22.606299027216416</v>
      </c>
      <c r="I173" s="31">
        <f t="shared" si="8"/>
        <v>91.735176916047877</v>
      </c>
      <c r="J173" s="9"/>
    </row>
    <row r="174" spans="1:10" s="3" customFormat="1" ht="13.5" x14ac:dyDescent="0.2">
      <c r="A174" s="25" t="s">
        <v>145</v>
      </c>
      <c r="B174" s="25"/>
      <c r="C174" s="25"/>
      <c r="D174" s="26">
        <v>11893.526776000001</v>
      </c>
      <c r="E174" s="26">
        <v>4458</v>
      </c>
      <c r="F174" s="26">
        <v>4458</v>
      </c>
      <c r="G174" s="26"/>
      <c r="H174" s="27">
        <f t="shared" si="7"/>
        <v>37.482574209996464</v>
      </c>
      <c r="I174" s="27">
        <f t="shared" si="8"/>
        <v>100</v>
      </c>
      <c r="J174" s="6"/>
    </row>
    <row r="175" spans="1:10" s="3" customFormat="1" ht="13.5" x14ac:dyDescent="0.2">
      <c r="A175" s="25"/>
      <c r="B175" s="28" t="s">
        <v>146</v>
      </c>
      <c r="C175" s="29"/>
      <c r="D175" s="30">
        <v>11893.526776000001</v>
      </c>
      <c r="E175" s="30">
        <v>4458</v>
      </c>
      <c r="F175" s="30">
        <v>4458</v>
      </c>
      <c r="G175" s="30"/>
      <c r="H175" s="31">
        <f t="shared" si="7"/>
        <v>37.482574209996464</v>
      </c>
      <c r="I175" s="31">
        <f t="shared" si="8"/>
        <v>100</v>
      </c>
      <c r="J175" s="9"/>
    </row>
    <row r="176" spans="1:10" s="3" customFormat="1" ht="13.5" x14ac:dyDescent="0.2">
      <c r="A176" s="25" t="s">
        <v>214</v>
      </c>
      <c r="B176" s="25"/>
      <c r="C176" s="25"/>
      <c r="D176" s="26">
        <v>147506.44063299999</v>
      </c>
      <c r="E176" s="26">
        <v>41015.375508230005</v>
      </c>
      <c r="F176" s="26">
        <v>34493.426080670004</v>
      </c>
      <c r="G176" s="26"/>
      <c r="H176" s="27">
        <f t="shared" si="7"/>
        <v>23.384352529046904</v>
      </c>
      <c r="I176" s="27">
        <f t="shared" si="8"/>
        <v>84.098769432815928</v>
      </c>
      <c r="J176" s="6"/>
    </row>
    <row r="177" spans="1:10" s="3" customFormat="1" ht="13.5" x14ac:dyDescent="0.2">
      <c r="A177" s="25"/>
      <c r="B177" s="25" t="s">
        <v>87</v>
      </c>
      <c r="C177" s="32"/>
      <c r="D177" s="26">
        <v>20691.584629999998</v>
      </c>
      <c r="E177" s="26">
        <v>812.72408693999989</v>
      </c>
      <c r="F177" s="26">
        <v>812.72408693999989</v>
      </c>
      <c r="G177" s="26"/>
      <c r="H177" s="27">
        <f t="shared" si="7"/>
        <v>3.9278001248955094</v>
      </c>
      <c r="I177" s="27">
        <f t="shared" si="8"/>
        <v>100</v>
      </c>
      <c r="J177" s="9"/>
    </row>
    <row r="178" spans="1:10" s="3" customFormat="1" ht="13.5" x14ac:dyDescent="0.2">
      <c r="A178" s="25"/>
      <c r="B178" s="28"/>
      <c r="C178" s="29" t="s">
        <v>87</v>
      </c>
      <c r="D178" s="30">
        <v>20299.501429</v>
      </c>
      <c r="E178" s="30">
        <v>748.01183337999998</v>
      </c>
      <c r="F178" s="30">
        <v>748.01183337999998</v>
      </c>
      <c r="G178" s="30"/>
      <c r="H178" s="31">
        <f t="shared" si="7"/>
        <v>3.6848778576964722</v>
      </c>
      <c r="I178" s="31">
        <f t="shared" si="8"/>
        <v>100</v>
      </c>
      <c r="J178" s="9"/>
    </row>
    <row r="179" spans="1:10" s="3" customFormat="1" ht="13.5" x14ac:dyDescent="0.2">
      <c r="A179" s="25"/>
      <c r="B179" s="28"/>
      <c r="C179" s="29" t="s">
        <v>84</v>
      </c>
      <c r="D179" s="30">
        <v>375.11044500000003</v>
      </c>
      <c r="E179" s="30">
        <v>61.790538849999997</v>
      </c>
      <c r="F179" s="30">
        <v>61.790538850000019</v>
      </c>
      <c r="G179" s="30"/>
      <c r="H179" s="31">
        <f t="shared" si="7"/>
        <v>16.472625509001759</v>
      </c>
      <c r="I179" s="31">
        <f t="shared" si="8"/>
        <v>100.00000000000004</v>
      </c>
      <c r="J179" s="9"/>
    </row>
    <row r="180" spans="1:10" s="3" customFormat="1" ht="13.5" x14ac:dyDescent="0.2">
      <c r="A180" s="25"/>
      <c r="B180" s="28"/>
      <c r="C180" s="29" t="s">
        <v>85</v>
      </c>
      <c r="D180" s="30">
        <v>16.972756</v>
      </c>
      <c r="E180" s="30">
        <v>2.9217147099999994</v>
      </c>
      <c r="F180" s="30">
        <v>2.9217147099999989</v>
      </c>
      <c r="G180" s="30"/>
      <c r="H180" s="31">
        <f t="shared" si="7"/>
        <v>17.214144302787354</v>
      </c>
      <c r="I180" s="31">
        <f t="shared" si="8"/>
        <v>99.999999999999986</v>
      </c>
      <c r="J180" s="9"/>
    </row>
    <row r="181" spans="1:10" s="3" customFormat="1" ht="13.5" x14ac:dyDescent="0.2">
      <c r="A181" s="25"/>
      <c r="B181" s="28" t="s">
        <v>148</v>
      </c>
      <c r="C181" s="29"/>
      <c r="D181" s="30">
        <v>351.28975300000002</v>
      </c>
      <c r="E181" s="30">
        <v>48.773047500000004</v>
      </c>
      <c r="F181" s="30">
        <v>48.773047500000004</v>
      </c>
      <c r="G181" s="30"/>
      <c r="H181" s="31">
        <f t="shared" si="7"/>
        <v>13.883993792440624</v>
      </c>
      <c r="I181" s="31">
        <f t="shared" si="8"/>
        <v>100</v>
      </c>
      <c r="J181" s="9"/>
    </row>
    <row r="182" spans="1:10" s="3" customFormat="1" ht="13.5" x14ac:dyDescent="0.2">
      <c r="A182" s="25"/>
      <c r="B182" s="28" t="s">
        <v>149</v>
      </c>
      <c r="C182" s="29"/>
      <c r="D182" s="30">
        <v>685.09403799999995</v>
      </c>
      <c r="E182" s="30">
        <v>3.5458759</v>
      </c>
      <c r="F182" s="30">
        <v>3.3391436299999997</v>
      </c>
      <c r="G182" s="30"/>
      <c r="H182" s="31">
        <f t="shared" si="7"/>
        <v>0.48739931232622991</v>
      </c>
      <c r="I182" s="31">
        <f t="shared" si="8"/>
        <v>94.169782704465206</v>
      </c>
      <c r="J182" s="9"/>
    </row>
    <row r="183" spans="1:10" s="3" customFormat="1" ht="13.5" x14ac:dyDescent="0.2">
      <c r="A183" s="25"/>
      <c r="B183" s="28" t="s">
        <v>152</v>
      </c>
      <c r="C183" s="29"/>
      <c r="D183" s="30">
        <v>16.820923000000001</v>
      </c>
      <c r="E183" s="30">
        <v>3.4292189400000002</v>
      </c>
      <c r="F183" s="30">
        <v>3.4292189400000002</v>
      </c>
      <c r="G183" s="30"/>
      <c r="H183" s="31">
        <f t="shared" si="7"/>
        <v>20.386627654142401</v>
      </c>
      <c r="I183" s="31">
        <f t="shared" si="8"/>
        <v>100</v>
      </c>
      <c r="J183" s="9"/>
    </row>
    <row r="184" spans="1:10" s="3" customFormat="1" ht="13.5" x14ac:dyDescent="0.2">
      <c r="A184" s="25"/>
      <c r="B184" s="28" t="s">
        <v>153</v>
      </c>
      <c r="C184" s="29"/>
      <c r="D184" s="30">
        <v>209.44944100000001</v>
      </c>
      <c r="E184" s="30">
        <v>2.3449857299999999</v>
      </c>
      <c r="F184" s="30">
        <v>2.1828769699999997</v>
      </c>
      <c r="G184" s="30"/>
      <c r="H184" s="31">
        <f t="shared" si="7"/>
        <v>1.0421975630863582</v>
      </c>
      <c r="I184" s="31">
        <f t="shared" si="8"/>
        <v>93.087004414308311</v>
      </c>
      <c r="J184" s="9"/>
    </row>
    <row r="185" spans="1:10" s="3" customFormat="1" ht="13.5" x14ac:dyDescent="0.2">
      <c r="A185" s="25"/>
      <c r="B185" s="28" t="s">
        <v>208</v>
      </c>
      <c r="C185" s="29"/>
      <c r="D185" s="30">
        <v>2041.6213130000001</v>
      </c>
      <c r="E185" s="30">
        <v>104.23364119</v>
      </c>
      <c r="F185" s="30">
        <v>103.52249258000001</v>
      </c>
      <c r="G185" s="30"/>
      <c r="H185" s="31">
        <f t="shared" si="7"/>
        <v>5.070602071051165</v>
      </c>
      <c r="I185" s="31">
        <f t="shared" si="8"/>
        <v>99.317735999739583</v>
      </c>
      <c r="J185" s="9"/>
    </row>
    <row r="186" spans="1:10" s="3" customFormat="1" ht="13.5" x14ac:dyDescent="0.2">
      <c r="A186" s="25"/>
      <c r="B186" s="28" t="s">
        <v>209</v>
      </c>
      <c r="C186" s="29"/>
      <c r="D186" s="30">
        <v>100000</v>
      </c>
      <c r="E186" s="30">
        <v>38477.415946770001</v>
      </c>
      <c r="F186" s="30">
        <v>31966.01610755</v>
      </c>
      <c r="G186" s="30"/>
      <c r="H186" s="31">
        <f t="shared" si="7"/>
        <v>31.966016107550001</v>
      </c>
      <c r="I186" s="31">
        <f t="shared" si="8"/>
        <v>83.077346336802009</v>
      </c>
      <c r="J186" s="9"/>
    </row>
    <row r="187" spans="1:10" s="3" customFormat="1" ht="13.5" x14ac:dyDescent="0.2">
      <c r="A187" s="25"/>
      <c r="B187" s="28" t="s">
        <v>154</v>
      </c>
      <c r="C187" s="29"/>
      <c r="D187" s="30">
        <v>10.580534999999999</v>
      </c>
      <c r="E187" s="30">
        <v>0.61243298000000002</v>
      </c>
      <c r="F187" s="30">
        <v>0.61243298000000002</v>
      </c>
      <c r="G187" s="30"/>
      <c r="H187" s="31">
        <f t="shared" si="7"/>
        <v>5.7882987958548417</v>
      </c>
      <c r="I187" s="31">
        <f t="shared" si="8"/>
        <v>100</v>
      </c>
      <c r="J187" s="9"/>
    </row>
    <row r="188" spans="1:10" s="3" customFormat="1" ht="13.5" x14ac:dyDescent="0.2">
      <c r="A188" s="25"/>
      <c r="B188" s="28" t="s">
        <v>210</v>
      </c>
      <c r="C188" s="29"/>
      <c r="D188" s="30">
        <v>8500</v>
      </c>
      <c r="E188" s="30">
        <v>2.9171999999999998</v>
      </c>
      <c r="F188" s="30">
        <v>2.9171999999999998</v>
      </c>
      <c r="G188" s="30"/>
      <c r="H188" s="31">
        <f t="shared" si="7"/>
        <v>3.4319999999999996E-2</v>
      </c>
      <c r="I188" s="31">
        <f t="shared" si="8"/>
        <v>100</v>
      </c>
      <c r="J188" s="9"/>
    </row>
    <row r="189" spans="1:10" s="3" customFormat="1" ht="13.5" x14ac:dyDescent="0.2">
      <c r="A189" s="25"/>
      <c r="B189" s="28" t="s">
        <v>211</v>
      </c>
      <c r="C189" s="29"/>
      <c r="D189" s="30">
        <v>15000</v>
      </c>
      <c r="E189" s="30">
        <v>1559.3790722800002</v>
      </c>
      <c r="F189" s="30">
        <v>1549.9094735799999</v>
      </c>
      <c r="G189" s="30"/>
      <c r="H189" s="31">
        <f t="shared" si="7"/>
        <v>10.332729823866666</v>
      </c>
      <c r="I189" s="31">
        <f t="shared" si="8"/>
        <v>99.392732731358606</v>
      </c>
      <c r="J189" s="9"/>
    </row>
    <row r="190" spans="1:10" s="3" customFormat="1" ht="13.5" x14ac:dyDescent="0.2">
      <c r="A190" s="25" t="s">
        <v>155</v>
      </c>
      <c r="B190" s="25"/>
      <c r="C190" s="25"/>
      <c r="D190" s="26">
        <v>1819.7684640000002</v>
      </c>
      <c r="E190" s="26">
        <v>528.53866672000004</v>
      </c>
      <c r="F190" s="26">
        <v>216.21231200000005</v>
      </c>
      <c r="G190" s="26"/>
      <c r="H190" s="27">
        <f t="shared" si="7"/>
        <v>11.881308874028274</v>
      </c>
      <c r="I190" s="27">
        <f t="shared" si="8"/>
        <v>40.907567527985847</v>
      </c>
      <c r="J190" s="6"/>
    </row>
    <row r="191" spans="1:10" s="3" customFormat="1" ht="13.5" x14ac:dyDescent="0.2">
      <c r="A191" s="25"/>
      <c r="B191" s="28" t="s">
        <v>156</v>
      </c>
      <c r="C191" s="29"/>
      <c r="D191" s="30">
        <v>236.38039499999999</v>
      </c>
      <c r="E191" s="30">
        <v>49.220656800000008</v>
      </c>
      <c r="F191" s="30">
        <v>41.199196360000002</v>
      </c>
      <c r="G191" s="30"/>
      <c r="H191" s="31">
        <f t="shared" si="7"/>
        <v>17.429193465896358</v>
      </c>
      <c r="I191" s="31">
        <f t="shared" si="8"/>
        <v>83.703060947370361</v>
      </c>
      <c r="J191" s="9"/>
    </row>
    <row r="192" spans="1:10" s="3" customFormat="1" ht="13.5" x14ac:dyDescent="0.2">
      <c r="A192" s="25"/>
      <c r="B192" s="28" t="s">
        <v>157</v>
      </c>
      <c r="C192" s="29"/>
      <c r="D192" s="30">
        <v>179.45855299999999</v>
      </c>
      <c r="E192" s="30">
        <v>48.021010999999994</v>
      </c>
      <c r="F192" s="30">
        <v>34.363683379999998</v>
      </c>
      <c r="G192" s="30"/>
      <c r="H192" s="31">
        <f t="shared" si="7"/>
        <v>19.148534748299234</v>
      </c>
      <c r="I192" s="31">
        <f t="shared" si="8"/>
        <v>71.559683281137083</v>
      </c>
      <c r="J192" s="9"/>
    </row>
    <row r="193" spans="1:10" s="3" customFormat="1" ht="13.5" x14ac:dyDescent="0.2">
      <c r="A193" s="25"/>
      <c r="B193" s="28" t="s">
        <v>183</v>
      </c>
      <c r="C193" s="29"/>
      <c r="D193" s="30">
        <v>555.345327</v>
      </c>
      <c r="E193" s="30">
        <v>275.57676700000002</v>
      </c>
      <c r="F193" s="30">
        <v>77.606679040000017</v>
      </c>
      <c r="G193" s="30"/>
      <c r="H193" s="31">
        <f t="shared" si="7"/>
        <v>13.974490333651445</v>
      </c>
      <c r="I193" s="31">
        <f t="shared" si="8"/>
        <v>28.161546375932339</v>
      </c>
      <c r="J193" s="9"/>
    </row>
    <row r="194" spans="1:10" s="3" customFormat="1" ht="13.5" x14ac:dyDescent="0.2">
      <c r="A194" s="25"/>
      <c r="B194" s="28" t="s">
        <v>158</v>
      </c>
      <c r="C194" s="29"/>
      <c r="D194" s="30">
        <v>79.196330000000003</v>
      </c>
      <c r="E194" s="30">
        <v>15.277026920000006</v>
      </c>
      <c r="F194" s="30">
        <v>11.35610751000001</v>
      </c>
      <c r="G194" s="30"/>
      <c r="H194" s="31">
        <f t="shared" si="7"/>
        <v>14.339184037947225</v>
      </c>
      <c r="I194" s="31">
        <f t="shared" si="8"/>
        <v>74.334538843635187</v>
      </c>
      <c r="J194" s="9"/>
    </row>
    <row r="195" spans="1:10" s="3" customFormat="1" ht="13.5" x14ac:dyDescent="0.2">
      <c r="A195" s="25"/>
      <c r="B195" s="28" t="s">
        <v>159</v>
      </c>
      <c r="C195" s="29"/>
      <c r="D195" s="30">
        <v>229.38785999999999</v>
      </c>
      <c r="E195" s="30">
        <v>52.939562000000002</v>
      </c>
      <c r="F195" s="30">
        <v>4.5543368800000001</v>
      </c>
      <c r="G195" s="30"/>
      <c r="H195" s="31">
        <f t="shared" si="7"/>
        <v>1.9854306500788665</v>
      </c>
      <c r="I195" s="31">
        <f t="shared" si="8"/>
        <v>8.6028986790634949</v>
      </c>
      <c r="J195" s="9"/>
    </row>
    <row r="196" spans="1:10" s="3" customFormat="1" ht="13.5" x14ac:dyDescent="0.2">
      <c r="A196" s="25"/>
      <c r="B196" s="28" t="s">
        <v>202</v>
      </c>
      <c r="C196" s="29"/>
      <c r="D196" s="30">
        <v>539.999999</v>
      </c>
      <c r="E196" s="30">
        <v>87.503642999999997</v>
      </c>
      <c r="F196" s="30">
        <v>47.132308830000014</v>
      </c>
      <c r="G196" s="30"/>
      <c r="H196" s="31">
        <f t="shared" si="7"/>
        <v>8.7282053550522356</v>
      </c>
      <c r="I196" s="31">
        <f t="shared" si="8"/>
        <v>53.863253247639086</v>
      </c>
      <c r="J196" s="9"/>
    </row>
    <row r="197" spans="1:10" s="3" customFormat="1" ht="13.5" x14ac:dyDescent="0.2">
      <c r="A197" s="25" t="s">
        <v>160</v>
      </c>
      <c r="B197" s="25"/>
      <c r="C197" s="25"/>
      <c r="D197" s="26">
        <v>1868.7882090000001</v>
      </c>
      <c r="E197" s="26">
        <v>1848.2315387000001</v>
      </c>
      <c r="F197" s="26">
        <v>1848.2315387000001</v>
      </c>
      <c r="G197" s="26"/>
      <c r="H197" s="27">
        <f t="shared" si="7"/>
        <v>98.899999999946502</v>
      </c>
      <c r="I197" s="27">
        <f t="shared" si="8"/>
        <v>100</v>
      </c>
      <c r="J197" s="6"/>
    </row>
    <row r="198" spans="1:10" s="3" customFormat="1" ht="13.5" x14ac:dyDescent="0.2">
      <c r="A198" s="25"/>
      <c r="B198" s="28" t="s">
        <v>161</v>
      </c>
      <c r="C198" s="29"/>
      <c r="D198" s="30">
        <v>1868.7882090000001</v>
      </c>
      <c r="E198" s="30">
        <v>1848.2315387000001</v>
      </c>
      <c r="F198" s="30">
        <v>1848.2315387000001</v>
      </c>
      <c r="G198" s="30"/>
      <c r="H198" s="31">
        <f t="shared" si="7"/>
        <v>98.899999999946502</v>
      </c>
      <c r="I198" s="31">
        <f t="shared" si="8"/>
        <v>100</v>
      </c>
      <c r="J198" s="9"/>
    </row>
    <row r="199" spans="1:10" s="3" customFormat="1" ht="13.5" x14ac:dyDescent="0.2">
      <c r="A199" s="25" t="s">
        <v>162</v>
      </c>
      <c r="B199" s="25"/>
      <c r="C199" s="25"/>
      <c r="D199" s="26">
        <v>24.312532000000001</v>
      </c>
      <c r="E199" s="26">
        <v>4.7848499999999996</v>
      </c>
      <c r="F199" s="26">
        <v>3.6286710599999989</v>
      </c>
      <c r="G199" s="26"/>
      <c r="H199" s="27">
        <f t="shared" si="7"/>
        <v>14.925105538164429</v>
      </c>
      <c r="I199" s="27">
        <f t="shared" si="8"/>
        <v>75.836673249945122</v>
      </c>
      <c r="J199" s="6"/>
    </row>
    <row r="200" spans="1:10" s="3" customFormat="1" ht="13.5" x14ac:dyDescent="0.2">
      <c r="A200" s="25"/>
      <c r="B200" s="28" t="s">
        <v>163</v>
      </c>
      <c r="C200" s="29"/>
      <c r="D200" s="30">
        <v>24.312532000000001</v>
      </c>
      <c r="E200" s="30">
        <v>4.7848499999999996</v>
      </c>
      <c r="F200" s="30">
        <v>3.6286710599999989</v>
      </c>
      <c r="G200" s="30"/>
      <c r="H200" s="31">
        <f t="shared" si="7"/>
        <v>14.925105538164429</v>
      </c>
      <c r="I200" s="31">
        <f t="shared" si="8"/>
        <v>75.836673249945122</v>
      </c>
      <c r="J200" s="9"/>
    </row>
    <row r="201" spans="1:10" s="3" customFormat="1" ht="13.5" x14ac:dyDescent="0.2">
      <c r="A201" s="25" t="s">
        <v>164</v>
      </c>
      <c r="B201" s="25"/>
      <c r="C201" s="25"/>
      <c r="D201" s="26">
        <v>21763.176511999998</v>
      </c>
      <c r="E201" s="26">
        <v>6324.433755</v>
      </c>
      <c r="F201" s="26">
        <v>6323.9702547300003</v>
      </c>
      <c r="G201" s="26"/>
      <c r="H201" s="27">
        <f t="shared" si="7"/>
        <v>29.058121415515913</v>
      </c>
      <c r="I201" s="27">
        <f t="shared" si="8"/>
        <v>99.992671276386872</v>
      </c>
      <c r="J201" s="6"/>
    </row>
    <row r="202" spans="1:10" s="3" customFormat="1" ht="13.5" x14ac:dyDescent="0.2">
      <c r="A202" s="25"/>
      <c r="B202" s="28" t="s">
        <v>165</v>
      </c>
      <c r="C202" s="29"/>
      <c r="D202" s="30">
        <v>5133.6632760000002</v>
      </c>
      <c r="E202" s="30">
        <v>1221.8392980000001</v>
      </c>
      <c r="F202" s="30">
        <v>1221.8392980000001</v>
      </c>
      <c r="G202" s="30"/>
      <c r="H202" s="31">
        <f t="shared" si="7"/>
        <v>23.800534478218086</v>
      </c>
      <c r="I202" s="31">
        <f t="shared" si="8"/>
        <v>100</v>
      </c>
      <c r="J202" s="9"/>
    </row>
    <row r="203" spans="1:10" s="3" customFormat="1" ht="13.5" x14ac:dyDescent="0.2">
      <c r="A203" s="25"/>
      <c r="B203" s="28" t="s">
        <v>166</v>
      </c>
      <c r="C203" s="29"/>
      <c r="D203" s="30">
        <v>1103.6445839999999</v>
      </c>
      <c r="E203" s="30">
        <v>815.10729800000001</v>
      </c>
      <c r="F203" s="30">
        <v>815.10729800000001</v>
      </c>
      <c r="G203" s="30"/>
      <c r="H203" s="31">
        <f t="shared" si="7"/>
        <v>73.855959592150739</v>
      </c>
      <c r="I203" s="31">
        <f t="shared" si="8"/>
        <v>100</v>
      </c>
      <c r="J203" s="9"/>
    </row>
    <row r="204" spans="1:10" s="3" customFormat="1" ht="13.5" x14ac:dyDescent="0.2">
      <c r="A204" s="25"/>
      <c r="B204" s="28" t="s">
        <v>167</v>
      </c>
      <c r="C204" s="29"/>
      <c r="D204" s="30">
        <v>10075.122845</v>
      </c>
      <c r="E204" s="30">
        <v>2529.4871589999998</v>
      </c>
      <c r="F204" s="30">
        <v>2529.1059360699996</v>
      </c>
      <c r="G204" s="30"/>
      <c r="H204" s="31">
        <f t="shared" si="7"/>
        <v>25.102482371469286</v>
      </c>
      <c r="I204" s="31">
        <f t="shared" si="8"/>
        <v>99.984928845017308</v>
      </c>
      <c r="J204" s="9"/>
    </row>
    <row r="205" spans="1:10" s="3" customFormat="1" ht="13.5" x14ac:dyDescent="0.2">
      <c r="A205" s="25"/>
      <c r="B205" s="28" t="s">
        <v>168</v>
      </c>
      <c r="C205" s="29"/>
      <c r="D205" s="30">
        <v>5086.2000029999999</v>
      </c>
      <c r="E205" s="30">
        <v>1508</v>
      </c>
      <c r="F205" s="30">
        <v>1507.91772266</v>
      </c>
      <c r="G205" s="30"/>
      <c r="H205" s="31">
        <f t="shared" si="7"/>
        <v>29.647236085301067</v>
      </c>
      <c r="I205" s="31">
        <f t="shared" si="8"/>
        <v>99.994543942970822</v>
      </c>
      <c r="J205" s="9"/>
    </row>
    <row r="206" spans="1:10" s="3" customFormat="1" ht="13.5" x14ac:dyDescent="0.2">
      <c r="A206" s="25"/>
      <c r="B206" s="28" t="s">
        <v>169</v>
      </c>
      <c r="C206" s="29"/>
      <c r="D206" s="30">
        <v>364.54580399999998</v>
      </c>
      <c r="E206" s="30">
        <v>250</v>
      </c>
      <c r="F206" s="30">
        <v>250</v>
      </c>
      <c r="G206" s="30"/>
      <c r="H206" s="31">
        <f t="shared" si="7"/>
        <v>68.578487876382198</v>
      </c>
      <c r="I206" s="31">
        <f t="shared" si="8"/>
        <v>100</v>
      </c>
      <c r="J206" s="9"/>
    </row>
    <row r="207" spans="1:10" s="3" customFormat="1" ht="13.5" x14ac:dyDescent="0.2">
      <c r="A207" s="25" t="s">
        <v>170</v>
      </c>
      <c r="B207" s="25"/>
      <c r="C207" s="25"/>
      <c r="D207" s="26">
        <v>6000.5746130000007</v>
      </c>
      <c r="E207" s="26">
        <v>507.01694199999997</v>
      </c>
      <c r="F207" s="26">
        <v>375.93812571999996</v>
      </c>
      <c r="G207" s="26"/>
      <c r="H207" s="27">
        <f t="shared" ref="H207:H218" si="9">IF(AND(F207=0,D207&gt;0),"n.a.",IF(AND(F207=0,D207&lt;0),"n.a.",IF(OR(F207=0,D207=0),"              n.a.",IF(OR((AND(F207&lt;0,D207&gt;0)),(AND(F207&gt;0,D207&lt;0))),"                n.a.",IF(((F207/D207))*100&gt;500,"             -o-",((F207/D207))*100)))))</f>
        <v>6.2650354335324039</v>
      </c>
      <c r="I207" s="27">
        <f t="shared" ref="I207:I218" si="10">IF(AND(F207=0,E207&gt;0),"n.a.",IF(AND(F207=0,E207&lt;0),"n.a.",IF(OR(F207=0,E207=0),"              n.a.",IF(OR((AND(F207&lt;0,E207&gt;0)),(AND(F207&gt;0,E207&lt;0))),"                n.a.",IF(((F207/E207))*100&gt;500,"             -o-",((F207/E207))*100)))))</f>
        <v>74.147053989371429</v>
      </c>
      <c r="J207" s="6"/>
    </row>
    <row r="208" spans="1:10" s="3" customFormat="1" ht="13.5" x14ac:dyDescent="0.2">
      <c r="A208" s="25"/>
      <c r="B208" s="28" t="s">
        <v>171</v>
      </c>
      <c r="C208" s="29"/>
      <c r="D208" s="30">
        <v>6000.5746130000007</v>
      </c>
      <c r="E208" s="30">
        <v>507.01694199999997</v>
      </c>
      <c r="F208" s="30">
        <v>375.93812571999996</v>
      </c>
      <c r="G208" s="30"/>
      <c r="H208" s="31">
        <f t="shared" si="9"/>
        <v>6.2650354335324039</v>
      </c>
      <c r="I208" s="31">
        <f t="shared" si="10"/>
        <v>74.147053989371429</v>
      </c>
      <c r="J208" s="9"/>
    </row>
    <row r="209" spans="1:10" s="3" customFormat="1" ht="13.5" x14ac:dyDescent="0.2">
      <c r="A209" s="25"/>
      <c r="B209" s="28"/>
      <c r="C209" s="29" t="s">
        <v>84</v>
      </c>
      <c r="D209" s="30">
        <v>176.14711199999999</v>
      </c>
      <c r="E209" s="30">
        <v>23.097026210000006</v>
      </c>
      <c r="F209" s="30">
        <v>22.283583089999997</v>
      </c>
      <c r="G209" s="30"/>
      <c r="H209" s="31">
        <f t="shared" si="9"/>
        <v>12.650552618767886</v>
      </c>
      <c r="I209" s="31">
        <f t="shared" si="10"/>
        <v>96.478147824728083</v>
      </c>
      <c r="J209" s="9"/>
    </row>
    <row r="210" spans="1:10" s="3" customFormat="1" ht="13.5" x14ac:dyDescent="0.2">
      <c r="A210" s="25"/>
      <c r="B210" s="28"/>
      <c r="C210" s="29" t="s">
        <v>85</v>
      </c>
      <c r="D210" s="30">
        <v>10.045513</v>
      </c>
      <c r="E210" s="30">
        <v>3.2956663600000002</v>
      </c>
      <c r="F210" s="30">
        <v>3.2060992199999996</v>
      </c>
      <c r="G210" s="30"/>
      <c r="H210" s="31">
        <f t="shared" si="9"/>
        <v>31.915734119302812</v>
      </c>
      <c r="I210" s="31">
        <f t="shared" si="10"/>
        <v>97.28227526041195</v>
      </c>
      <c r="J210" s="9"/>
    </row>
    <row r="211" spans="1:10" s="3" customFormat="1" ht="27" x14ac:dyDescent="0.2">
      <c r="A211" s="25"/>
      <c r="B211" s="28"/>
      <c r="C211" s="29" t="s">
        <v>172</v>
      </c>
      <c r="D211" s="30">
        <v>991.55432099999996</v>
      </c>
      <c r="E211" s="30">
        <v>205.00519267999996</v>
      </c>
      <c r="F211" s="30">
        <v>182.68026641999998</v>
      </c>
      <c r="G211" s="30"/>
      <c r="H211" s="31">
        <f t="shared" si="9"/>
        <v>18.423626678946214</v>
      </c>
      <c r="I211" s="31">
        <f t="shared" si="10"/>
        <v>89.110067911866125</v>
      </c>
      <c r="J211" s="9"/>
    </row>
    <row r="212" spans="1:10" s="3" customFormat="1" ht="13.5" x14ac:dyDescent="0.2">
      <c r="A212" s="25"/>
      <c r="B212" s="28"/>
      <c r="C212" s="29" t="s">
        <v>173</v>
      </c>
      <c r="D212" s="30">
        <v>1343.0785760000001</v>
      </c>
      <c r="E212" s="30">
        <v>221.06067719000001</v>
      </c>
      <c r="F212" s="30">
        <v>137.18244597</v>
      </c>
      <c r="G212" s="30"/>
      <c r="H212" s="31">
        <f t="shared" si="9"/>
        <v>10.21402979850674</v>
      </c>
      <c r="I212" s="31">
        <f t="shared" si="10"/>
        <v>62.056466900303896</v>
      </c>
      <c r="J212" s="9"/>
    </row>
    <row r="213" spans="1:10" s="3" customFormat="1" ht="13.5" x14ac:dyDescent="0.2">
      <c r="A213" s="25"/>
      <c r="B213" s="28"/>
      <c r="C213" s="29" t="s">
        <v>174</v>
      </c>
      <c r="D213" s="30">
        <v>2362.1174329999999</v>
      </c>
      <c r="E213" s="30">
        <v>18.77322981</v>
      </c>
      <c r="F213" s="30">
        <v>18.54726007</v>
      </c>
      <c r="G213" s="30"/>
      <c r="H213" s="31">
        <f t="shared" si="9"/>
        <v>0.78519635860966108</v>
      </c>
      <c r="I213" s="31">
        <f t="shared" si="10"/>
        <v>98.79631932125163</v>
      </c>
      <c r="J213" s="9"/>
    </row>
    <row r="214" spans="1:10" s="3" customFormat="1" ht="27" x14ac:dyDescent="0.2">
      <c r="A214" s="25"/>
      <c r="B214" s="28"/>
      <c r="C214" s="29" t="s">
        <v>175</v>
      </c>
      <c r="D214" s="30">
        <v>806.94201099999998</v>
      </c>
      <c r="E214" s="30">
        <v>17.410098780000002</v>
      </c>
      <c r="F214" s="30">
        <v>3.8651847700000004</v>
      </c>
      <c r="G214" s="30"/>
      <c r="H214" s="31">
        <f t="shared" si="9"/>
        <v>0.47899163971027908</v>
      </c>
      <c r="I214" s="31">
        <f t="shared" si="10"/>
        <v>22.200820448188175</v>
      </c>
      <c r="J214" s="9"/>
    </row>
    <row r="215" spans="1:10" s="3" customFormat="1" ht="13.5" x14ac:dyDescent="0.2">
      <c r="A215" s="25"/>
      <c r="B215" s="28"/>
      <c r="C215" s="29" t="s">
        <v>176</v>
      </c>
      <c r="D215" s="30">
        <v>310.68964699999998</v>
      </c>
      <c r="E215" s="30">
        <v>18.37505097</v>
      </c>
      <c r="F215" s="30">
        <v>8.1732861800000016</v>
      </c>
      <c r="G215" s="30"/>
      <c r="H215" s="31">
        <f t="shared" si="9"/>
        <v>2.6306915144810095</v>
      </c>
      <c r="I215" s="31">
        <f t="shared" si="10"/>
        <v>44.480345623770539</v>
      </c>
      <c r="J215" s="9"/>
    </row>
    <row r="216" spans="1:10" s="3" customFormat="1" ht="13.5" x14ac:dyDescent="0.2">
      <c r="A216" s="25" t="s">
        <v>177</v>
      </c>
      <c r="B216" s="25"/>
      <c r="C216" s="25"/>
      <c r="D216" s="26">
        <v>1946.9606939999999</v>
      </c>
      <c r="E216" s="26">
        <v>644.66387715999997</v>
      </c>
      <c r="F216" s="26">
        <v>644.0991110199999</v>
      </c>
      <c r="G216" s="26"/>
      <c r="H216" s="27">
        <f t="shared" si="9"/>
        <v>33.082286304234962</v>
      </c>
      <c r="I216" s="27">
        <f t="shared" si="10"/>
        <v>99.912393704687148</v>
      </c>
      <c r="J216" s="6"/>
    </row>
    <row r="217" spans="1:10" s="3" customFormat="1" ht="13.5" x14ac:dyDescent="0.2">
      <c r="A217" s="25"/>
      <c r="B217" s="28" t="s">
        <v>178</v>
      </c>
      <c r="C217" s="29"/>
      <c r="D217" s="30">
        <v>1880.3957069999999</v>
      </c>
      <c r="E217" s="30">
        <v>634.90583913</v>
      </c>
      <c r="F217" s="30">
        <v>634.68182204999994</v>
      </c>
      <c r="G217" s="30"/>
      <c r="H217" s="31">
        <f t="shared" si="9"/>
        <v>33.752567062736865</v>
      </c>
      <c r="I217" s="31">
        <f t="shared" si="10"/>
        <v>99.964716487675247</v>
      </c>
      <c r="J217" s="9"/>
    </row>
    <row r="218" spans="1:10" s="3" customFormat="1" ht="13.5" x14ac:dyDescent="0.2">
      <c r="A218" s="25"/>
      <c r="B218" s="28" t="s">
        <v>179</v>
      </c>
      <c r="C218" s="29"/>
      <c r="D218" s="30">
        <v>66.564987000000002</v>
      </c>
      <c r="E218" s="30">
        <v>9.7580380300000016</v>
      </c>
      <c r="F218" s="30">
        <v>9.4172889700000013</v>
      </c>
      <c r="G218" s="30"/>
      <c r="H218" s="31">
        <f t="shared" si="9"/>
        <v>14.147511168296331</v>
      </c>
      <c r="I218" s="31">
        <f t="shared" si="10"/>
        <v>96.508016683759536</v>
      </c>
      <c r="J218" s="9"/>
    </row>
    <row r="219" spans="1:10" s="3" customFormat="1" ht="6.95" customHeight="1" thickBot="1" x14ac:dyDescent="0.25">
      <c r="A219" s="33"/>
      <c r="B219" s="34"/>
      <c r="C219" s="33"/>
      <c r="D219" s="35"/>
      <c r="E219" s="35"/>
      <c r="F219" s="35"/>
      <c r="G219" s="35"/>
      <c r="H219" s="36"/>
      <c r="I219" s="36"/>
      <c r="J219" s="6"/>
    </row>
    <row r="220" spans="1:10" ht="13.5" x14ac:dyDescent="0.2">
      <c r="A220" s="13" t="s">
        <v>19</v>
      </c>
      <c r="B220" s="10"/>
      <c r="C220" s="11"/>
      <c r="D220" s="11"/>
      <c r="E220" s="11"/>
      <c r="F220" s="11"/>
      <c r="G220" s="11"/>
      <c r="H220" s="11"/>
      <c r="I220" s="11"/>
      <c r="J220" s="6"/>
    </row>
    <row r="221" spans="1:10" ht="13.5" x14ac:dyDescent="0.2">
      <c r="A221" s="10" t="s">
        <v>7</v>
      </c>
      <c r="B221" s="10"/>
      <c r="C221" s="11"/>
      <c r="D221" s="11"/>
      <c r="E221" s="11"/>
      <c r="F221" s="11"/>
      <c r="G221" s="11"/>
      <c r="H221" s="11"/>
      <c r="I221" s="11"/>
      <c r="J221" s="6"/>
    </row>
  </sheetData>
  <mergeCells count="8">
    <mergeCell ref="A1:C1"/>
    <mergeCell ref="D1:F1"/>
    <mergeCell ref="A3:F3"/>
    <mergeCell ref="A2:I2"/>
    <mergeCell ref="H7:I7"/>
    <mergeCell ref="A4:I4"/>
    <mergeCell ref="A5:I5"/>
    <mergeCell ref="A6:I6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D9:F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B5CF7D-8F56-4778-9665-72591E0B0E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847A1-C15E-47BA-B4D2-8F79BAD49606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C884E53-F51C-4B8B-A122-D68937A46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Princi_Prog_1T_2019</vt:lpstr>
      <vt:lpstr>Princi_Prog_1T_2019!Área_de_impresión</vt:lpstr>
      <vt:lpstr>Princi_Prog_1T_2019!Títulos_a_imprimir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Susana Mejia Ramirez</dc:creator>
  <cp:lastModifiedBy>Usuario de Windows</cp:lastModifiedBy>
  <cp:lastPrinted>2019-04-29T23:27:39Z</cp:lastPrinted>
  <dcterms:created xsi:type="dcterms:W3CDTF">2014-10-24T17:02:04Z</dcterms:created>
  <dcterms:modified xsi:type="dcterms:W3CDTF">2019-04-29T23:51:05Z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