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4. Trimestrales\Trimestrales 2017\4T\Prestaciones\"/>
    </mc:Choice>
  </mc:AlternateContent>
  <bookViews>
    <workbookView xWindow="0" yWindow="0" windowWidth="25200" windowHeight="11595"/>
  </bookViews>
  <sheets>
    <sheet name="Ramo" sheetId="5" r:id="rId1"/>
    <sheet name="Prestación " sheetId="9" r:id="rId2"/>
  </sheets>
  <definedNames>
    <definedName name="_xlnm.Print_Area" localSheetId="1">'Prestación '!$A$1:$D$149</definedName>
    <definedName name="_xlnm.Print_Titles" localSheetId="1">'Prestación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9" l="1"/>
  <c r="D139" i="9" s="1"/>
  <c r="D132" i="9"/>
  <c r="D116" i="9"/>
  <c r="D114" i="9"/>
  <c r="D94" i="9" s="1"/>
  <c r="D70" i="9"/>
  <c r="D49" i="9"/>
  <c r="D37" i="9" s="1"/>
  <c r="D28" i="9"/>
  <c r="D26" i="9"/>
  <c r="D18" i="9"/>
  <c r="D8" i="9"/>
  <c r="C6" i="5"/>
  <c r="D93" i="9" l="1"/>
  <c r="D6" i="9" s="1"/>
</calcChain>
</file>

<file path=xl/sharedStrings.xml><?xml version="1.0" encoding="utf-8"?>
<sst xmlns="http://schemas.openxmlformats.org/spreadsheetml/2006/main" count="189" uniqueCount="182">
  <si>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</si>
  <si>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</si>
  <si>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</si>
  <si>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</si>
  <si>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</si>
  <si>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</si>
  <si>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</si>
  <si>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</si>
  <si>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de vacaciones y dominical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</si>
  <si>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</si>
  <si>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</si>
  <si>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</si>
  <si>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</si>
  <si>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</si>
  <si>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</si>
  <si>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</si>
  <si>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</si>
  <si>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</si>
  <si>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Ayuda económica por uso de vehículo</t>
  </si>
  <si>
    <t>Ayuda para uniformes y útiles escolares</t>
  </si>
  <si>
    <t>Compensaciones de servicios</t>
  </si>
  <si>
    <t>Desarrollo y capacitación de los servidores públicos</t>
  </si>
  <si>
    <t>Día de la madre</t>
  </si>
  <si>
    <t>Día del niño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</si>
  <si>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</si>
  <si>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</si>
  <si>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</si>
  <si>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</si>
  <si>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</si>
  <si>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</si>
  <si>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</si>
  <si>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</si>
  <si>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</si>
  <si>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Seguro de responsabilidad civil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</si>
  <si>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</si>
  <si>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</si>
  <si>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</si>
  <si>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</si>
  <si>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Guardería o estancia infantil</t>
  </si>
  <si>
    <t>Empleado del mes</t>
  </si>
  <si>
    <t>Premios, estímulos y recompensas</t>
  </si>
  <si>
    <t>2.2 Pago de horas extras y días de descanso</t>
  </si>
  <si>
    <t>Días económicos</t>
  </si>
  <si>
    <t>Notas de mérito</t>
  </si>
  <si>
    <t>Ayuda por titulación</t>
  </si>
  <si>
    <t>Medidas de fin de año</t>
  </si>
  <si>
    <t>Pagos por otras prestaciones sociales y económicas</t>
  </si>
  <si>
    <t>Puntualidad</t>
  </si>
  <si>
    <t>Horas extras</t>
  </si>
  <si>
    <t>Aportaciones al IMSS</t>
  </si>
  <si>
    <t>Aportaciones al INFONAVIT</t>
  </si>
  <si>
    <t>Relaciones Exteriores</t>
  </si>
  <si>
    <t>Asignaciones por radicación en el extranjero</t>
  </si>
  <si>
    <t>Día del maestro</t>
  </si>
  <si>
    <t>Hacienda y Crédito Público</t>
  </si>
  <si>
    <t>Día del trabajador institucional</t>
  </si>
  <si>
    <t>Nota buena</t>
  </si>
  <si>
    <t>Días de descanso obligatorio</t>
  </si>
  <si>
    <t>Compensación por riesgos profesionales</t>
  </si>
  <si>
    <t>Prima de antigüedad</t>
  </si>
  <si>
    <t>Fondo de ahorro</t>
  </si>
  <si>
    <t>Fondo Nacional Capitalizable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</si>
  <si>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</si>
  <si>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</si>
  <si>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</si>
  <si>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</si>
  <si>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</si>
  <si>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Licencia de manejo</t>
  </si>
  <si>
    <t>Días festivos</t>
  </si>
  <si>
    <t>Ropa, útiles, instrumentos y material de trabajo</t>
  </si>
  <si>
    <t>Compensación por zona marginada</t>
  </si>
  <si>
    <t>Finiquito</t>
  </si>
  <si>
    <t>Ayuda por lactancia</t>
  </si>
  <si>
    <t>Día de reyes</t>
  </si>
  <si>
    <t>Compensación adicional al sueldo</t>
  </si>
  <si>
    <t>Fondo de ayudas mutuas</t>
  </si>
  <si>
    <t>Suplencia y trabajos especiales</t>
  </si>
  <si>
    <t>Compensación por laborar en zonas insalubres</t>
  </si>
  <si>
    <t>Compensación por celebración de sorteos</t>
  </si>
  <si>
    <t>Compensación por vida cara</t>
  </si>
  <si>
    <t>Por años de servicio</t>
  </si>
  <si>
    <t>Defensa Nacional</t>
  </si>
  <si>
    <t>Aportaciones de seguridad social militar</t>
  </si>
  <si>
    <t>Cuotas para el fondo de trabajo del personal militar</t>
  </si>
  <si>
    <t>Prima de perseverancia</t>
  </si>
  <si>
    <t>Agricultura, Ganadería, Desarrollo Rural, Pesca y Alimentación</t>
  </si>
  <si>
    <t>Desempeño docente</t>
  </si>
  <si>
    <t>Incentivo laboral</t>
  </si>
  <si>
    <t>Asiduidad</t>
  </si>
  <si>
    <t>Acreditacion por años de servicio en la docencia</t>
  </si>
  <si>
    <t>Material didáctico</t>
  </si>
  <si>
    <t>Gratificación por jubilación</t>
  </si>
  <si>
    <t>Gratificación por renuncia</t>
  </si>
  <si>
    <t>Ayuda para libros</t>
  </si>
  <si>
    <t>Jornada discontínua, horario compactado o rotatorio</t>
  </si>
  <si>
    <t>Investigadores y especialistas</t>
  </si>
  <si>
    <t>Comunicaciones y Transportes</t>
  </si>
  <si>
    <t>Ayuda gastos de educación</t>
  </si>
  <si>
    <t>Guardias</t>
  </si>
  <si>
    <t>Economía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</si>
  <si>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</si>
  <si>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</si>
  <si>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</si>
  <si>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</si>
  <si>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</si>
  <si>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</si>
  <si>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</si>
  <si>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</si>
  <si>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</si>
  <si>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Compensación docente de fin de año</t>
  </si>
  <si>
    <t>Organización escolar</t>
  </si>
  <si>
    <t>Compensación provisional compactable</t>
  </si>
  <si>
    <t>Incapacidad permanente</t>
  </si>
  <si>
    <t>Coordinación docente y/o académica</t>
  </si>
  <si>
    <t>Actualización científica</t>
  </si>
  <si>
    <t>Bienestar social</t>
  </si>
  <si>
    <t>Asistencia</t>
  </si>
  <si>
    <t>Turno opcional</t>
  </si>
  <si>
    <t>Controles remotos</t>
  </si>
  <si>
    <t>Medias horas</t>
  </si>
  <si>
    <t>Spots</t>
  </si>
  <si>
    <t>Pensión vitalicia de retiro</t>
  </si>
  <si>
    <t>Salud</t>
  </si>
  <si>
    <t>Día del cumpleaños del trabajador</t>
  </si>
  <si>
    <t>Pago incapacidad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</si>
  <si>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</si>
  <si>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</si>
  <si>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</si>
  <si>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</si>
  <si>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</si>
  <si>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</si>
  <si>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</si>
  <si>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</si>
  <si>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</si>
  <si>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</si>
  <si>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Comisión Reguladora de Energía</t>
  </si>
  <si>
    <t>Comisión Nacional de Hidrocarburos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</si>
  <si>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</si>
  <si>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</si>
  <si>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</si>
  <si>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</si>
  <si>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</si>
  <si>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</si>
  <si>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</si>
  <si>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Por proyecto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</si>
  <si>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</si>
  <si>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</si>
  <si>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</si>
  <si>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</si>
  <si>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Oficina de la Presidencia de la República</t>
  </si>
  <si>
    <t>TOTAL</t>
  </si>
  <si>
    <t>Informes Sobre la Situación Económica, las Finanzas Públicas y la Deuda Pública, Anexos</t>
  </si>
  <si>
    <t>Ramo / Entidad</t>
  </si>
  <si>
    <t>Monto</t>
  </si>
  <si>
    <t>Concepto</t>
  </si>
  <si>
    <t>Pago por renuncia</t>
  </si>
  <si>
    <t>Ayuda para juguetes</t>
  </si>
  <si>
    <t>Entidades no Sectorizadas</t>
  </si>
  <si>
    <t>Comisión Nacional de Auxilios</t>
  </si>
  <si>
    <t>Petróleos Mexicanos (Consolidado)</t>
  </si>
  <si>
    <t>Por metas</t>
  </si>
  <si>
    <t>Compensación por laborar domingos o días de descanso</t>
  </si>
  <si>
    <t>Cultura</t>
  </si>
  <si>
    <t>Compensación por fidelidad</t>
  </si>
  <si>
    <t>Fondo de previsión</t>
  </si>
  <si>
    <t>Comisión Federal de Electricidad</t>
  </si>
  <si>
    <t>Entrega de gestoría laboral</t>
  </si>
  <si>
    <t>Eventos a favor de los hijos de trabajadores</t>
  </si>
  <si>
    <t>Fondo de habitación y servicios sociales</t>
  </si>
  <si>
    <t>Incentivo grupal</t>
  </si>
  <si>
    <t>Instrucción y bibliotecas</t>
  </si>
  <si>
    <t>Festejos fin de año</t>
  </si>
  <si>
    <t>Gratificación</t>
  </si>
  <si>
    <t>Médicos, enfermeras y odontólogos</t>
  </si>
  <si>
    <t>Perseverancia y lealtad</t>
  </si>
  <si>
    <t>Premio anual</t>
  </si>
  <si>
    <t>Cuarto trimestre de 2017</t>
  </si>
  <si>
    <t>XVII. PRESTACIONES QUE PERCIBEN LOS SERVIDORES PÚBLICOS</t>
  </si>
  <si>
    <t>PRESTACIONES QUE PERCIBEN LOS SERVIDORES PÚBLICOS
Resumen por ramo administrativo
Octubre-diciembre de 2017
(Pesos)</t>
  </si>
  <si>
    <t xml:space="preserve">Fuente: Secretaría de Hacienda y Crédito Público, con información reportada por las dependencias y entidades de la Administración Pública Federal.
</t>
  </si>
  <si>
    <t>PRESTACIONES QUE PERCIBEN LOS SERVIDORES PÚBLICOS
Resumen por tipo de prestación
Octubre-diciembre de 2017
(Pesos)</t>
  </si>
  <si>
    <t>Fuente: Secretaría de Hacienda y Crédito Público, con información reportada por las dependencias y entidades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</si>
</sst>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oberana Sans"/>
      <family val="3"/>
    </font>
    <font>
      <b/>
      <sz val="9"/>
      <name val="Soberana Sans"/>
      <family val="3"/>
    </font>
    <font>
      <b/>
      <sz val="9"/>
      <name val="Soberana Sans"/>
      <family val="3"/>
    </font>
    <font>
      <sz val="9"/>
      <color theme="1"/>
      <name val="Soberana Sans"/>
      <family val="3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b/>
      <sz val="14"/>
      <color rgb="FF000000"/>
      <name val="Soberana Titular"/>
      <family val="3"/>
    </font>
    <font>
      <b/>
      <sz val="14"/>
      <color theme="1"/>
      <name val="Trajan Pro"/>
      <family val="1"/>
    </font>
    <font>
      <sz val="10"/>
      <name val="Arial"/>
      <family val="2"/>
    </font>
    <font>
      <sz val="8"/>
      <color theme="1"/>
      <name val="Soberana Sans"/>
      <family val="3"/>
    </font>
    <font>
      <sz val="10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2" fillId="0" borderId="0" xfId="0" applyFont="1" applyFill="1" applyAlignme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/>
    <xf numFmtId="0" fontId="0" fillId="0" borderId="0" xfId="0" applyFill="1" applyAlignment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0" xfId="0" applyFont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164" fontId="2" fillId="0" borderId="0" xfId="1" applyNumberFormat="1" applyFont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3" fillId="2" borderId="0" xfId="1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166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/>
    <xf numFmtId="0" fontId="3" fillId="0" borderId="0" xfId="0" applyFont="1" applyFill="1" applyBorder="1"/>
    <xf numFmtId="0" fontId="12" fillId="0" borderId="0" xfId="0" applyFont="1" applyFill="1" applyBorder="1"/>
    <xf numFmtId="164" fontId="2" fillId="0" borderId="0" xfId="1" applyNumberFormat="1" applyFont="1" applyBorder="1" applyAlignment="1">
      <alignment horizontal="right" vertical="center"/>
    </xf>
    <xf numFmtId="0" fontId="12" fillId="3" borderId="0" xfId="0" applyFont="1" applyFill="1" applyAlignment="1">
      <alignment horizontal="left" vertical="center" wrapText="1" indent="1"/>
    </xf>
    <xf numFmtId="0" fontId="12" fillId="3" borderId="0" xfId="0" applyFont="1" applyFill="1" applyAlignment="1">
      <alignment horizontal="left" vertical="center" indent="1"/>
    </xf>
    <xf numFmtId="0" fontId="6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2" fillId="3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0" fontId="5" fillId="0" borderId="0" xfId="0" applyFont="1" applyFill="1" applyAlignment="1"/>
    <xf numFmtId="164" fontId="5" fillId="0" borderId="0" xfId="1" applyNumberFormat="1" applyFont="1" applyFill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40"/>
  <sheetViews>
    <sheetView showGridLines="0" tabSelected="1" zoomScale="115" zoomScaleNormal="115" workbookViewId="0">
      <selection sqref="A1:B1"/>
    </sheetView>
  </sheetViews>
  <sheetFormatPr baseColWidth="10" defaultRowHeight="15" x14ac:dyDescent="0.25"/>
  <cols>
    <col min="1" max="1" width="3.7109375" customWidth="1"/>
    <col min="2" max="2" width="55.5703125" customWidth="1"/>
    <col min="3" max="3" width="21.85546875" bestFit="1" customWidth="1"/>
    <col min="4" max="4" width="24.42578125" bestFit="1" customWidth="1"/>
    <col min="5" max="5" width="3.85546875" bestFit="1" customWidth="1"/>
    <col min="6" max="10" width="15.140625" customWidth="1"/>
    <col min="11" max="11" width="1.5703125" customWidth="1"/>
    <col min="12" max="13" width="17.140625" bestFit="1" customWidth="1"/>
    <col min="14" max="14" width="1.42578125" customWidth="1"/>
    <col min="15" max="16" width="11" bestFit="1" customWidth="1"/>
  </cols>
  <sheetData>
    <row r="1" spans="1:16" s="31" customFormat="1" ht="54" customHeight="1" x14ac:dyDescent="0.2">
      <c r="A1" s="43" t="s">
        <v>151</v>
      </c>
      <c r="B1" s="43"/>
      <c r="C1" s="29" t="s">
        <v>176</v>
      </c>
      <c r="D1" s="30"/>
      <c r="E1" s="30"/>
    </row>
    <row r="2" spans="1:16" s="31" customFormat="1" ht="12" customHeight="1" x14ac:dyDescent="0.25">
      <c r="A2" s="32"/>
      <c r="B2" s="32"/>
      <c r="C2" s="32"/>
      <c r="D2" s="32"/>
      <c r="E2" s="32"/>
      <c r="F2" s="4"/>
    </row>
    <row r="3" spans="1:16" s="35" customFormat="1" ht="36.75" customHeight="1" x14ac:dyDescent="0.3">
      <c r="A3" s="44" t="s">
        <v>177</v>
      </c>
      <c r="B3" s="44"/>
      <c r="C3" s="44"/>
      <c r="D3" s="33"/>
      <c r="E3" s="33"/>
      <c r="F3" s="33"/>
      <c r="G3" s="33"/>
      <c r="H3" s="34"/>
    </row>
    <row r="4" spans="1:16" s="5" customFormat="1" ht="58.5" customHeight="1" x14ac:dyDescent="0.2">
      <c r="A4" s="41" t="s">
        <v>178</v>
      </c>
      <c r="B4" s="42"/>
      <c r="C4" s="42"/>
    </row>
    <row r="5" spans="1:16" s="5" customFormat="1" ht="13.5" x14ac:dyDescent="0.2">
      <c r="A5" s="6"/>
      <c r="B5" s="7" t="s">
        <v>152</v>
      </c>
      <c r="C5" s="7" t="s">
        <v>153</v>
      </c>
    </row>
    <row r="6" spans="1:16" s="13" customFormat="1" ht="15" customHeight="1" x14ac:dyDescent="0.25">
      <c r="A6" s="15"/>
      <c r="B6" s="15" t="s">
        <v>150</v>
      </c>
      <c r="C6" s="50">
        <f>SUM(C7:C37)</f>
        <v>128896654378.87207</v>
      </c>
      <c r="D6" s="12"/>
      <c r="E6" s="2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1" customFormat="1" ht="15" customHeight="1" x14ac:dyDescent="0.2">
      <c r="A7" s="36">
        <v>2</v>
      </c>
      <c r="B7" s="2" t="s">
        <v>149</v>
      </c>
      <c r="C7" s="3">
        <v>280398341.80000007</v>
      </c>
      <c r="D7" s="3"/>
      <c r="E7" s="3"/>
      <c r="F7" s="3"/>
      <c r="G7" s="3"/>
      <c r="H7" s="3"/>
      <c r="I7" s="3"/>
      <c r="J7" s="3"/>
      <c r="L7" s="3"/>
      <c r="M7" s="3"/>
      <c r="O7" s="8"/>
      <c r="P7" s="8"/>
    </row>
    <row r="8" spans="1:16" s="1" customFormat="1" ht="15" customHeight="1" x14ac:dyDescent="0.2">
      <c r="A8" s="36">
        <v>4</v>
      </c>
      <c r="B8" s="2" t="s">
        <v>31</v>
      </c>
      <c r="C8" s="3">
        <v>4774820862.386899</v>
      </c>
      <c r="D8" s="3"/>
      <c r="E8" s="3"/>
      <c r="F8" s="3"/>
      <c r="G8" s="3"/>
      <c r="H8" s="3"/>
      <c r="I8" s="3"/>
      <c r="J8" s="3"/>
      <c r="L8" s="3"/>
      <c r="M8" s="3"/>
      <c r="O8" s="8"/>
      <c r="P8" s="8"/>
    </row>
    <row r="9" spans="1:16" s="1" customFormat="1" ht="15" customHeight="1" x14ac:dyDescent="0.2">
      <c r="A9" s="36">
        <v>5</v>
      </c>
      <c r="B9" s="2" t="s">
        <v>51</v>
      </c>
      <c r="C9" s="3">
        <v>258194871.96000019</v>
      </c>
      <c r="D9" s="3"/>
      <c r="E9" s="3"/>
      <c r="F9" s="3"/>
      <c r="G9" s="3"/>
      <c r="H9" s="3"/>
      <c r="I9" s="3"/>
      <c r="J9" s="3"/>
      <c r="L9" s="3"/>
      <c r="M9" s="3"/>
      <c r="O9" s="8"/>
      <c r="P9" s="8"/>
    </row>
    <row r="10" spans="1:16" s="1" customFormat="1" ht="15" customHeight="1" x14ac:dyDescent="0.2">
      <c r="A10" s="36">
        <v>6</v>
      </c>
      <c r="B10" s="2" t="s">
        <v>54</v>
      </c>
      <c r="C10" s="3">
        <v>3276441971.5822887</v>
      </c>
      <c r="D10" s="3"/>
      <c r="E10" s="3"/>
      <c r="F10" s="3"/>
      <c r="G10" s="3"/>
      <c r="H10" s="3"/>
      <c r="I10" s="3"/>
      <c r="J10" s="3"/>
      <c r="L10" s="3"/>
      <c r="M10" s="3"/>
      <c r="O10" s="8"/>
      <c r="P10" s="8"/>
    </row>
    <row r="11" spans="1:16" s="1" customFormat="1" ht="15" customHeight="1" x14ac:dyDescent="0.2">
      <c r="A11" s="36">
        <v>7</v>
      </c>
      <c r="B11" s="2" t="s">
        <v>81</v>
      </c>
      <c r="C11" s="3">
        <v>3565977577.9399996</v>
      </c>
      <c r="D11" s="3"/>
      <c r="E11" s="3"/>
      <c r="F11" s="3"/>
      <c r="G11" s="3"/>
      <c r="H11" s="3"/>
      <c r="I11" s="3"/>
      <c r="J11" s="3"/>
      <c r="L11" s="3"/>
      <c r="M11" s="3"/>
      <c r="O11" s="8"/>
      <c r="P11" s="8"/>
    </row>
    <row r="12" spans="1:16" s="1" customFormat="1" ht="15" customHeight="1" x14ac:dyDescent="0.2">
      <c r="A12" s="36">
        <v>8</v>
      </c>
      <c r="B12" s="2" t="s">
        <v>85</v>
      </c>
      <c r="C12" s="3">
        <v>1466285902.5557859</v>
      </c>
      <c r="D12" s="3"/>
      <c r="E12" s="3"/>
      <c r="F12" s="3"/>
      <c r="G12" s="3"/>
      <c r="H12" s="3"/>
      <c r="I12" s="3"/>
      <c r="J12" s="3"/>
      <c r="L12" s="3"/>
      <c r="M12" s="3"/>
      <c r="O12" s="8"/>
      <c r="P12" s="8"/>
    </row>
    <row r="13" spans="1:16" s="1" customFormat="1" ht="15" customHeight="1" x14ac:dyDescent="0.2">
      <c r="A13" s="36">
        <v>9</v>
      </c>
      <c r="B13" s="2" t="s">
        <v>96</v>
      </c>
      <c r="C13" s="3">
        <v>2740068978.0069466</v>
      </c>
      <c r="D13" s="3"/>
      <c r="E13" s="3"/>
      <c r="F13" s="3"/>
      <c r="G13" s="3"/>
      <c r="H13" s="3"/>
      <c r="I13" s="3"/>
      <c r="J13" s="3"/>
      <c r="L13" s="3"/>
      <c r="M13" s="3"/>
      <c r="O13" s="8"/>
      <c r="P13" s="8"/>
    </row>
    <row r="14" spans="1:16" s="1" customFormat="1" ht="15" customHeight="1" x14ac:dyDescent="0.2">
      <c r="A14" s="36">
        <v>10</v>
      </c>
      <c r="B14" s="2" t="s">
        <v>99</v>
      </c>
      <c r="C14" s="3">
        <v>686819623.70000005</v>
      </c>
      <c r="D14" s="3"/>
      <c r="E14" s="3"/>
      <c r="F14" s="3"/>
      <c r="G14" s="3"/>
      <c r="H14" s="3"/>
      <c r="I14" s="3"/>
      <c r="J14" s="3"/>
      <c r="L14" s="3"/>
      <c r="M14" s="3"/>
      <c r="O14" s="8"/>
      <c r="P14" s="8"/>
    </row>
    <row r="15" spans="1:16" s="1" customFormat="1" ht="15" customHeight="1" x14ac:dyDescent="0.2">
      <c r="A15" s="51">
        <v>11</v>
      </c>
      <c r="B15" s="2" t="s">
        <v>102</v>
      </c>
      <c r="C15" s="3">
        <v>20118445639.988689</v>
      </c>
      <c r="D15" s="3"/>
      <c r="E15" s="3"/>
      <c r="F15" s="3"/>
      <c r="G15" s="3"/>
      <c r="H15" s="3"/>
      <c r="I15" s="3"/>
      <c r="J15" s="3"/>
      <c r="L15" s="3"/>
      <c r="M15" s="3"/>
      <c r="O15" s="8"/>
      <c r="P15" s="8"/>
    </row>
    <row r="16" spans="1:16" s="1" customFormat="1" ht="15" customHeight="1" x14ac:dyDescent="0.2">
      <c r="A16" s="51">
        <v>12</v>
      </c>
      <c r="B16" s="2" t="s">
        <v>122</v>
      </c>
      <c r="C16" s="3">
        <v>3389517527.825376</v>
      </c>
      <c r="D16" s="3"/>
      <c r="E16" s="3"/>
      <c r="F16" s="3"/>
      <c r="G16" s="3"/>
      <c r="H16" s="3"/>
      <c r="I16" s="3"/>
      <c r="J16" s="3"/>
      <c r="L16" s="3"/>
      <c r="M16" s="3"/>
      <c r="O16" s="8"/>
      <c r="P16" s="8"/>
    </row>
    <row r="17" spans="1:16" s="1" customFormat="1" ht="15" customHeight="1" x14ac:dyDescent="0.2">
      <c r="A17" s="51">
        <v>13</v>
      </c>
      <c r="B17" s="2" t="s">
        <v>125</v>
      </c>
      <c r="C17" s="3">
        <v>2068066792</v>
      </c>
      <c r="D17" s="3"/>
      <c r="E17" s="3"/>
      <c r="F17" s="3"/>
      <c r="G17" s="3"/>
      <c r="H17" s="3"/>
      <c r="I17" s="3"/>
      <c r="J17" s="3"/>
      <c r="L17" s="3"/>
      <c r="M17" s="3"/>
      <c r="O17" s="8"/>
      <c r="P17" s="8"/>
    </row>
    <row r="18" spans="1:16" s="1" customFormat="1" ht="15" customHeight="1" x14ac:dyDescent="0.2">
      <c r="A18" s="51">
        <v>14</v>
      </c>
      <c r="B18" s="2" t="s">
        <v>130</v>
      </c>
      <c r="C18" s="3">
        <v>512042468.58999884</v>
      </c>
      <c r="D18" s="3"/>
      <c r="E18" s="3"/>
      <c r="F18" s="3"/>
      <c r="G18" s="3"/>
      <c r="H18" s="3"/>
      <c r="I18" s="3"/>
      <c r="J18" s="3"/>
      <c r="L18" s="3"/>
      <c r="M18" s="3"/>
      <c r="O18" s="8"/>
      <c r="P18" s="8"/>
    </row>
    <row r="19" spans="1:16" s="1" customFormat="1" ht="15" customHeight="1" x14ac:dyDescent="0.2">
      <c r="A19" s="51">
        <v>15</v>
      </c>
      <c r="B19" s="2" t="s">
        <v>131</v>
      </c>
      <c r="C19" s="3">
        <v>366511801.98399997</v>
      </c>
      <c r="D19" s="3"/>
      <c r="E19" s="3"/>
      <c r="F19" s="3"/>
      <c r="G19" s="3"/>
      <c r="H19" s="3"/>
      <c r="I19" s="3"/>
      <c r="J19" s="3"/>
      <c r="L19" s="3"/>
      <c r="M19" s="3"/>
      <c r="O19" s="8"/>
      <c r="P19" s="8"/>
    </row>
    <row r="20" spans="1:16" s="1" customFormat="1" ht="15" customHeight="1" x14ac:dyDescent="0.2">
      <c r="A20" s="51">
        <v>16</v>
      </c>
      <c r="B20" s="2" t="s">
        <v>132</v>
      </c>
      <c r="C20" s="3">
        <v>1177480244.730001</v>
      </c>
      <c r="D20" s="3"/>
      <c r="E20" s="3"/>
      <c r="F20" s="3"/>
      <c r="G20" s="9"/>
      <c r="H20" s="9"/>
      <c r="I20" s="9"/>
      <c r="J20" s="9"/>
      <c r="L20" s="9"/>
      <c r="M20" s="9"/>
      <c r="O20" s="8"/>
      <c r="P20" s="8"/>
    </row>
    <row r="21" spans="1:16" s="1" customFormat="1" ht="15" customHeight="1" x14ac:dyDescent="0.2">
      <c r="A21" s="51">
        <v>17</v>
      </c>
      <c r="B21" s="2" t="s">
        <v>133</v>
      </c>
      <c r="C21" s="3">
        <v>1778053920.8699999</v>
      </c>
      <c r="D21" s="3"/>
      <c r="E21" s="3"/>
      <c r="F21" s="3"/>
      <c r="G21" s="9"/>
      <c r="H21" s="9"/>
      <c r="I21" s="9"/>
      <c r="J21" s="9"/>
      <c r="L21" s="9"/>
      <c r="M21" s="9"/>
      <c r="O21" s="8"/>
      <c r="P21" s="8"/>
    </row>
    <row r="22" spans="1:16" s="1" customFormat="1" ht="15" customHeight="1" x14ac:dyDescent="0.2">
      <c r="A22" s="51">
        <v>18</v>
      </c>
      <c r="B22" s="2" t="s">
        <v>134</v>
      </c>
      <c r="C22" s="3">
        <v>1116219647.4120824</v>
      </c>
      <c r="D22" s="3"/>
      <c r="E22" s="3"/>
      <c r="F22" s="3"/>
      <c r="G22" s="9"/>
      <c r="H22" s="9"/>
      <c r="I22" s="9"/>
      <c r="J22" s="9"/>
      <c r="L22" s="9"/>
      <c r="M22" s="9"/>
      <c r="O22" s="8"/>
      <c r="P22" s="8"/>
    </row>
    <row r="23" spans="1:16" s="1" customFormat="1" ht="15" customHeight="1" x14ac:dyDescent="0.2">
      <c r="A23" s="51">
        <v>20</v>
      </c>
      <c r="B23" s="2" t="s">
        <v>137</v>
      </c>
      <c r="C23" s="3">
        <v>911921506.81999886</v>
      </c>
      <c r="D23" s="3"/>
      <c r="E23" s="3"/>
      <c r="F23" s="3"/>
      <c r="G23" s="9"/>
      <c r="H23" s="9"/>
      <c r="I23" s="9"/>
      <c r="J23" s="9"/>
      <c r="L23" s="9"/>
      <c r="M23" s="9"/>
      <c r="O23" s="8"/>
      <c r="P23" s="8"/>
    </row>
    <row r="24" spans="1:16" s="1" customFormat="1" ht="15" customHeight="1" x14ac:dyDescent="0.2">
      <c r="A24" s="51">
        <v>21</v>
      </c>
      <c r="B24" s="2" t="s">
        <v>138</v>
      </c>
      <c r="C24" s="3">
        <v>225986035.36999959</v>
      </c>
      <c r="D24" s="3"/>
      <c r="E24" s="3"/>
      <c r="F24" s="3"/>
      <c r="G24" s="3"/>
      <c r="H24" s="3"/>
      <c r="I24" s="3"/>
      <c r="J24" s="3"/>
      <c r="L24" s="3"/>
      <c r="M24" s="3"/>
      <c r="O24" s="8"/>
      <c r="P24" s="8"/>
    </row>
    <row r="25" spans="1:16" s="1" customFormat="1" ht="24.75" customHeight="1" x14ac:dyDescent="0.2">
      <c r="A25" s="51">
        <v>25</v>
      </c>
      <c r="B25" s="11" t="s">
        <v>139</v>
      </c>
      <c r="C25" s="3">
        <v>6683777731.8899994</v>
      </c>
      <c r="D25" s="3"/>
      <c r="E25" s="3"/>
      <c r="F25" s="3"/>
    </row>
    <row r="26" spans="1:16" s="1" customFormat="1" ht="15" customHeight="1" x14ac:dyDescent="0.2">
      <c r="A26" s="51">
        <v>27</v>
      </c>
      <c r="B26" s="2" t="s">
        <v>140</v>
      </c>
      <c r="C26" s="3">
        <v>160496404.7899999</v>
      </c>
      <c r="D26" s="3"/>
      <c r="E26" s="3"/>
      <c r="F26" s="3"/>
      <c r="G26" s="3"/>
      <c r="H26" s="3"/>
      <c r="I26" s="3"/>
      <c r="J26" s="3"/>
      <c r="L26" s="3"/>
      <c r="M26" s="3"/>
      <c r="O26" s="8"/>
      <c r="P26" s="8"/>
    </row>
    <row r="27" spans="1:16" s="1" customFormat="1" ht="15" customHeight="1" x14ac:dyDescent="0.2">
      <c r="A27" s="51">
        <v>31</v>
      </c>
      <c r="B27" s="2" t="s">
        <v>141</v>
      </c>
      <c r="C27" s="3">
        <v>121182489.13000003</v>
      </c>
      <c r="D27" s="3"/>
      <c r="E27" s="3"/>
      <c r="F27" s="3"/>
      <c r="G27" s="3"/>
      <c r="H27" s="3"/>
      <c r="I27" s="3"/>
      <c r="J27" s="3"/>
      <c r="L27" s="3"/>
      <c r="M27" s="3"/>
      <c r="O27" s="8"/>
      <c r="P27" s="8"/>
    </row>
    <row r="28" spans="1:16" s="1" customFormat="1" ht="15" customHeight="1" x14ac:dyDescent="0.2">
      <c r="A28" s="51">
        <v>37</v>
      </c>
      <c r="B28" s="2" t="s">
        <v>142</v>
      </c>
      <c r="C28" s="3">
        <v>14831471.340000004</v>
      </c>
      <c r="D28" s="3"/>
      <c r="E28" s="3"/>
      <c r="F28" s="3"/>
      <c r="G28" s="3"/>
      <c r="H28" s="3"/>
      <c r="I28" s="3"/>
      <c r="J28" s="3"/>
      <c r="L28" s="3"/>
      <c r="M28" s="3"/>
      <c r="O28" s="8"/>
      <c r="P28" s="8"/>
    </row>
    <row r="29" spans="1:16" s="1" customFormat="1" ht="15" customHeight="1" x14ac:dyDescent="0.2">
      <c r="A29" s="51">
        <v>38</v>
      </c>
      <c r="B29" s="2" t="s">
        <v>143</v>
      </c>
      <c r="C29" s="3">
        <v>1093566196.0500007</v>
      </c>
      <c r="D29" s="3"/>
      <c r="E29" s="3"/>
      <c r="F29" s="3"/>
      <c r="G29" s="3"/>
      <c r="H29" s="3"/>
      <c r="I29" s="3"/>
      <c r="J29" s="3"/>
      <c r="L29" s="3"/>
      <c r="M29" s="3"/>
      <c r="O29" s="8"/>
      <c r="P29" s="8"/>
    </row>
    <row r="30" spans="1:16" s="1" customFormat="1" ht="15" customHeight="1" x14ac:dyDescent="0.2">
      <c r="A30" s="51">
        <v>45</v>
      </c>
      <c r="B30" s="2" t="s">
        <v>135</v>
      </c>
      <c r="C30" s="3">
        <v>43641644.549999982</v>
      </c>
      <c r="D30" s="3"/>
      <c r="E30" s="3"/>
      <c r="F30" s="3"/>
      <c r="G30" s="3"/>
      <c r="H30" s="3"/>
      <c r="I30" s="3"/>
      <c r="J30" s="3"/>
      <c r="L30" s="3"/>
      <c r="M30" s="3"/>
      <c r="O30" s="8"/>
      <c r="P30" s="8"/>
    </row>
    <row r="31" spans="1:16" s="1" customFormat="1" ht="15" customHeight="1" x14ac:dyDescent="0.2">
      <c r="A31" s="51">
        <v>46</v>
      </c>
      <c r="B31" s="2" t="s">
        <v>136</v>
      </c>
      <c r="C31" s="3">
        <v>33848742.520000003</v>
      </c>
      <c r="D31" s="3"/>
      <c r="E31" s="3"/>
      <c r="F31" s="3"/>
      <c r="G31" s="3"/>
      <c r="H31" s="3"/>
      <c r="I31" s="3"/>
      <c r="J31" s="3"/>
      <c r="L31" s="3"/>
      <c r="M31" s="3"/>
      <c r="O31" s="8"/>
      <c r="P31" s="8"/>
    </row>
    <row r="32" spans="1:16" s="1" customFormat="1" ht="15" customHeight="1" x14ac:dyDescent="0.2">
      <c r="A32" s="51">
        <v>47</v>
      </c>
      <c r="B32" s="2" t="s">
        <v>157</v>
      </c>
      <c r="C32" s="3">
        <v>256571909.99999994</v>
      </c>
      <c r="D32" s="3"/>
      <c r="E32" s="3"/>
      <c r="F32" s="3"/>
      <c r="G32" s="9"/>
      <c r="H32" s="9"/>
      <c r="I32" s="9"/>
      <c r="J32" s="9"/>
      <c r="L32" s="9"/>
      <c r="M32" s="9"/>
      <c r="O32" s="8"/>
      <c r="P32" s="8"/>
    </row>
    <row r="33" spans="1:16" s="1" customFormat="1" ht="15" customHeight="1" x14ac:dyDescent="0.2">
      <c r="A33" s="51">
        <v>48</v>
      </c>
      <c r="B33" s="2" t="s">
        <v>162</v>
      </c>
      <c r="C33" s="3">
        <v>1109313379.8200009</v>
      </c>
      <c r="D33" s="3"/>
      <c r="E33" s="3"/>
      <c r="F33" s="3"/>
      <c r="G33" s="9"/>
      <c r="H33" s="9"/>
      <c r="I33" s="9"/>
      <c r="J33" s="9"/>
      <c r="L33" s="9"/>
      <c r="M33" s="9"/>
      <c r="O33" s="8"/>
      <c r="P33" s="8"/>
    </row>
    <row r="34" spans="1:16" s="1" customFormat="1" ht="15" customHeight="1" x14ac:dyDescent="0.2">
      <c r="A34" s="51">
        <v>50</v>
      </c>
      <c r="B34" s="2" t="s">
        <v>145</v>
      </c>
      <c r="C34" s="3">
        <v>44054188100.260002</v>
      </c>
      <c r="D34" s="3"/>
      <c r="E34" s="3"/>
      <c r="F34" s="3"/>
      <c r="G34" s="9"/>
      <c r="H34" s="9"/>
      <c r="I34" s="9"/>
      <c r="J34" s="9"/>
      <c r="L34" s="9"/>
      <c r="M34" s="9"/>
      <c r="O34" s="8"/>
      <c r="P34" s="8"/>
    </row>
    <row r="35" spans="1:16" s="1" customFormat="1" ht="15" customHeight="1" x14ac:dyDescent="0.2">
      <c r="A35" s="51">
        <v>51</v>
      </c>
      <c r="B35" s="2" t="s">
        <v>148</v>
      </c>
      <c r="C35" s="3">
        <v>4856249882</v>
      </c>
      <c r="D35" s="3"/>
      <c r="E35" s="3"/>
      <c r="F35" s="3"/>
      <c r="G35" s="9"/>
      <c r="H35" s="9"/>
      <c r="I35" s="9"/>
      <c r="J35" s="9"/>
      <c r="L35" s="9"/>
      <c r="M35" s="9"/>
      <c r="O35" s="8"/>
      <c r="P35" s="8"/>
    </row>
    <row r="36" spans="1:16" s="1" customFormat="1" ht="15" customHeight="1" x14ac:dyDescent="0.2">
      <c r="A36" s="51">
        <v>52</v>
      </c>
      <c r="B36" s="2" t="s">
        <v>159</v>
      </c>
      <c r="C36" s="3">
        <v>11453236017</v>
      </c>
      <c r="D36" s="3"/>
      <c r="E36" s="3"/>
      <c r="F36" s="3"/>
      <c r="G36" s="9"/>
      <c r="H36" s="9"/>
      <c r="I36" s="9"/>
      <c r="J36" s="9"/>
      <c r="L36" s="9"/>
      <c r="M36" s="9"/>
      <c r="O36" s="8"/>
      <c r="P36" s="8"/>
    </row>
    <row r="37" spans="1:16" ht="15" customHeight="1" thickBot="1" x14ac:dyDescent="0.3">
      <c r="A37" s="52">
        <v>53</v>
      </c>
      <c r="B37" s="53" t="s">
        <v>165</v>
      </c>
      <c r="C37" s="54">
        <v>10302496694</v>
      </c>
      <c r="D37" s="3"/>
      <c r="E37" s="3"/>
      <c r="F37" s="3"/>
    </row>
    <row r="38" spans="1:16" ht="27" customHeight="1" x14ac:dyDescent="0.25">
      <c r="A38" s="45" t="s">
        <v>179</v>
      </c>
      <c r="B38" s="45"/>
      <c r="C38" s="45"/>
      <c r="F38" s="10"/>
    </row>
    <row r="39" spans="1:16" x14ac:dyDescent="0.25">
      <c r="F39" s="10"/>
    </row>
    <row r="40" spans="1:16" x14ac:dyDescent="0.25">
      <c r="D40" s="10"/>
      <c r="E40" s="10"/>
      <c r="F40" s="10"/>
    </row>
  </sheetData>
  <mergeCells count="4">
    <mergeCell ref="A4:C4"/>
    <mergeCell ref="A1:B1"/>
    <mergeCell ref="A3:C3"/>
    <mergeCell ref="A38:C38"/>
  </mergeCells>
  <pageMargins left="0.7" right="0.7" top="0.75" bottom="0.75" header="0.3" footer="0.3"/>
  <pageSetup fitToHeight="0" orientation="portrait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56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5" customWidth="1"/>
    <col min="2" max="2" width="4.140625" customWidth="1"/>
    <col min="3" max="3" width="68.5703125" bestFit="1" customWidth="1"/>
    <col min="4" max="4" width="24.140625" bestFit="1" customWidth="1"/>
    <col min="5" max="5" width="11.42578125" style="21"/>
    <col min="6" max="6" width="17.5703125" style="21" bestFit="1" customWidth="1"/>
    <col min="7" max="7" width="11.42578125" style="21"/>
    <col min="8" max="8" width="16.42578125" style="21" bestFit="1" customWidth="1"/>
    <col min="9" max="16384" width="11.42578125" style="21"/>
  </cols>
  <sheetData>
    <row r="1" spans="1:8" s="31" customFormat="1" ht="54" customHeight="1" x14ac:dyDescent="0.2">
      <c r="A1" s="43" t="s">
        <v>151</v>
      </c>
      <c r="B1" s="43"/>
      <c r="C1" s="43"/>
      <c r="D1" s="29" t="s">
        <v>176</v>
      </c>
      <c r="E1" s="30"/>
    </row>
    <row r="2" spans="1:8" s="31" customFormat="1" ht="12" customHeight="1" x14ac:dyDescent="0.25">
      <c r="A2" s="32"/>
      <c r="B2" s="32"/>
      <c r="C2" s="32"/>
      <c r="D2" s="32"/>
      <c r="E2" s="32"/>
      <c r="F2" s="38"/>
    </row>
    <row r="3" spans="1:8" s="35" customFormat="1" ht="36.75" customHeight="1" x14ac:dyDescent="0.3">
      <c r="A3" s="44" t="s">
        <v>177</v>
      </c>
      <c r="B3" s="44"/>
      <c r="C3" s="44"/>
      <c r="D3" s="44"/>
      <c r="E3" s="33"/>
      <c r="F3" s="33"/>
      <c r="G3" s="33"/>
      <c r="H3" s="34"/>
    </row>
    <row r="4" spans="1:8" s="39" customFormat="1" ht="72.75" customHeight="1" x14ac:dyDescent="0.2">
      <c r="A4" s="47" t="s">
        <v>180</v>
      </c>
      <c r="B4" s="47"/>
      <c r="C4" s="47"/>
      <c r="D4" s="47"/>
    </row>
    <row r="5" spans="1:8" s="31" customFormat="1" ht="14.25" thickBot="1" x14ac:dyDescent="0.25">
      <c r="A5" s="48" t="s">
        <v>154</v>
      </c>
      <c r="B5" s="48"/>
      <c r="C5" s="48"/>
      <c r="D5" s="7" t="s">
        <v>153</v>
      </c>
    </row>
    <row r="6" spans="1:8" s="38" customFormat="1" ht="13.5" x14ac:dyDescent="0.25">
      <c r="A6" s="49" t="s">
        <v>150</v>
      </c>
      <c r="B6" s="49"/>
      <c r="C6" s="49"/>
      <c r="D6" s="26">
        <f>SUM(D7,D93)</f>
        <v>128896654378.87213</v>
      </c>
      <c r="F6" s="40"/>
      <c r="G6" s="40"/>
      <c r="H6" s="40"/>
    </row>
    <row r="7" spans="1:8" s="37" customFormat="1" ht="12.75" customHeight="1" x14ac:dyDescent="0.2">
      <c r="A7" s="15" t="s">
        <v>0</v>
      </c>
      <c r="B7" s="15"/>
      <c r="C7" s="15"/>
      <c r="D7" s="27">
        <v>106887323390.37057</v>
      </c>
    </row>
    <row r="8" spans="1:8" s="37" customFormat="1" ht="12.75" customHeight="1" x14ac:dyDescent="0.2">
      <c r="A8" s="19"/>
      <c r="B8" s="16" t="s">
        <v>1</v>
      </c>
      <c r="C8" s="16"/>
      <c r="D8" s="28">
        <f>SUM(D9:D17)</f>
        <v>15696107176.438358</v>
      </c>
    </row>
    <row r="9" spans="1:8" s="37" customFormat="1" ht="12" customHeight="1" x14ac:dyDescent="0.2">
      <c r="A9" s="2"/>
      <c r="B9" s="2"/>
      <c r="C9" s="2" t="s">
        <v>2</v>
      </c>
      <c r="D9" s="22">
        <v>1488951319.144002</v>
      </c>
    </row>
    <row r="10" spans="1:8" s="37" customFormat="1" ht="12" customHeight="1" x14ac:dyDescent="0.2">
      <c r="A10" s="2"/>
      <c r="B10" s="2"/>
      <c r="C10" s="2" t="s">
        <v>49</v>
      </c>
      <c r="D10" s="22">
        <v>5697645592.3200026</v>
      </c>
    </row>
    <row r="11" spans="1:8" s="37" customFormat="1" ht="12" customHeight="1" x14ac:dyDescent="0.2">
      <c r="A11" s="2"/>
      <c r="B11" s="2"/>
      <c r="C11" s="2" t="s">
        <v>50</v>
      </c>
      <c r="D11" s="22">
        <v>1962804933.1949995</v>
      </c>
    </row>
    <row r="12" spans="1:8" s="37" customFormat="1" ht="12" customHeight="1" x14ac:dyDescent="0.2">
      <c r="A12" s="2"/>
      <c r="B12" s="2"/>
      <c r="C12" s="2" t="s">
        <v>126</v>
      </c>
      <c r="D12" s="22">
        <v>50442003</v>
      </c>
    </row>
    <row r="13" spans="1:8" s="37" customFormat="1" ht="12" customHeight="1" x14ac:dyDescent="0.2">
      <c r="A13" s="2"/>
      <c r="B13" s="2"/>
      <c r="C13" s="2" t="s">
        <v>3</v>
      </c>
      <c r="D13" s="22">
        <v>2547687833.1452508</v>
      </c>
    </row>
    <row r="14" spans="1:8" s="37" customFormat="1" ht="12" customHeight="1" x14ac:dyDescent="0.2">
      <c r="A14" s="2"/>
      <c r="B14" s="2"/>
      <c r="C14" s="2" t="s">
        <v>4</v>
      </c>
      <c r="D14" s="22">
        <v>1520395125.2930005</v>
      </c>
    </row>
    <row r="15" spans="1:8" s="37" customFormat="1" ht="12" customHeight="1" x14ac:dyDescent="0.2">
      <c r="A15" s="2"/>
      <c r="B15" s="2"/>
      <c r="C15" s="2" t="s">
        <v>82</v>
      </c>
      <c r="D15" s="22">
        <v>414111356.81</v>
      </c>
    </row>
    <row r="16" spans="1:8" s="37" customFormat="1" ht="12" customHeight="1" x14ac:dyDescent="0.2">
      <c r="A16" s="2"/>
      <c r="B16" s="2"/>
      <c r="C16" s="2" t="s">
        <v>5</v>
      </c>
      <c r="D16" s="22">
        <v>1773293398.7136016</v>
      </c>
    </row>
    <row r="17" spans="1:4" s="37" customFormat="1" ht="12" customHeight="1" x14ac:dyDescent="0.2">
      <c r="A17" s="2"/>
      <c r="B17" s="2"/>
      <c r="C17" s="2" t="s">
        <v>6</v>
      </c>
      <c r="D17" s="22">
        <v>240775614.81750035</v>
      </c>
    </row>
    <row r="18" spans="1:4" s="37" customFormat="1" ht="12.75" customHeight="1" x14ac:dyDescent="0.2">
      <c r="A18" s="19"/>
      <c r="B18" s="16" t="s">
        <v>7</v>
      </c>
      <c r="C18" s="16"/>
      <c r="D18" s="28">
        <f>SUM(D19:D25)</f>
        <v>49205645252.229973</v>
      </c>
    </row>
    <row r="19" spans="1:4" s="37" customFormat="1" ht="12" customHeight="1" x14ac:dyDescent="0.2">
      <c r="A19" s="2"/>
      <c r="B19" s="2"/>
      <c r="C19" s="2" t="s">
        <v>32</v>
      </c>
      <c r="D19" s="22">
        <v>40344063994.657982</v>
      </c>
    </row>
    <row r="20" spans="1:4" s="37" customFormat="1" ht="12" customHeight="1" x14ac:dyDescent="0.2">
      <c r="A20" s="2"/>
      <c r="B20" s="2"/>
      <c r="C20" s="2" t="s">
        <v>127</v>
      </c>
      <c r="D20" s="22">
        <v>82728332</v>
      </c>
    </row>
    <row r="21" spans="1:4" s="37" customFormat="1" ht="12" customHeight="1" x14ac:dyDescent="0.2">
      <c r="A21" s="2"/>
      <c r="B21" s="2"/>
      <c r="C21" s="2" t="s">
        <v>128</v>
      </c>
      <c r="D21" s="22">
        <v>112350</v>
      </c>
    </row>
    <row r="22" spans="1:4" s="37" customFormat="1" ht="12" customHeight="1" x14ac:dyDescent="0.2">
      <c r="A22" s="2"/>
      <c r="B22" s="2"/>
      <c r="C22" s="2" t="s">
        <v>129</v>
      </c>
      <c r="D22" s="22">
        <v>11807563</v>
      </c>
    </row>
    <row r="23" spans="1:4" s="37" customFormat="1" ht="12" customHeight="1" x14ac:dyDescent="0.2">
      <c r="A23" s="2"/>
      <c r="B23" s="2"/>
      <c r="C23" s="2" t="s">
        <v>59</v>
      </c>
      <c r="D23" s="22">
        <v>3911292045.5810375</v>
      </c>
    </row>
    <row r="24" spans="1:4" s="37" customFormat="1" ht="12" customHeight="1" x14ac:dyDescent="0.2">
      <c r="A24" s="2"/>
      <c r="B24" s="2"/>
      <c r="C24" s="2" t="s">
        <v>8</v>
      </c>
      <c r="D24" s="22">
        <v>4548962055.4809504</v>
      </c>
    </row>
    <row r="25" spans="1:4" s="37" customFormat="1" ht="12" customHeight="1" x14ac:dyDescent="0.2">
      <c r="A25" s="2"/>
      <c r="B25" s="2"/>
      <c r="C25" s="2" t="s">
        <v>9</v>
      </c>
      <c r="D25" s="22">
        <v>306678911.50999999</v>
      </c>
    </row>
    <row r="26" spans="1:4" s="37" customFormat="1" ht="12.75" customHeight="1" x14ac:dyDescent="0.2">
      <c r="A26" s="19"/>
      <c r="B26" s="16" t="s">
        <v>10</v>
      </c>
      <c r="C26" s="16"/>
      <c r="D26" s="28">
        <f>SUM(D27:D36)</f>
        <v>5488961122.9132404</v>
      </c>
    </row>
    <row r="27" spans="1:4" s="37" customFormat="1" ht="12" customHeight="1" x14ac:dyDescent="0.2">
      <c r="A27" s="2"/>
      <c r="B27" s="2"/>
      <c r="C27" s="2" t="s">
        <v>83</v>
      </c>
      <c r="D27" s="22">
        <v>269979567.38</v>
      </c>
    </row>
    <row r="28" spans="1:4" s="37" customFormat="1" ht="12" customHeight="1" x14ac:dyDescent="0.2">
      <c r="A28" s="2"/>
      <c r="B28" s="2"/>
      <c r="C28" s="2" t="s">
        <v>60</v>
      </c>
      <c r="D28" s="22">
        <f>2086262335.54943+2652788</f>
        <v>2088915123.5494299</v>
      </c>
    </row>
    <row r="29" spans="1:4" s="37" customFormat="1" ht="12" customHeight="1" x14ac:dyDescent="0.2">
      <c r="A29" s="2"/>
      <c r="B29" s="2"/>
      <c r="C29" s="2" t="s">
        <v>103</v>
      </c>
      <c r="D29" s="22">
        <v>942694.30000000016</v>
      </c>
    </row>
    <row r="30" spans="1:4" s="37" customFormat="1" ht="12" customHeight="1" x14ac:dyDescent="0.2">
      <c r="A30" s="2"/>
      <c r="B30" s="2"/>
      <c r="C30" s="2" t="s">
        <v>61</v>
      </c>
      <c r="D30" s="22">
        <v>17475724.469999999</v>
      </c>
    </row>
    <row r="31" spans="1:4" s="37" customFormat="1" ht="12" customHeight="1" x14ac:dyDescent="0.2">
      <c r="A31" s="2"/>
      <c r="B31" s="2"/>
      <c r="C31" s="2" t="s">
        <v>11</v>
      </c>
      <c r="D31" s="22">
        <v>3373195.88</v>
      </c>
    </row>
    <row r="32" spans="1:4" s="37" customFormat="1" ht="12" customHeight="1" x14ac:dyDescent="0.2">
      <c r="A32" s="2"/>
      <c r="B32" s="2"/>
      <c r="C32" s="2" t="s">
        <v>12</v>
      </c>
      <c r="D32" s="22">
        <v>111500032.58759972</v>
      </c>
    </row>
    <row r="33" spans="1:4" s="37" customFormat="1" ht="12" customHeight="1" x14ac:dyDescent="0.2">
      <c r="A33" s="2"/>
      <c r="B33" s="2"/>
      <c r="C33" s="2" t="s">
        <v>13</v>
      </c>
      <c r="D33" s="22">
        <v>656122420.36399806</v>
      </c>
    </row>
    <row r="34" spans="1:4" s="37" customFormat="1" ht="12" customHeight="1" x14ac:dyDescent="0.2">
      <c r="A34" s="2"/>
      <c r="B34" s="2"/>
      <c r="C34" s="2" t="s">
        <v>33</v>
      </c>
      <c r="D34" s="22">
        <v>42508543.099999979</v>
      </c>
    </row>
    <row r="35" spans="1:4" s="37" customFormat="1" ht="12" customHeight="1" x14ac:dyDescent="0.2">
      <c r="A35" s="2"/>
      <c r="B35" s="2"/>
      <c r="C35" s="2" t="s">
        <v>14</v>
      </c>
      <c r="D35" s="22">
        <v>1246566781.2647977</v>
      </c>
    </row>
    <row r="36" spans="1:4" s="37" customFormat="1" ht="12" customHeight="1" x14ac:dyDescent="0.2">
      <c r="A36" s="2"/>
      <c r="B36" s="2"/>
      <c r="C36" s="2" t="s">
        <v>15</v>
      </c>
      <c r="D36" s="22">
        <v>1051577040.0174147</v>
      </c>
    </row>
    <row r="37" spans="1:4" s="37" customFormat="1" ht="12.75" customHeight="1" x14ac:dyDescent="0.2">
      <c r="A37" s="19"/>
      <c r="B37" s="16" t="s">
        <v>16</v>
      </c>
      <c r="C37" s="16"/>
      <c r="D37" s="28">
        <f>SUM(D38:D92)</f>
        <v>36496609839.078972</v>
      </c>
    </row>
    <row r="38" spans="1:4" s="37" customFormat="1" ht="12" customHeight="1" x14ac:dyDescent="0.2">
      <c r="A38" s="2"/>
      <c r="B38" s="2"/>
      <c r="C38" s="2" t="s">
        <v>104</v>
      </c>
      <c r="D38" s="22">
        <v>55592.88</v>
      </c>
    </row>
    <row r="39" spans="1:4" s="37" customFormat="1" ht="12" customHeight="1" x14ac:dyDescent="0.2">
      <c r="A39" s="2"/>
      <c r="B39" s="2"/>
      <c r="C39" s="2" t="s">
        <v>89</v>
      </c>
      <c r="D39" s="22">
        <v>8345003.2700000005</v>
      </c>
    </row>
    <row r="40" spans="1:4" s="37" customFormat="1" ht="12" customHeight="1" x14ac:dyDescent="0.2">
      <c r="A40" s="2"/>
      <c r="B40" s="2"/>
      <c r="C40" s="2" t="s">
        <v>105</v>
      </c>
      <c r="D40" s="22">
        <v>940047580.30999982</v>
      </c>
    </row>
    <row r="41" spans="1:4" s="37" customFormat="1" ht="12" customHeight="1" x14ac:dyDescent="0.2">
      <c r="A41" s="2"/>
      <c r="B41" s="2"/>
      <c r="C41" s="2" t="s">
        <v>34</v>
      </c>
      <c r="D41" s="22">
        <v>1333853410.0556374</v>
      </c>
    </row>
    <row r="42" spans="1:4" s="37" customFormat="1" ht="12" customHeight="1" x14ac:dyDescent="0.2">
      <c r="A42" s="2"/>
      <c r="B42" s="2"/>
      <c r="C42" s="2" t="s">
        <v>146</v>
      </c>
      <c r="D42" s="22">
        <v>1109120.28</v>
      </c>
    </row>
    <row r="43" spans="1:4" s="37" customFormat="1" ht="12" customHeight="1" x14ac:dyDescent="0.2">
      <c r="A43" s="2"/>
      <c r="B43" s="2"/>
      <c r="C43" s="2" t="s">
        <v>106</v>
      </c>
      <c r="D43" s="22">
        <v>789059552.01999998</v>
      </c>
    </row>
    <row r="44" spans="1:4" s="37" customFormat="1" ht="12" customHeight="1" x14ac:dyDescent="0.2">
      <c r="A44" s="2"/>
      <c r="B44" s="2"/>
      <c r="C44" s="2" t="s">
        <v>35</v>
      </c>
      <c r="D44" s="22">
        <v>99799388.714183867</v>
      </c>
    </row>
    <row r="45" spans="1:4" s="37" customFormat="1" ht="12" customHeight="1" x14ac:dyDescent="0.2">
      <c r="A45" s="2"/>
      <c r="B45" s="2"/>
      <c r="C45" s="2" t="s">
        <v>107</v>
      </c>
      <c r="D45" s="22">
        <v>365231568.82999974</v>
      </c>
    </row>
    <row r="46" spans="1:4" s="37" customFormat="1" ht="12" customHeight="1" x14ac:dyDescent="0.2">
      <c r="A46" s="2"/>
      <c r="B46" s="2"/>
      <c r="C46" s="2" t="s">
        <v>36</v>
      </c>
      <c r="D46" s="22">
        <v>69406392.866695136</v>
      </c>
    </row>
    <row r="47" spans="1:4" s="37" customFormat="1" ht="12" customHeight="1" x14ac:dyDescent="0.2">
      <c r="A47" s="2"/>
      <c r="B47" s="2"/>
      <c r="C47" s="2" t="s">
        <v>88</v>
      </c>
      <c r="D47" s="22">
        <v>419209.87999999995</v>
      </c>
    </row>
    <row r="48" spans="1:4" s="37" customFormat="1" ht="12" customHeight="1" x14ac:dyDescent="0.2">
      <c r="A48" s="2"/>
      <c r="B48" s="2"/>
      <c r="C48" s="2" t="s">
        <v>108</v>
      </c>
      <c r="D48" s="22">
        <v>109691884.97</v>
      </c>
    </row>
    <row r="49" spans="1:4" s="37" customFormat="1" ht="12" customHeight="1" x14ac:dyDescent="0.2">
      <c r="A49" s="2"/>
      <c r="B49" s="2"/>
      <c r="C49" s="2" t="s">
        <v>17</v>
      </c>
      <c r="D49" s="22">
        <f>5806210354.36844+91036</f>
        <v>5806301390.3684397</v>
      </c>
    </row>
    <row r="50" spans="1:4" s="37" customFormat="1" ht="12" customHeight="1" x14ac:dyDescent="0.2">
      <c r="A50" s="2"/>
      <c r="B50" s="2"/>
      <c r="C50" s="2" t="s">
        <v>52</v>
      </c>
      <c r="D50" s="22">
        <v>10038400.379999999</v>
      </c>
    </row>
    <row r="51" spans="1:4" s="37" customFormat="1" ht="12" customHeight="1" x14ac:dyDescent="0.2">
      <c r="A51" s="2"/>
      <c r="B51" s="2"/>
      <c r="C51" s="2" t="s">
        <v>18</v>
      </c>
      <c r="D51" s="22">
        <v>55961638.880000018</v>
      </c>
    </row>
    <row r="52" spans="1:4" s="37" customFormat="1" ht="12" customHeight="1" x14ac:dyDescent="0.2">
      <c r="A52" s="2"/>
      <c r="B52" s="2"/>
      <c r="C52" s="2" t="s">
        <v>97</v>
      </c>
      <c r="D52" s="22">
        <v>58344682.267751768</v>
      </c>
    </row>
    <row r="53" spans="1:4" s="37" customFormat="1" ht="12" customHeight="1" x14ac:dyDescent="0.2">
      <c r="A53" s="2"/>
      <c r="B53" s="2"/>
      <c r="C53" s="2" t="s">
        <v>156</v>
      </c>
      <c r="D53" s="22">
        <v>474248.64</v>
      </c>
    </row>
    <row r="54" spans="1:4" s="37" customFormat="1" ht="12" customHeight="1" x14ac:dyDescent="0.2">
      <c r="A54" s="2"/>
      <c r="B54" s="2"/>
      <c r="C54" s="2" t="s">
        <v>93</v>
      </c>
      <c r="D54" s="22">
        <v>917609359.73000014</v>
      </c>
    </row>
    <row r="55" spans="1:4" s="37" customFormat="1" ht="12" customHeight="1" x14ac:dyDescent="0.2">
      <c r="A55" s="2"/>
      <c r="B55" s="2"/>
      <c r="C55" s="2" t="s">
        <v>19</v>
      </c>
      <c r="D55" s="22">
        <v>12567951.449999997</v>
      </c>
    </row>
    <row r="56" spans="1:4" s="37" customFormat="1" ht="12" customHeight="1" x14ac:dyDescent="0.2">
      <c r="A56" s="2"/>
      <c r="B56" s="2"/>
      <c r="C56" s="2" t="s">
        <v>72</v>
      </c>
      <c r="D56" s="22">
        <v>200374.22999999998</v>
      </c>
    </row>
    <row r="57" spans="1:4" s="37" customFormat="1" ht="12" customHeight="1" x14ac:dyDescent="0.2">
      <c r="A57" s="2"/>
      <c r="B57" s="2"/>
      <c r="C57" s="2" t="s">
        <v>44</v>
      </c>
      <c r="D57" s="22">
        <v>11271409.876314869</v>
      </c>
    </row>
    <row r="58" spans="1:4" s="37" customFormat="1" ht="12" customHeight="1" x14ac:dyDescent="0.2">
      <c r="A58" s="2"/>
      <c r="B58" s="2"/>
      <c r="C58" s="2" t="s">
        <v>62</v>
      </c>
      <c r="D58" s="22">
        <v>239967928.0579997</v>
      </c>
    </row>
    <row r="59" spans="1:4" s="37" customFormat="1" ht="12" customHeight="1" x14ac:dyDescent="0.2">
      <c r="A59" s="2"/>
      <c r="B59" s="2"/>
      <c r="C59" s="2" t="s">
        <v>37</v>
      </c>
      <c r="D59" s="22">
        <v>107997589.78639373</v>
      </c>
    </row>
    <row r="60" spans="1:4" s="37" customFormat="1" ht="12" customHeight="1" x14ac:dyDescent="0.2">
      <c r="A60" s="2"/>
      <c r="B60" s="2"/>
      <c r="C60" s="2" t="s">
        <v>115</v>
      </c>
      <c r="D60" s="22">
        <v>4028983.33</v>
      </c>
    </row>
    <row r="61" spans="1:4" s="37" customFormat="1" ht="12" customHeight="1" x14ac:dyDescent="0.2">
      <c r="A61" s="2"/>
      <c r="B61" s="2"/>
      <c r="C61" s="2" t="s">
        <v>74</v>
      </c>
      <c r="D61" s="22">
        <v>176902.9</v>
      </c>
    </row>
    <row r="62" spans="1:4" s="37" customFormat="1" ht="12" customHeight="1" x14ac:dyDescent="0.2">
      <c r="A62" s="2"/>
      <c r="B62" s="2"/>
      <c r="C62" s="2" t="s">
        <v>109</v>
      </c>
      <c r="D62" s="22">
        <v>712352476.79999995</v>
      </c>
    </row>
    <row r="63" spans="1:4" s="37" customFormat="1" ht="12" customHeight="1" x14ac:dyDescent="0.2">
      <c r="A63" s="2"/>
      <c r="B63" s="2"/>
      <c r="C63" s="2" t="s">
        <v>163</v>
      </c>
      <c r="D63" s="22">
        <v>320362879.75999999</v>
      </c>
    </row>
    <row r="64" spans="1:4" s="37" customFormat="1" ht="12" customHeight="1" x14ac:dyDescent="0.2">
      <c r="A64" s="2"/>
      <c r="B64" s="2"/>
      <c r="C64" s="2" t="s">
        <v>63</v>
      </c>
      <c r="D64" s="22">
        <v>148985397.37999994</v>
      </c>
    </row>
    <row r="65" spans="1:4" s="37" customFormat="1" ht="12" customHeight="1" x14ac:dyDescent="0.2">
      <c r="A65" s="2"/>
      <c r="B65" s="2"/>
      <c r="C65" s="2" t="s">
        <v>79</v>
      </c>
      <c r="D65" s="22">
        <v>587426820.0999999</v>
      </c>
    </row>
    <row r="66" spans="1:4" s="37" customFormat="1" ht="12" customHeight="1" x14ac:dyDescent="0.2">
      <c r="A66" s="2"/>
      <c r="B66" s="2"/>
      <c r="C66" s="2" t="s">
        <v>20</v>
      </c>
      <c r="D66" s="22">
        <v>90119422.939999998</v>
      </c>
    </row>
    <row r="67" spans="1:4" s="37" customFormat="1" ht="12" customHeight="1" x14ac:dyDescent="0.2">
      <c r="A67" s="2"/>
      <c r="B67" s="2"/>
      <c r="C67" s="2" t="s">
        <v>113</v>
      </c>
      <c r="D67" s="22">
        <v>1976676.45</v>
      </c>
    </row>
    <row r="68" spans="1:4" s="37" customFormat="1" ht="12" customHeight="1" x14ac:dyDescent="0.2">
      <c r="A68" s="2"/>
      <c r="B68" s="2"/>
      <c r="C68" s="2" t="s">
        <v>21</v>
      </c>
      <c r="D68" s="22">
        <v>1470519557.1274991</v>
      </c>
    </row>
    <row r="69" spans="1:4" s="37" customFormat="1" ht="12" customHeight="1" x14ac:dyDescent="0.2">
      <c r="A69" s="2"/>
      <c r="B69" s="2"/>
      <c r="C69" s="2" t="s">
        <v>22</v>
      </c>
      <c r="D69" s="22">
        <v>555296.31999999995</v>
      </c>
    </row>
    <row r="70" spans="1:4" s="37" customFormat="1" ht="12" customHeight="1" x14ac:dyDescent="0.2">
      <c r="A70" s="2"/>
      <c r="B70" s="2"/>
      <c r="C70" s="2" t="s">
        <v>73</v>
      </c>
      <c r="D70" s="22">
        <f>33363437.19+8344</f>
        <v>33371781.190000001</v>
      </c>
    </row>
    <row r="71" spans="1:4" s="37" customFormat="1" ht="12" customHeight="1" x14ac:dyDescent="0.2">
      <c r="A71" s="2"/>
      <c r="B71" s="2"/>
      <c r="C71" s="2" t="s">
        <v>123</v>
      </c>
      <c r="D71" s="22">
        <v>1388625.31</v>
      </c>
    </row>
    <row r="72" spans="1:4" s="37" customFormat="1" ht="12" customHeight="1" x14ac:dyDescent="0.2">
      <c r="A72" s="2"/>
      <c r="B72" s="2"/>
      <c r="C72" s="2" t="s">
        <v>53</v>
      </c>
      <c r="D72" s="22">
        <v>94500</v>
      </c>
    </row>
    <row r="73" spans="1:4" s="37" customFormat="1" ht="12" customHeight="1" x14ac:dyDescent="0.2">
      <c r="A73" s="2"/>
      <c r="B73" s="2"/>
      <c r="C73" s="2" t="s">
        <v>23</v>
      </c>
      <c r="D73" s="22">
        <v>1353729.982246466</v>
      </c>
    </row>
    <row r="74" spans="1:4" s="37" customFormat="1" ht="12" customHeight="1" x14ac:dyDescent="0.2">
      <c r="A74" s="2"/>
      <c r="B74" s="2"/>
      <c r="C74" s="2" t="s">
        <v>55</v>
      </c>
      <c r="D74" s="22">
        <v>110740343.50000004</v>
      </c>
    </row>
    <row r="75" spans="1:4" s="37" customFormat="1" ht="12" customHeight="1" x14ac:dyDescent="0.2">
      <c r="A75" s="2"/>
      <c r="B75" s="2"/>
      <c r="C75" s="2" t="s">
        <v>64</v>
      </c>
      <c r="D75" s="22">
        <v>2249408.13</v>
      </c>
    </row>
    <row r="76" spans="1:4" s="37" customFormat="1" ht="12" customHeight="1" x14ac:dyDescent="0.2">
      <c r="A76" s="2"/>
      <c r="B76" s="2"/>
      <c r="C76" s="2" t="s">
        <v>166</v>
      </c>
      <c r="D76" s="22">
        <v>400000</v>
      </c>
    </row>
    <row r="77" spans="1:4" s="37" customFormat="1" ht="12" customHeight="1" x14ac:dyDescent="0.2">
      <c r="A77" s="2"/>
      <c r="B77" s="2"/>
      <c r="C77" s="2" t="s">
        <v>167</v>
      </c>
      <c r="D77" s="22">
        <v>2032132.62</v>
      </c>
    </row>
    <row r="78" spans="1:4" s="37" customFormat="1" ht="12" customHeight="1" x14ac:dyDescent="0.2">
      <c r="A78" s="2"/>
      <c r="B78" s="2"/>
      <c r="C78" s="2" t="s">
        <v>171</v>
      </c>
      <c r="D78" s="22">
        <v>22378.720000000001</v>
      </c>
    </row>
    <row r="79" spans="1:4" s="37" customFormat="1" ht="12" customHeight="1" x14ac:dyDescent="0.2">
      <c r="A79" s="2"/>
      <c r="B79" s="2"/>
      <c r="C79" s="2" t="s">
        <v>75</v>
      </c>
      <c r="D79" s="22">
        <v>2527.13</v>
      </c>
    </row>
    <row r="80" spans="1:4" s="37" customFormat="1" ht="12" customHeight="1" x14ac:dyDescent="0.2">
      <c r="A80" s="2"/>
      <c r="B80" s="2"/>
      <c r="C80" s="2" t="s">
        <v>168</v>
      </c>
      <c r="D80" s="22">
        <v>8130689</v>
      </c>
    </row>
    <row r="81" spans="1:4" s="37" customFormat="1" ht="12" customHeight="1" x14ac:dyDescent="0.2">
      <c r="A81" s="2"/>
      <c r="B81" s="2"/>
      <c r="C81" s="2" t="s">
        <v>164</v>
      </c>
      <c r="D81" s="22">
        <v>19913172.809999999</v>
      </c>
    </row>
    <row r="82" spans="1:4" s="37" customFormat="1" ht="12" customHeight="1" x14ac:dyDescent="0.2">
      <c r="A82" s="2"/>
      <c r="B82" s="2"/>
      <c r="C82" s="2" t="s">
        <v>38</v>
      </c>
      <c r="D82" s="22">
        <v>24494322.737097964</v>
      </c>
    </row>
    <row r="83" spans="1:4" s="37" customFormat="1" ht="12" customHeight="1" x14ac:dyDescent="0.2">
      <c r="A83" s="2"/>
      <c r="B83" s="2"/>
      <c r="C83" s="2" t="s">
        <v>169</v>
      </c>
      <c r="D83" s="22">
        <v>624598</v>
      </c>
    </row>
    <row r="84" spans="1:4" s="37" customFormat="1" ht="12" customHeight="1" x14ac:dyDescent="0.2">
      <c r="A84" s="2"/>
      <c r="B84" s="2"/>
      <c r="C84" s="2" t="s">
        <v>170</v>
      </c>
      <c r="D84" s="22">
        <v>294457</v>
      </c>
    </row>
    <row r="85" spans="1:4" s="37" customFormat="1" ht="12" customHeight="1" x14ac:dyDescent="0.2">
      <c r="A85" s="2"/>
      <c r="B85" s="2"/>
      <c r="C85" s="2" t="s">
        <v>67</v>
      </c>
      <c r="D85" s="22">
        <v>1542806.84</v>
      </c>
    </row>
    <row r="86" spans="1:4" s="37" customFormat="1" ht="12" customHeight="1" x14ac:dyDescent="0.2">
      <c r="A86" s="2"/>
      <c r="B86" s="2"/>
      <c r="C86" s="2" t="s">
        <v>90</v>
      </c>
      <c r="D86" s="22">
        <v>303958339.10000002</v>
      </c>
    </row>
    <row r="87" spans="1:4" s="37" customFormat="1" ht="12" customHeight="1" x14ac:dyDescent="0.2">
      <c r="A87" s="2"/>
      <c r="B87" s="2"/>
      <c r="C87" s="2" t="s">
        <v>45</v>
      </c>
      <c r="D87" s="22">
        <v>1137059936.0700002</v>
      </c>
    </row>
    <row r="88" spans="1:4" s="37" customFormat="1" ht="12" customHeight="1" x14ac:dyDescent="0.2">
      <c r="A88" s="2"/>
      <c r="B88" s="2"/>
      <c r="C88" s="2" t="s">
        <v>110</v>
      </c>
      <c r="D88" s="22">
        <v>725968.17</v>
      </c>
    </row>
    <row r="89" spans="1:4" s="37" customFormat="1" ht="12" customHeight="1" x14ac:dyDescent="0.2">
      <c r="A89" s="2"/>
      <c r="B89" s="2"/>
      <c r="C89" s="2" t="s">
        <v>46</v>
      </c>
      <c r="D89" s="22">
        <v>20040992692.912994</v>
      </c>
    </row>
    <row r="90" spans="1:4" s="37" customFormat="1" ht="12" customHeight="1" x14ac:dyDescent="0.2">
      <c r="A90" s="2"/>
      <c r="B90" s="2"/>
      <c r="C90" s="2" t="s">
        <v>84</v>
      </c>
      <c r="D90" s="22">
        <v>318580337.02999997</v>
      </c>
    </row>
    <row r="91" spans="1:4" s="37" customFormat="1" ht="12" customHeight="1" x14ac:dyDescent="0.2">
      <c r="A91" s="2"/>
      <c r="B91" s="2"/>
      <c r="C91" s="2" t="s">
        <v>69</v>
      </c>
      <c r="D91" s="22">
        <v>18257705.510000002</v>
      </c>
    </row>
    <row r="92" spans="1:4" s="37" customFormat="1" ht="12" customHeight="1" x14ac:dyDescent="0.2">
      <c r="A92" s="2"/>
      <c r="B92" s="2"/>
      <c r="C92" s="2" t="s">
        <v>65</v>
      </c>
      <c r="D92" s="22">
        <v>196121296.46572119</v>
      </c>
    </row>
    <row r="93" spans="1:4" s="37" customFormat="1" ht="12.75" customHeight="1" x14ac:dyDescent="0.2">
      <c r="A93" s="15" t="s">
        <v>24</v>
      </c>
      <c r="B93" s="15"/>
      <c r="C93" s="15"/>
      <c r="D93" s="27">
        <f>SUM(D94,D116,D132,D139)</f>
        <v>22009330988.501553</v>
      </c>
    </row>
    <row r="94" spans="1:4" s="37" customFormat="1" ht="12.75" customHeight="1" x14ac:dyDescent="0.2">
      <c r="A94" s="19"/>
      <c r="B94" s="16" t="s">
        <v>25</v>
      </c>
      <c r="C94" s="16"/>
      <c r="D94" s="28">
        <f>SUM(D95:D115)</f>
        <v>14359286576.619961</v>
      </c>
    </row>
    <row r="95" spans="1:4" s="37" customFormat="1" ht="12" customHeight="1" x14ac:dyDescent="0.2">
      <c r="A95" s="2"/>
      <c r="B95" s="2"/>
      <c r="C95" s="2" t="s">
        <v>114</v>
      </c>
      <c r="D95" s="22">
        <v>1499117.5</v>
      </c>
    </row>
    <row r="96" spans="1:4" s="37" customFormat="1" ht="12" customHeight="1" x14ac:dyDescent="0.2">
      <c r="A96" s="2"/>
      <c r="B96" s="2"/>
      <c r="C96" s="2" t="s">
        <v>116</v>
      </c>
      <c r="D96" s="22">
        <v>2726906002.96</v>
      </c>
    </row>
    <row r="97" spans="1:4" s="37" customFormat="1" ht="12" customHeight="1" x14ac:dyDescent="0.2">
      <c r="A97" s="2"/>
      <c r="B97" s="2"/>
      <c r="C97" s="2" t="s">
        <v>158</v>
      </c>
      <c r="D97" s="22">
        <v>12374759.26</v>
      </c>
    </row>
    <row r="98" spans="1:4" s="37" customFormat="1" ht="12" customHeight="1" x14ac:dyDescent="0.2">
      <c r="A98" s="2"/>
      <c r="B98" s="2"/>
      <c r="C98" s="2" t="s">
        <v>86</v>
      </c>
      <c r="D98" s="22">
        <v>1906897847.6499999</v>
      </c>
    </row>
    <row r="99" spans="1:4" s="37" customFormat="1" ht="12" customHeight="1" x14ac:dyDescent="0.2">
      <c r="A99" s="2"/>
      <c r="B99" s="2"/>
      <c r="C99" s="2" t="s">
        <v>26</v>
      </c>
      <c r="D99" s="22">
        <v>1196988048.1399999</v>
      </c>
    </row>
    <row r="100" spans="1:4" s="37" customFormat="1" ht="12" customHeight="1" x14ac:dyDescent="0.2">
      <c r="A100" s="2"/>
      <c r="B100" s="2"/>
      <c r="C100" s="2" t="s">
        <v>39</v>
      </c>
      <c r="D100" s="22">
        <v>43611507.334817618</v>
      </c>
    </row>
    <row r="101" spans="1:4" s="37" customFormat="1" ht="12" customHeight="1" x14ac:dyDescent="0.2">
      <c r="A101" s="2"/>
      <c r="B101" s="2"/>
      <c r="C101" s="2" t="s">
        <v>172</v>
      </c>
      <c r="D101" s="22">
        <v>8354559.96</v>
      </c>
    </row>
    <row r="102" spans="1:4" s="37" customFormat="1" ht="12" customHeight="1" x14ac:dyDescent="0.2">
      <c r="A102" s="2"/>
      <c r="B102" s="2"/>
      <c r="C102" s="2" t="s">
        <v>87</v>
      </c>
      <c r="D102" s="22">
        <v>5260133.7799999993</v>
      </c>
    </row>
    <row r="103" spans="1:4" s="37" customFormat="1" ht="12" customHeight="1" x14ac:dyDescent="0.2">
      <c r="A103" s="2"/>
      <c r="B103" s="2"/>
      <c r="C103" s="2" t="s">
        <v>95</v>
      </c>
      <c r="D103" s="22">
        <v>6518077.5800000001</v>
      </c>
    </row>
    <row r="104" spans="1:4" s="37" customFormat="1" ht="12" customHeight="1" x14ac:dyDescent="0.2">
      <c r="A104" s="2"/>
      <c r="B104" s="2"/>
      <c r="C104" s="2" t="s">
        <v>173</v>
      </c>
      <c r="D104" s="22">
        <v>105647867.62999998</v>
      </c>
    </row>
    <row r="105" spans="1:4" s="37" customFormat="1" ht="12" customHeight="1" x14ac:dyDescent="0.2">
      <c r="A105" s="2"/>
      <c r="B105" s="2"/>
      <c r="C105" s="2" t="s">
        <v>56</v>
      </c>
      <c r="D105" s="22">
        <v>16646477.870000005</v>
      </c>
    </row>
    <row r="106" spans="1:4" s="37" customFormat="1" ht="12" customHeight="1" x14ac:dyDescent="0.2">
      <c r="A106" s="2"/>
      <c r="B106" s="2"/>
      <c r="C106" s="2" t="s">
        <v>43</v>
      </c>
      <c r="D106" s="22">
        <v>578241.5</v>
      </c>
    </row>
    <row r="107" spans="1:4" s="37" customFormat="1" ht="12" customHeight="1" x14ac:dyDescent="0.2">
      <c r="A107" s="2"/>
      <c r="B107" s="2"/>
      <c r="C107" s="2" t="s">
        <v>174</v>
      </c>
      <c r="D107" s="22">
        <v>10720675.829999998</v>
      </c>
    </row>
    <row r="108" spans="1:4" s="37" customFormat="1" ht="12" customHeight="1" x14ac:dyDescent="0.2">
      <c r="A108" s="2"/>
      <c r="B108" s="2"/>
      <c r="C108" s="2" t="s">
        <v>80</v>
      </c>
      <c r="D108" s="22">
        <v>4193631857.1400023</v>
      </c>
    </row>
    <row r="109" spans="1:4" s="37" customFormat="1" ht="12" customHeight="1" x14ac:dyDescent="0.2">
      <c r="A109" s="2"/>
      <c r="B109" s="2"/>
      <c r="C109" s="2" t="s">
        <v>160</v>
      </c>
      <c r="D109" s="22">
        <v>5861669.9800000004</v>
      </c>
    </row>
    <row r="110" spans="1:4" s="37" customFormat="1" ht="12" customHeight="1" x14ac:dyDescent="0.2">
      <c r="A110" s="2"/>
      <c r="B110" s="2"/>
      <c r="C110" s="2" t="s">
        <v>144</v>
      </c>
      <c r="D110" s="22">
        <v>40351750.930000007</v>
      </c>
    </row>
    <row r="111" spans="1:4" s="37" customFormat="1" ht="12" customHeight="1" x14ac:dyDescent="0.2">
      <c r="A111" s="2"/>
      <c r="B111" s="2"/>
      <c r="C111" s="2" t="s">
        <v>100</v>
      </c>
      <c r="D111" s="22">
        <v>170513.62</v>
      </c>
    </row>
    <row r="112" spans="1:4" s="37" customFormat="1" ht="12" customHeight="1" x14ac:dyDescent="0.2">
      <c r="A112" s="2"/>
      <c r="B112" s="2"/>
      <c r="C112" s="2" t="s">
        <v>175</v>
      </c>
      <c r="D112" s="22">
        <v>22693.06</v>
      </c>
    </row>
    <row r="113" spans="1:4" s="37" customFormat="1" ht="12" customHeight="1" x14ac:dyDescent="0.2">
      <c r="A113" s="2"/>
      <c r="B113" s="2"/>
      <c r="C113" s="2" t="s">
        <v>40</v>
      </c>
      <c r="D113" s="22">
        <v>254674810.03000006</v>
      </c>
    </row>
    <row r="114" spans="1:4" s="37" customFormat="1" ht="12" customHeight="1" x14ac:dyDescent="0.2">
      <c r="A114" s="2"/>
      <c r="B114" s="2"/>
      <c r="C114" s="2" t="s">
        <v>66</v>
      </c>
      <c r="D114" s="22">
        <f>644085411.07+105922-0.2</f>
        <v>644191332.87</v>
      </c>
    </row>
    <row r="115" spans="1:4" s="37" customFormat="1" ht="12" customHeight="1" x14ac:dyDescent="0.2">
      <c r="A115" s="2"/>
      <c r="B115" s="2"/>
      <c r="C115" s="2" t="s">
        <v>47</v>
      </c>
      <c r="D115" s="22">
        <v>3178378631.9951396</v>
      </c>
    </row>
    <row r="116" spans="1:4" s="37" customFormat="1" ht="12.75" customHeight="1" x14ac:dyDescent="0.2">
      <c r="A116" s="19"/>
      <c r="B116" s="16" t="s">
        <v>41</v>
      </c>
      <c r="C116" s="16"/>
      <c r="D116" s="28">
        <f>SUM(D117:D131)</f>
        <v>4900963736.5815907</v>
      </c>
    </row>
    <row r="117" spans="1:4" s="37" customFormat="1" ht="12" customHeight="1" x14ac:dyDescent="0.2">
      <c r="A117" s="2"/>
      <c r="B117" s="2"/>
      <c r="C117" s="2" t="s">
        <v>78</v>
      </c>
      <c r="D117" s="22">
        <v>1794396.1</v>
      </c>
    </row>
    <row r="118" spans="1:4" s="37" customFormat="1" ht="12" customHeight="1" x14ac:dyDescent="0.2">
      <c r="A118" s="2"/>
      <c r="B118" s="2"/>
      <c r="C118" s="2" t="s">
        <v>161</v>
      </c>
      <c r="D118" s="22">
        <v>17180.5</v>
      </c>
    </row>
    <row r="119" spans="1:4" s="37" customFormat="1" ht="12" customHeight="1" x14ac:dyDescent="0.2">
      <c r="A119" s="2"/>
      <c r="B119" s="2"/>
      <c r="C119" s="2" t="s">
        <v>111</v>
      </c>
      <c r="D119" s="22">
        <v>927147266.30999982</v>
      </c>
    </row>
    <row r="120" spans="1:4" s="37" customFormat="1" ht="12" customHeight="1" x14ac:dyDescent="0.2">
      <c r="A120" s="2"/>
      <c r="B120" s="2"/>
      <c r="C120" s="2" t="s">
        <v>118</v>
      </c>
      <c r="D120" s="22">
        <v>72200</v>
      </c>
    </row>
    <row r="121" spans="1:4" s="37" customFormat="1" ht="12" customHeight="1" x14ac:dyDescent="0.2">
      <c r="A121" s="2"/>
      <c r="B121" s="2"/>
      <c r="C121" s="2" t="s">
        <v>57</v>
      </c>
      <c r="D121" s="22">
        <v>185421415.97</v>
      </c>
    </row>
    <row r="122" spans="1:4" s="37" customFormat="1" ht="12" customHeight="1" x14ac:dyDescent="0.2">
      <c r="A122" s="2"/>
      <c r="B122" s="2"/>
      <c r="C122" s="2" t="s">
        <v>42</v>
      </c>
      <c r="D122" s="22">
        <v>1067613685.8415886</v>
      </c>
    </row>
    <row r="123" spans="1:4" s="37" customFormat="1" ht="12" customHeight="1" x14ac:dyDescent="0.2">
      <c r="A123" s="2"/>
      <c r="B123" s="2"/>
      <c r="C123" s="2" t="s">
        <v>68</v>
      </c>
      <c r="D123" s="22">
        <v>23351302.149999999</v>
      </c>
    </row>
    <row r="124" spans="1:4" s="37" customFormat="1" ht="12" customHeight="1" x14ac:dyDescent="0.2">
      <c r="A124" s="2"/>
      <c r="B124" s="2"/>
      <c r="C124" s="2" t="s">
        <v>98</v>
      </c>
      <c r="D124" s="22">
        <v>333239220.74000001</v>
      </c>
    </row>
    <row r="125" spans="1:4" s="37" customFormat="1" ht="12" customHeight="1" x14ac:dyDescent="0.2">
      <c r="A125" s="2"/>
      <c r="B125" s="2"/>
      <c r="C125" s="2" t="s">
        <v>48</v>
      </c>
      <c r="D125" s="22">
        <v>1078996661.1700015</v>
      </c>
    </row>
    <row r="126" spans="1:4" s="37" customFormat="1" ht="12" customHeight="1" x14ac:dyDescent="0.2">
      <c r="A126" s="2"/>
      <c r="B126" s="2"/>
      <c r="C126" s="2" t="s">
        <v>94</v>
      </c>
      <c r="D126" s="22">
        <v>1233297405.4499998</v>
      </c>
    </row>
    <row r="127" spans="1:4" s="37" customFormat="1" ht="12" customHeight="1" x14ac:dyDescent="0.2">
      <c r="A127" s="2"/>
      <c r="B127" s="2"/>
      <c r="C127" s="2" t="s">
        <v>119</v>
      </c>
      <c r="D127" s="22">
        <v>43917.68</v>
      </c>
    </row>
    <row r="128" spans="1:4" s="37" customFormat="1" ht="12" customHeight="1" x14ac:dyDescent="0.2">
      <c r="A128" s="2"/>
      <c r="B128" s="2"/>
      <c r="C128" s="2" t="s">
        <v>124</v>
      </c>
      <c r="D128" s="22">
        <v>136169.26</v>
      </c>
    </row>
    <row r="129" spans="1:4" s="37" customFormat="1" ht="12" customHeight="1" x14ac:dyDescent="0.2">
      <c r="A129" s="2"/>
      <c r="B129" s="2"/>
      <c r="C129" s="2" t="s">
        <v>120</v>
      </c>
      <c r="D129" s="22">
        <v>7700</v>
      </c>
    </row>
    <row r="130" spans="1:4" s="37" customFormat="1" ht="12" customHeight="1" x14ac:dyDescent="0.2">
      <c r="A130" s="2"/>
      <c r="B130" s="2"/>
      <c r="C130" s="2" t="s">
        <v>76</v>
      </c>
      <c r="D130" s="22">
        <v>48693145.410000004</v>
      </c>
    </row>
    <row r="131" spans="1:4" s="37" customFormat="1" ht="12" customHeight="1" x14ac:dyDescent="0.2">
      <c r="A131" s="2"/>
      <c r="B131" s="2"/>
      <c r="C131" s="2" t="s">
        <v>117</v>
      </c>
      <c r="D131" s="22">
        <v>1132070</v>
      </c>
    </row>
    <row r="132" spans="1:4" s="37" customFormat="1" ht="12.75" customHeight="1" x14ac:dyDescent="0.2">
      <c r="A132" s="19"/>
      <c r="B132" s="16" t="s">
        <v>27</v>
      </c>
      <c r="C132" s="16"/>
      <c r="D132" s="28">
        <f>SUM(D133:D138)</f>
        <v>1047830592.3000002</v>
      </c>
    </row>
    <row r="133" spans="1:4" s="37" customFormat="1" ht="12" customHeight="1" x14ac:dyDescent="0.2">
      <c r="A133" s="2"/>
      <c r="B133" s="2"/>
      <c r="C133" s="2" t="s">
        <v>77</v>
      </c>
      <c r="D133" s="22">
        <v>367966829.58999997</v>
      </c>
    </row>
    <row r="134" spans="1:4" s="18" customFormat="1" x14ac:dyDescent="0.25">
      <c r="A134" s="2"/>
      <c r="B134" s="2"/>
      <c r="C134" s="2" t="s">
        <v>58</v>
      </c>
      <c r="D134" s="22">
        <v>580459715.75000012</v>
      </c>
    </row>
    <row r="135" spans="1:4" s="37" customFormat="1" ht="12" customHeight="1" x14ac:dyDescent="0.2">
      <c r="A135" s="2"/>
      <c r="B135" s="2"/>
      <c r="C135" s="2" t="s">
        <v>70</v>
      </c>
      <c r="D135" s="22">
        <v>1991930.57</v>
      </c>
    </row>
    <row r="136" spans="1:4" s="37" customFormat="1" ht="12" customHeight="1" x14ac:dyDescent="0.2">
      <c r="A136" s="2"/>
      <c r="B136" s="2"/>
      <c r="C136" s="2" t="s">
        <v>28</v>
      </c>
      <c r="D136" s="22">
        <v>17200572.390000001</v>
      </c>
    </row>
    <row r="137" spans="1:4" x14ac:dyDescent="0.25">
      <c r="A137" s="20"/>
      <c r="B137" s="20"/>
      <c r="C137" s="20" t="s">
        <v>101</v>
      </c>
      <c r="D137" s="23">
        <v>21087242.170000006</v>
      </c>
    </row>
    <row r="138" spans="1:4" x14ac:dyDescent="0.25">
      <c r="A138" s="20"/>
      <c r="B138" s="20"/>
      <c r="C138" s="20" t="s">
        <v>147</v>
      </c>
      <c r="D138" s="23">
        <v>59124301.830000006</v>
      </c>
    </row>
    <row r="139" spans="1:4" s="37" customFormat="1" ht="12.75" customHeight="1" x14ac:dyDescent="0.2">
      <c r="A139" s="19"/>
      <c r="B139" s="16" t="s">
        <v>29</v>
      </c>
      <c r="C139" s="16"/>
      <c r="D139" s="28">
        <f>SUM(D140:D148)</f>
        <v>1701250083.0000005</v>
      </c>
    </row>
    <row r="140" spans="1:4" x14ac:dyDescent="0.25">
      <c r="A140" s="55"/>
      <c r="B140" s="55"/>
      <c r="C140" s="55" t="s">
        <v>20</v>
      </c>
      <c r="D140" s="56">
        <v>61396465.369999997</v>
      </c>
    </row>
    <row r="141" spans="1:4" x14ac:dyDescent="0.25">
      <c r="A141" s="55"/>
      <c r="B141" s="55"/>
      <c r="C141" s="55" t="s">
        <v>71</v>
      </c>
      <c r="D141" s="56">
        <v>188783159.24000001</v>
      </c>
    </row>
    <row r="142" spans="1:4" x14ac:dyDescent="0.25">
      <c r="A142" s="55"/>
      <c r="B142" s="55"/>
      <c r="C142" s="55" t="s">
        <v>91</v>
      </c>
      <c r="D142" s="56">
        <v>1272022986.6200004</v>
      </c>
    </row>
    <row r="143" spans="1:4" x14ac:dyDescent="0.25">
      <c r="A143" s="55"/>
      <c r="B143" s="55"/>
      <c r="C143" s="55" t="s">
        <v>92</v>
      </c>
      <c r="D143" s="56">
        <v>36614103.080000006</v>
      </c>
    </row>
    <row r="144" spans="1:4" x14ac:dyDescent="0.25">
      <c r="A144" s="55"/>
      <c r="B144" s="55"/>
      <c r="C144" s="55" t="s">
        <v>112</v>
      </c>
      <c r="D144" s="56">
        <v>51892950.5</v>
      </c>
    </row>
    <row r="145" spans="1:4" x14ac:dyDescent="0.25">
      <c r="A145" s="55"/>
      <c r="B145" s="55"/>
      <c r="C145" s="55" t="s">
        <v>155</v>
      </c>
      <c r="D145" s="56">
        <v>9995996.9299999997</v>
      </c>
    </row>
    <row r="146" spans="1:4" x14ac:dyDescent="0.25">
      <c r="A146" s="55"/>
      <c r="B146" s="55"/>
      <c r="C146" s="55" t="s">
        <v>121</v>
      </c>
      <c r="D146" s="56">
        <v>54697.39</v>
      </c>
    </row>
    <row r="147" spans="1:4" x14ac:dyDescent="0.25">
      <c r="A147" s="55"/>
      <c r="B147" s="55"/>
      <c r="C147" s="55" t="s">
        <v>30</v>
      </c>
      <c r="D147" s="56">
        <v>61454667.020000003</v>
      </c>
    </row>
    <row r="148" spans="1:4" ht="15.75" thickBot="1" x14ac:dyDescent="0.3">
      <c r="A148" s="17"/>
      <c r="B148" s="17"/>
      <c r="C148" s="17" t="s">
        <v>59</v>
      </c>
      <c r="D148" s="24">
        <f>8260431.85+10774625</f>
        <v>19035056.850000001</v>
      </c>
    </row>
    <row r="149" spans="1:4" x14ac:dyDescent="0.25">
      <c r="A149" s="46" t="s">
        <v>181</v>
      </c>
      <c r="B149" s="46"/>
      <c r="C149" s="46"/>
      <c r="D149" s="46"/>
    </row>
    <row r="150" spans="1:4" x14ac:dyDescent="0.25">
      <c r="A150" s="14"/>
      <c r="B150" s="14"/>
      <c r="C150" s="14"/>
      <c r="D150" s="14"/>
    </row>
    <row r="151" spans="1:4" x14ac:dyDescent="0.25">
      <c r="A151" s="14"/>
      <c r="B151" s="14"/>
      <c r="C151" s="14"/>
      <c r="D151" s="14"/>
    </row>
    <row r="152" spans="1:4" x14ac:dyDescent="0.25">
      <c r="A152" s="14"/>
      <c r="B152" s="14"/>
      <c r="C152" s="14"/>
      <c r="D152" s="14"/>
    </row>
    <row r="153" spans="1:4" x14ac:dyDescent="0.25">
      <c r="A153" s="14"/>
      <c r="B153" s="14"/>
      <c r="C153" s="14"/>
      <c r="D153" s="14"/>
    </row>
    <row r="154" spans="1:4" x14ac:dyDescent="0.25">
      <c r="A154" s="14"/>
      <c r="B154" s="14"/>
      <c r="C154" s="14"/>
      <c r="D154" s="14"/>
    </row>
    <row r="155" spans="1:4" x14ac:dyDescent="0.25">
      <c r="A155" s="14"/>
      <c r="B155" s="14"/>
      <c r="C155" s="14"/>
      <c r="D155" s="14"/>
    </row>
    <row r="156" spans="1:4" x14ac:dyDescent="0.25">
      <c r="A156" s="14"/>
      <c r="B156" s="14"/>
      <c r="C156" s="14"/>
      <c r="D156" s="14"/>
    </row>
  </sheetData>
  <mergeCells count="6">
    <mergeCell ref="A149:D149"/>
    <mergeCell ref="A4:D4"/>
    <mergeCell ref="A5:C5"/>
    <mergeCell ref="A6:C6"/>
    <mergeCell ref="A1:C1"/>
    <mergeCell ref="A3:D3"/>
  </mergeCells>
  <pageMargins left="0.70866141732283472" right="0.70866141732283472" top="0.74803149606299213" bottom="0.74803149606299213" header="0.31496062992125984" footer="0.31496062992125984"/>
  <pageSetup scale="88" fitToHeight="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Ramo</vt:lpstr>
      <vt:lpstr>Prestación </vt:lpstr>
      <vt:lpstr>'Prestación '!Área_de_impresión</vt:lpstr>
      <vt:lpstr>'Prestación 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Gil Esquivel</dc:creator>
  <cp:lastModifiedBy>Unidad de Política y Control Presupuestario</cp:lastModifiedBy>
  <dcterms:created xsi:type="dcterms:W3CDTF">2014-10-17T16:41:15Z</dcterms:created>
  <dcterms:modified xsi:type="dcterms:W3CDTF">2018-01-26T02:58:46Z</dcterms:modified>
</cp:coreProperties>
</file>