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mpu\Documentos\Trabajo\Trimestrales\2022\3T\Género\Finales\"/>
    </mc:Choice>
  </mc:AlternateContent>
  <bookViews>
    <workbookView xWindow="0" yWindow="0" windowWidth="28800" windowHeight="12330" tabRatio="739"/>
  </bookViews>
  <sheets>
    <sheet name="Financiero" sheetId="2" r:id="rId1"/>
    <sheet name="Físico" sheetId="1" r:id="rId2"/>
    <sheet name="1 R001" sheetId="3" r:id="rId3"/>
    <sheet name="4 E015" sheetId="4" r:id="rId4"/>
    <sheet name="4 P006" sheetId="5" r:id="rId5"/>
    <sheet name="4 P022" sheetId="6" r:id="rId6"/>
    <sheet name="4 P024" sheetId="7" r:id="rId7"/>
    <sheet name="4 S155" sheetId="55" r:id="rId8"/>
    <sheet name="4 U012" sheetId="59" r:id="rId9"/>
    <sheet name="5 E002" sheetId="8" r:id="rId10"/>
    <sheet name="5 M001" sheetId="9" r:id="rId11"/>
    <sheet name="5 P005" sheetId="10" r:id="rId12"/>
    <sheet name="6 M001" sheetId="11" r:id="rId13"/>
    <sheet name="7 A900" sheetId="12" r:id="rId14"/>
    <sheet name="8 B004" sheetId="13" r:id="rId15"/>
    <sheet name="8 S052" sheetId="14" r:id="rId16"/>
    <sheet name="8 S053" sheetId="15" r:id="rId17"/>
    <sheet name="8 S290" sheetId="16" r:id="rId18"/>
    <sheet name="8 S292" sheetId="17" r:id="rId19"/>
    <sheet name="8 S293" sheetId="18" r:id="rId20"/>
    <sheet name="8 S304" sheetId="19" r:id="rId21"/>
    <sheet name="9 P001" sheetId="20" r:id="rId22"/>
    <sheet name="10 M001" sheetId="21" r:id="rId23"/>
    <sheet name="11 E010" sheetId="22" r:id="rId24"/>
    <sheet name="11 E021" sheetId="23" r:id="rId25"/>
    <sheet name="11 E032" sheetId="24" r:id="rId26"/>
    <sheet name="11 S072" sheetId="25" r:id="rId27"/>
    <sheet name="11 S243" sheetId="26" r:id="rId28"/>
    <sheet name="11 S247" sheetId="27" r:id="rId29"/>
    <sheet name="11 S283" sheetId="28" r:id="rId30"/>
    <sheet name="11 S311" sheetId="29" r:id="rId31"/>
    <sheet name="12 E010" sheetId="30" r:id="rId32"/>
    <sheet name="12 E022" sheetId="31" r:id="rId33"/>
    <sheet name="12 E023" sheetId="32" r:id="rId34"/>
    <sheet name="12 E025" sheetId="33" r:id="rId35"/>
    <sheet name="12 E036" sheetId="34" r:id="rId36"/>
    <sheet name="12 P016" sheetId="35" r:id="rId37"/>
    <sheet name="12 P020" sheetId="36" r:id="rId38"/>
    <sheet name="12 U008" sheetId="37" r:id="rId39"/>
    <sheet name="13 A006" sheetId="38" r:id="rId40"/>
    <sheet name="14 E002" sheetId="39" r:id="rId41"/>
    <sheet name="14 E003" sheetId="40" r:id="rId42"/>
    <sheet name="14 S280" sheetId="41" r:id="rId43"/>
    <sheet name="15 P005" sheetId="42" r:id="rId44"/>
    <sheet name="15 S177" sheetId="43" r:id="rId45"/>
    <sheet name="15 S273" sheetId="44" r:id="rId46"/>
    <sheet name="15 S281" sheetId="45" r:id="rId47"/>
    <sheet name="16 P002" sheetId="46" r:id="rId48"/>
    <sheet name="16 S046" sheetId="47" r:id="rId49"/>
    <sheet name="16 S219" sheetId="48" r:id="rId50"/>
    <sheet name="18 E568" sheetId="49" r:id="rId51"/>
    <sheet name="18 G003" sheetId="50" r:id="rId52"/>
    <sheet name="18 M001" sheetId="51" r:id="rId53"/>
    <sheet name="18 P008" sheetId="52" r:id="rId54"/>
    <sheet name="19 J014" sheetId="53" r:id="rId55"/>
    <sheet name="20 E016" sheetId="54" r:id="rId56"/>
    <sheet name="20 S174" sheetId="56" r:id="rId57"/>
    <sheet name="20 S176" sheetId="57" r:id="rId58"/>
    <sheet name="20 S287" sheetId="58" r:id="rId59"/>
    <sheet name="21 P001" sheetId="60" r:id="rId60"/>
    <sheet name="22 M001" sheetId="61" r:id="rId61"/>
    <sheet name="22 R003" sheetId="62" r:id="rId62"/>
    <sheet name="22 R005" sheetId="63" r:id="rId63"/>
    <sheet name="22 R008" sheetId="64" r:id="rId64"/>
    <sheet name="22 R009" sheetId="65" r:id="rId65"/>
    <sheet name="22 R010" sheetId="66" r:id="rId66"/>
    <sheet name="22 R011" sheetId="67" r:id="rId67"/>
    <sheet name="35 E013" sheetId="68" r:id="rId68"/>
    <sheet name="35 M002" sheetId="69" r:id="rId69"/>
    <sheet name="36 P001" sheetId="70" r:id="rId70"/>
    <sheet name="38 S190" sheetId="71" r:id="rId71"/>
    <sheet name="40 P002" sheetId="72" r:id="rId72"/>
    <sheet name="43 E001" sheetId="73" r:id="rId73"/>
    <sheet name="43 G010" sheetId="74" r:id="rId74"/>
    <sheet name="43 M001" sheetId="75" r:id="rId75"/>
    <sheet name="45 G001" sheetId="76" r:id="rId76"/>
    <sheet name="45 G002" sheetId="77" r:id="rId77"/>
    <sheet name="45 M001" sheetId="78" r:id="rId78"/>
    <sheet name="47 E033" sheetId="79" r:id="rId79"/>
    <sheet name="47 S010" sheetId="81" r:id="rId80"/>
    <sheet name="47 P010" sheetId="80" r:id="rId81"/>
    <sheet name="47 S249" sheetId="82" r:id="rId82"/>
    <sheet name="47 M001" sheetId="103" r:id="rId83"/>
    <sheet name="47 O001" sheetId="104" r:id="rId84"/>
    <sheet name="48 E011" sheetId="83" r:id="rId85"/>
    <sheet name="48 S303" sheetId="84" r:id="rId86"/>
    <sheet name="49 E009" sheetId="85" r:id="rId87"/>
    <sheet name="49 E010" sheetId="86" r:id="rId88"/>
    <sheet name="49 E011" sheetId="87" r:id="rId89"/>
    <sheet name="49 E013" sheetId="88" r:id="rId90"/>
    <sheet name="49 M001" sheetId="89" r:id="rId91"/>
    <sheet name="50 E001" sheetId="90" r:id="rId92"/>
    <sheet name="50 E007" sheetId="91" r:id="rId93"/>
    <sheet name="50 E011" sheetId="92" r:id="rId94"/>
    <sheet name="51 E036" sheetId="93" r:id="rId95"/>
    <sheet name="51 E043" sheetId="94" r:id="rId96"/>
    <sheet name="52 M001" sheetId="95" r:id="rId97"/>
    <sheet name="53 E561" sheetId="96" r:id="rId98"/>
    <sheet name="53 E579" sheetId="97" r:id="rId99"/>
    <sheet name="53 E580" sheetId="98" r:id="rId100"/>
    <sheet name="53 E581" sheetId="99" r:id="rId101"/>
    <sheet name="53 E582" sheetId="100" r:id="rId102"/>
    <sheet name="53 M001" sheetId="101" r:id="rId103"/>
    <sheet name="53 P552" sheetId="102" r:id="rId104"/>
  </sheets>
  <definedNames>
    <definedName name="\a">#N/A</definedName>
    <definedName name="\b">#N/A</definedName>
    <definedName name="\c" localSheetId="0">Financiero!#REF!</definedName>
    <definedName name="\c" localSheetId="1">Físico!#REF!</definedName>
    <definedName name="\c">#REF!</definedName>
    <definedName name="\p">#N/A</definedName>
    <definedName name="\s">#N/A</definedName>
    <definedName name="\z" localSheetId="0">Financiero!#REF!</definedName>
    <definedName name="\z" localSheetId="1">Físico!#REF!</definedName>
    <definedName name="\z">#REF!</definedName>
    <definedName name="_______CFD02" localSheetId="0">Financiero!#REF!</definedName>
    <definedName name="_______CFD02" localSheetId="1">Físico!#REF!</definedName>
    <definedName name="_______CFD02">#REF!</definedName>
    <definedName name="_______PIB08" localSheetId="0">Financiero!#REF!</definedName>
    <definedName name="_______PIB08" localSheetId="1">Físico!#REF!</definedName>
    <definedName name="_______PIB08">#REF!</definedName>
    <definedName name="_______syt03" localSheetId="0">Financiero!#REF!</definedName>
    <definedName name="_______syt03" localSheetId="1">Físico!#REF!</definedName>
    <definedName name="_______syt03">#REF!</definedName>
    <definedName name="____ASA96" localSheetId="0">Financiero!#REF!</definedName>
    <definedName name="____ASA96" localSheetId="1">Físico!#REF!</definedName>
    <definedName name="____ASA96">#REF!</definedName>
    <definedName name="____CAN2" localSheetId="0" hidden="1">{"Bruto",#N/A,FALSE,"CONV3T.XLS";"Neto",#N/A,FALSE,"CONV3T.XLS";"UnoB",#N/A,FALSE,"CONV3T.XLS";"Bruto",#N/A,FALSE,"CONV4T.XLS";"Neto",#N/A,FALSE,"CONV4T.XLS";"UnoB",#N/A,FALSE,"CONV4T.XLS"}</definedName>
    <definedName name="____CAN2" localSheetId="1" hidden="1">{"Bruto",#N/A,FALSE,"CONV3T.XLS";"Neto",#N/A,FALSE,"CONV3T.XLS";"UnoB",#N/A,FALSE,"CONV3T.XLS";"Bruto",#N/A,FALSE,"CONV4T.XLS";"Neto",#N/A,FALSE,"CONV4T.XLS";"UnoB",#N/A,FALSE,"CONV4T.XLS"}</definedName>
    <definedName name="____CAN2" hidden="1">{"Bruto",#N/A,FALSE,"CONV3T.XLS";"Neto",#N/A,FALSE,"CONV3T.XLS";"UnoB",#N/A,FALSE,"CONV3T.XLS";"Bruto",#N/A,FALSE,"CONV4T.XLS";"Neto",#N/A,FALSE,"CONV4T.XLS";"UnoB",#N/A,FALSE,"CONV4T.XLS"}</definedName>
    <definedName name="____CAN4" localSheetId="0" hidden="1">{"Bruto",#N/A,FALSE,"CONV3T.XLS";"Neto",#N/A,FALSE,"CONV3T.XLS";"UnoB",#N/A,FALSE,"CONV3T.XLS";"Bruto",#N/A,FALSE,"CONV4T.XLS";"Neto",#N/A,FALSE,"CONV4T.XLS";"UnoB",#N/A,FALSE,"CONV4T.XLS"}</definedName>
    <definedName name="____CAN4" localSheetId="1" hidden="1">{"Bruto",#N/A,FALSE,"CONV3T.XLS";"Neto",#N/A,FALSE,"CONV3T.XLS";"UnoB",#N/A,FALSE,"CONV3T.XLS";"Bruto",#N/A,FALSE,"CONV4T.XLS";"Neto",#N/A,FALSE,"CONV4T.XLS";"UnoB",#N/A,FALSE,"CONV4T.XLS"}</definedName>
    <definedName name="____CAN4" hidden="1">{"Bruto",#N/A,FALSE,"CONV3T.XLS";"Neto",#N/A,FALSE,"CONV3T.XLS";"UnoB",#N/A,FALSE,"CONV3T.XLS";"Bruto",#N/A,FALSE,"CONV4T.XLS";"Neto",#N/A,FALSE,"CONV4T.XLS";"UnoB",#N/A,FALSE,"CONV4T.XLS"}</definedName>
    <definedName name="____CFD02" localSheetId="0">Financiero!#REF!</definedName>
    <definedName name="____CFD02" localSheetId="1">Físico!#REF!</definedName>
    <definedName name="____CFD02">#REF!</definedName>
    <definedName name="____CFE96" localSheetId="0">Financiero!#REF!</definedName>
    <definedName name="____CFE96" localSheetId="1">Físico!#REF!</definedName>
    <definedName name="____CFE96">#REF!</definedName>
    <definedName name="____CON96" localSheetId="0">Financiero!#REF!</definedName>
    <definedName name="____CON96" localSheetId="1">Físico!#REF!</definedName>
    <definedName name="____CON96">#REF!</definedName>
    <definedName name="____COR4" localSheetId="0" hidden="1">{"Bruto",#N/A,FALSE,"CONV3T.XLS";"Neto",#N/A,FALSE,"CONV3T.XLS";"UnoB",#N/A,FALSE,"CONV3T.XLS";"Bruto",#N/A,FALSE,"CONV4T.XLS";"Neto",#N/A,FALSE,"CONV4T.XLS";"UnoB",#N/A,FALSE,"CONV4T.XLS"}</definedName>
    <definedName name="____COR4" localSheetId="1" hidden="1">{"Bruto",#N/A,FALSE,"CONV3T.XLS";"Neto",#N/A,FALSE,"CONV3T.XLS";"UnoB",#N/A,FALSE,"CONV3T.XLS";"Bruto",#N/A,FALSE,"CONV4T.XLS";"Neto",#N/A,FALSE,"CONV4T.XLS";"UnoB",#N/A,FALSE,"CONV4T.XLS"}</definedName>
    <definedName name="____COR4" hidden="1">{"Bruto",#N/A,FALSE,"CONV3T.XLS";"Neto",#N/A,FALSE,"CONV3T.XLS";"UnoB",#N/A,FALSE,"CONV3T.XLS";"Bruto",#N/A,FALSE,"CONV4T.XLS";"Neto",#N/A,FALSE,"CONV4T.XLS";"UnoB",#N/A,FALSE,"CONV4T.XLS"}</definedName>
    <definedName name="____COS4" localSheetId="0" hidden="1">{"Bruto",#N/A,FALSE,"CONV3T.XLS";"Neto",#N/A,FALSE,"CONV3T.XLS";"UnoB",#N/A,FALSE,"CONV3T.XLS";"Bruto",#N/A,FALSE,"CONV4T.XLS";"Neto",#N/A,FALSE,"CONV4T.XLS";"UnoB",#N/A,FALSE,"CONV4T.XLS"}</definedName>
    <definedName name="____COS4" localSheetId="1" hidden="1">{"Bruto",#N/A,FALSE,"CONV3T.XLS";"Neto",#N/A,FALSE,"CONV3T.XLS";"UnoB",#N/A,FALSE,"CONV3T.XLS";"Bruto",#N/A,FALSE,"CONV4T.XLS";"Neto",#N/A,FALSE,"CONV4T.XLS";"UnoB",#N/A,FALSE,"CONV4T.XLS"}</definedName>
    <definedName name="____COS4" hidden="1">{"Bruto",#N/A,FALSE,"CONV3T.XLS";"Neto",#N/A,FALSE,"CONV3T.XLS";"UnoB",#N/A,FALSE,"CONV3T.XLS";"Bruto",#N/A,FALSE,"CONV4T.XLS";"Neto",#N/A,FALSE,"CONV4T.XLS";"UnoB",#N/A,FALSE,"CONV4T.XLS"}</definedName>
    <definedName name="____ee1" localSheetId="0" hidden="1">{"Bruto",#N/A,FALSE,"CONV3T.XLS";"Neto",#N/A,FALSE,"CONV3T.XLS";"UnoB",#N/A,FALSE,"CONV3T.XLS";"Bruto",#N/A,FALSE,"CONV4T.XLS";"Neto",#N/A,FALSE,"CONV4T.XLS";"UnoB",#N/A,FALSE,"CONV4T.XLS"}</definedName>
    <definedName name="____ee1" localSheetId="1" hidden="1">{"Bruto",#N/A,FALSE,"CONV3T.XLS";"Neto",#N/A,FALSE,"CONV3T.XLS";"UnoB",#N/A,FALSE,"CONV3T.XLS";"Bruto",#N/A,FALSE,"CONV4T.XLS";"Neto",#N/A,FALSE,"CONV4T.XLS";"UnoB",#N/A,FALSE,"CONV4T.XLS"}</definedName>
    <definedName name="____ee1" hidden="1">{"Bruto",#N/A,FALSE,"CONV3T.XLS";"Neto",#N/A,FALSE,"CONV3T.XLS";"UnoB",#N/A,FALSE,"CONV3T.XLS";"Bruto",#N/A,FALSE,"CONV4T.XLS";"Neto",#N/A,FALSE,"CONV4T.XLS";"UnoB",#N/A,FALSE,"CONV4T.XLS"}</definedName>
    <definedName name="____esc2" localSheetId="0" hidden="1">{"Bruto",#N/A,FALSE,"CONV3T.XLS";"Neto",#N/A,FALSE,"CONV3T.XLS";"UnoB",#N/A,FALSE,"CONV3T.XLS";"Bruto",#N/A,FALSE,"CONV4T.XLS";"Neto",#N/A,FALSE,"CONV4T.XLS";"UnoB",#N/A,FALSE,"CONV4T.XLS"}</definedName>
    <definedName name="____esc2" localSheetId="1" hidden="1">{"Bruto",#N/A,FALSE,"CONV3T.XLS";"Neto",#N/A,FALSE,"CONV3T.XLS";"UnoB",#N/A,FALSE,"CONV3T.XLS";"Bruto",#N/A,FALSE,"CONV4T.XLS";"Neto",#N/A,FALSE,"CONV4T.XLS";"UnoB",#N/A,FALSE,"CONV4T.XLS"}</definedName>
    <definedName name="____esc2" hidden="1">{"Bruto",#N/A,FALSE,"CONV3T.XLS";"Neto",#N/A,FALSE,"CONV3T.XLS";"UnoB",#N/A,FALSE,"CONV3T.XLS";"Bruto",#N/A,FALSE,"CONV4T.XLS";"Neto",#N/A,FALSE,"CONV4T.XLS";"UnoB",#N/A,FALSE,"CONV4T.XLS"}</definedName>
    <definedName name="____ESC4" localSheetId="0" hidden="1">{"Bruto",#N/A,FALSE,"CONV3T.XLS";"Neto",#N/A,FALSE,"CONV3T.XLS";"UnoB",#N/A,FALSE,"CONV3T.XLS";"Bruto",#N/A,FALSE,"CONV4T.XLS";"Neto",#N/A,FALSE,"CONV4T.XLS";"UnoB",#N/A,FALSE,"CONV4T.XLS"}</definedName>
    <definedName name="____ESC4" localSheetId="1" hidden="1">{"Bruto",#N/A,FALSE,"CONV3T.XLS";"Neto",#N/A,FALSE,"CONV3T.XLS";"UnoB",#N/A,FALSE,"CONV3T.XLS";"Bruto",#N/A,FALSE,"CONV4T.XLS";"Neto",#N/A,FALSE,"CONV4T.XLS";"UnoB",#N/A,FALSE,"CONV4T.XLS"}</definedName>
    <definedName name="____ESC4" hidden="1">{"Bruto",#N/A,FALSE,"CONV3T.XLS";"Neto",#N/A,FALSE,"CONV3T.XLS";"UnoB",#N/A,FALSE,"CONV3T.XLS";"Bruto",#N/A,FALSE,"CONV4T.XLS";"Neto",#N/A,FALSE,"CONV4T.XLS";"UnoB",#N/A,FALSE,"CONV4T.XLS"}</definedName>
    <definedName name="____mor2" localSheetId="0" hidden="1">{"Bruto",#N/A,FALSE,"CONV3T.XLS";"Neto",#N/A,FALSE,"CONV3T.XLS";"UnoB",#N/A,FALSE,"CONV3T.XLS";"Bruto",#N/A,FALSE,"CONV4T.XLS";"Neto",#N/A,FALSE,"CONV4T.XLS";"UnoB",#N/A,FALSE,"CONV4T.XLS"}</definedName>
    <definedName name="____mor2" localSheetId="1" hidden="1">{"Bruto",#N/A,FALSE,"CONV3T.XLS";"Neto",#N/A,FALSE,"CONV3T.XLS";"UnoB",#N/A,FALSE,"CONV3T.XLS";"Bruto",#N/A,FALSE,"CONV4T.XLS";"Neto",#N/A,FALSE,"CONV4T.XLS";"UnoB",#N/A,FALSE,"CONV4T.XLS"}</definedName>
    <definedName name="____mor2" hidden="1">{"Bruto",#N/A,FALSE,"CONV3T.XLS";"Neto",#N/A,FALSE,"CONV3T.XLS";"UnoB",#N/A,FALSE,"CONV3T.XLS";"Bruto",#N/A,FALSE,"CONV4T.XLS";"Neto",#N/A,FALSE,"CONV4T.XLS";"UnoB",#N/A,FALSE,"CONV4T.XLS"}</definedName>
    <definedName name="____MOR4" localSheetId="0" hidden="1">{"Bruto",#N/A,FALSE,"CONV3T.XLS";"Neto",#N/A,FALSE,"CONV3T.XLS";"UnoB",#N/A,FALSE,"CONV3T.XLS";"Bruto",#N/A,FALSE,"CONV4T.XLS";"Neto",#N/A,FALSE,"CONV4T.XLS";"UnoB",#N/A,FALSE,"CONV4T.XLS"}</definedName>
    <definedName name="____MOR4" localSheetId="1" hidden="1">{"Bruto",#N/A,FALSE,"CONV3T.XLS";"Neto",#N/A,FALSE,"CONV3T.XLS";"UnoB",#N/A,FALSE,"CONV3T.XLS";"Bruto",#N/A,FALSE,"CONV4T.XLS";"Neto",#N/A,FALSE,"CONV4T.XLS";"UnoB",#N/A,FALSE,"CONV4T.XLS"}</definedName>
    <definedName name="____MOR4" hidden="1">{"Bruto",#N/A,FALSE,"CONV3T.XLS";"Neto",#N/A,FALSE,"CONV3T.XLS";"UnoB",#N/A,FALSE,"CONV3T.XLS";"Bruto",#N/A,FALSE,"CONV4T.XLS";"Neto",#N/A,FALSE,"CONV4T.XLS";"UnoB",#N/A,FALSE,"CONV4T.XLS"}</definedName>
    <definedName name="____pa2" localSheetId="0" hidden="1">{"Bruto",#N/A,FALSE,"CONV3T.XLS";"Neto",#N/A,FALSE,"CONV3T.XLS";"UnoB",#N/A,FALSE,"CONV3T.XLS";"Bruto",#N/A,FALSE,"CONV4T.XLS";"Neto",#N/A,FALSE,"CONV4T.XLS";"UnoB",#N/A,FALSE,"CONV4T.XLS"}</definedName>
    <definedName name="____pa2" localSheetId="1" hidden="1">{"Bruto",#N/A,FALSE,"CONV3T.XLS";"Neto",#N/A,FALSE,"CONV3T.XLS";"UnoB",#N/A,FALSE,"CONV3T.XLS";"Bruto",#N/A,FALSE,"CONV4T.XLS";"Neto",#N/A,FALSE,"CONV4T.XLS";"UnoB",#N/A,FALSE,"CONV4T.XLS"}</definedName>
    <definedName name="____pa2" hidden="1">{"Bruto",#N/A,FALSE,"CONV3T.XLS";"Neto",#N/A,FALSE,"CONV3T.XLS";"UnoB",#N/A,FALSE,"CONV3T.XLS";"Bruto",#N/A,FALSE,"CONV4T.XLS";"Neto",#N/A,FALSE,"CONV4T.XLS";"UnoB",#N/A,FALSE,"CONV4T.XLS"}</definedName>
    <definedName name="____PAJ4" localSheetId="0" hidden="1">{"Bruto",#N/A,FALSE,"CONV3T.XLS";"Neto",#N/A,FALSE,"CONV3T.XLS";"UnoB",#N/A,FALSE,"CONV3T.XLS";"Bruto",#N/A,FALSE,"CONV4T.XLS";"Neto",#N/A,FALSE,"CONV4T.XLS";"UnoB",#N/A,FALSE,"CONV4T.XLS"}</definedName>
    <definedName name="____PAJ4" localSheetId="1" hidden="1">{"Bruto",#N/A,FALSE,"CONV3T.XLS";"Neto",#N/A,FALSE,"CONV3T.XLS";"UnoB",#N/A,FALSE,"CONV3T.XLS";"Bruto",#N/A,FALSE,"CONV4T.XLS";"Neto",#N/A,FALSE,"CONV4T.XLS";"UnoB",#N/A,FALSE,"CONV4T.XLS"}</definedName>
    <definedName name="____PAJ4" hidden="1">{"Bruto",#N/A,FALSE,"CONV3T.XLS";"Neto",#N/A,FALSE,"CONV3T.XLS";"UnoB",#N/A,FALSE,"CONV3T.XLS";"Bruto",#N/A,FALSE,"CONV4T.XLS";"Neto",#N/A,FALSE,"CONV4T.XLS";"UnoB",#N/A,FALSE,"CONV4T.XLS"}</definedName>
    <definedName name="____PEM96" localSheetId="0">Financiero!#REF!</definedName>
    <definedName name="____PEM96" localSheetId="1">Físico!#REF!</definedName>
    <definedName name="____PEM96">#REF!</definedName>
    <definedName name="____PIB08" localSheetId="0">Financiero!#REF!</definedName>
    <definedName name="____PIB08" localSheetId="1">Físico!#REF!</definedName>
    <definedName name="____PIB08">#REF!</definedName>
    <definedName name="____PIP96" localSheetId="0">Financiero!#REF!</definedName>
    <definedName name="____PIP96" localSheetId="1">Físico!#REF!</definedName>
    <definedName name="____PIP96">#REF!</definedName>
    <definedName name="____syt03" localSheetId="0">Financiero!#REF!</definedName>
    <definedName name="____syt03" localSheetId="1">Físico!#REF!</definedName>
    <definedName name="____syt03">#REF!</definedName>
    <definedName name="____tul2" localSheetId="0" hidden="1">{"Bruto",#N/A,FALSE,"CONV3T.XLS";"Neto",#N/A,FALSE,"CONV3T.XLS";"UnoB",#N/A,FALSE,"CONV3T.XLS";"Bruto",#N/A,FALSE,"CONV4T.XLS";"Neto",#N/A,FALSE,"CONV4T.XLS";"UnoB",#N/A,FALSE,"CONV4T.XLS"}</definedName>
    <definedName name="____tul2" localSheetId="1" hidden="1">{"Bruto",#N/A,FALSE,"CONV3T.XLS";"Neto",#N/A,FALSE,"CONV3T.XLS";"UnoB",#N/A,FALSE,"CONV3T.XLS";"Bruto",#N/A,FALSE,"CONV4T.XLS";"Neto",#N/A,FALSE,"CONV4T.XLS";"UnoB",#N/A,FALSE,"CONV4T.XLS"}</definedName>
    <definedName name="____tul2" hidden="1">{"Bruto",#N/A,FALSE,"CONV3T.XLS";"Neto",#N/A,FALSE,"CONV3T.XLS";"UnoB",#N/A,FALSE,"CONV3T.XLS";"Bruto",#N/A,FALSE,"CONV4T.XLS";"Neto",#N/A,FALSE,"CONV4T.XLS";"UnoB",#N/A,FALSE,"CONV4T.XLS"}</definedName>
    <definedName name="____TUL4" localSheetId="0" hidden="1">{"Bruto",#N/A,FALSE,"CONV3T.XLS";"Neto",#N/A,FALSE,"CONV3T.XLS";"UnoB",#N/A,FALSE,"CONV3T.XLS";"Bruto",#N/A,FALSE,"CONV4T.XLS";"Neto",#N/A,FALSE,"CONV4T.XLS";"UnoB",#N/A,FALSE,"CONV4T.XLS"}</definedName>
    <definedName name="____TUL4" localSheetId="1" hidden="1">{"Bruto",#N/A,FALSE,"CONV3T.XLS";"Neto",#N/A,FALSE,"CONV3T.XLS";"UnoB",#N/A,FALSE,"CONV3T.XLS";"Bruto",#N/A,FALSE,"CONV4T.XLS";"Neto",#N/A,FALSE,"CONV4T.XLS";"UnoB",#N/A,FALSE,"CONV4T.XLS"}</definedName>
    <definedName name="____TUL4" hidden="1">{"Bruto",#N/A,FALSE,"CONV3T.XLS";"Neto",#N/A,FALSE,"CONV3T.XLS";"UnoB",#N/A,FALSE,"CONV3T.XLS";"Bruto",#N/A,FALSE,"CONV4T.XLS";"Neto",#N/A,FALSE,"CONV4T.XLS";"UnoB",#N/A,FALSE,"CONV4T.XLS"}</definedName>
    <definedName name="____WRN4444" localSheetId="0" hidden="1">{"Bruto",#N/A,FALSE,"CONV3T.XLS";"Neto",#N/A,FALSE,"CONV3T.XLS";"UnoB",#N/A,FALSE,"CONV3T.XLS";"Bruto",#N/A,FALSE,"CONV4T.XLS";"Neto",#N/A,FALSE,"CONV4T.XLS";"UnoB",#N/A,FALSE,"CONV4T.XLS"}</definedName>
    <definedName name="____WRN4444" localSheetId="1" hidden="1">{"Bruto",#N/A,FALSE,"CONV3T.XLS";"Neto",#N/A,FALSE,"CONV3T.XLS";"UnoB",#N/A,FALSE,"CONV3T.XLS";"Bruto",#N/A,FALSE,"CONV4T.XLS";"Neto",#N/A,FALSE,"CONV4T.XLS";"UnoB",#N/A,FALSE,"CONV4T.XLS"}</definedName>
    <definedName name="____WRN4444" hidden="1">{"Bruto",#N/A,FALSE,"CONV3T.XLS";"Neto",#N/A,FALSE,"CONV3T.XLS";"UnoB",#N/A,FALSE,"CONV3T.XLS";"Bruto",#N/A,FALSE,"CONV4T.XLS";"Neto",#N/A,FALSE,"CONV4T.XLS";"UnoB",#N/A,FALSE,"CONV4T.XLS"}</definedName>
    <definedName name="___ASA96" localSheetId="0">Financiero!#REF!</definedName>
    <definedName name="___ASA96" localSheetId="1">Físico!#REF!</definedName>
    <definedName name="___ASA96">#REF!</definedName>
    <definedName name="___CAN2" localSheetId="0" hidden="1">{"Bruto",#N/A,FALSE,"CONV3T.XLS";"Neto",#N/A,FALSE,"CONV3T.XLS";"UnoB",#N/A,FALSE,"CONV3T.XLS";"Bruto",#N/A,FALSE,"CONV4T.XLS";"Neto",#N/A,FALSE,"CONV4T.XLS";"UnoB",#N/A,FALSE,"CONV4T.XLS"}</definedName>
    <definedName name="___CAN2" localSheetId="1" hidden="1">{"Bruto",#N/A,FALSE,"CONV3T.XLS";"Neto",#N/A,FALSE,"CONV3T.XLS";"UnoB",#N/A,FALSE,"CONV3T.XLS";"Bruto",#N/A,FALSE,"CONV4T.XLS";"Neto",#N/A,FALSE,"CONV4T.XLS";"UnoB",#N/A,FALSE,"CONV4T.XLS"}</definedName>
    <definedName name="___CAN2" hidden="1">{"Bruto",#N/A,FALSE,"CONV3T.XLS";"Neto",#N/A,FALSE,"CONV3T.XLS";"UnoB",#N/A,FALSE,"CONV3T.XLS";"Bruto",#N/A,FALSE,"CONV4T.XLS";"Neto",#N/A,FALSE,"CONV4T.XLS";"UnoB",#N/A,FALSE,"CONV4T.XLS"}</definedName>
    <definedName name="___CAN4" localSheetId="0" hidden="1">{"Bruto",#N/A,FALSE,"CONV3T.XLS";"Neto",#N/A,FALSE,"CONV3T.XLS";"UnoB",#N/A,FALSE,"CONV3T.XLS";"Bruto",#N/A,FALSE,"CONV4T.XLS";"Neto",#N/A,FALSE,"CONV4T.XLS";"UnoB",#N/A,FALSE,"CONV4T.XLS"}</definedName>
    <definedName name="___CAN4" localSheetId="1" hidden="1">{"Bruto",#N/A,FALSE,"CONV3T.XLS";"Neto",#N/A,FALSE,"CONV3T.XLS";"UnoB",#N/A,FALSE,"CONV3T.XLS";"Bruto",#N/A,FALSE,"CONV4T.XLS";"Neto",#N/A,FALSE,"CONV4T.XLS";"UnoB",#N/A,FALSE,"CONV4T.XLS"}</definedName>
    <definedName name="___CAN4" hidden="1">{"Bruto",#N/A,FALSE,"CONV3T.XLS";"Neto",#N/A,FALSE,"CONV3T.XLS";"UnoB",#N/A,FALSE,"CONV3T.XLS";"Bruto",#N/A,FALSE,"CONV4T.XLS";"Neto",#N/A,FALSE,"CONV4T.XLS";"UnoB",#N/A,FALSE,"CONV4T.XLS"}</definedName>
    <definedName name="___CFD02" localSheetId="0">Financiero!#REF!</definedName>
    <definedName name="___CFD02" localSheetId="1">Físico!#REF!</definedName>
    <definedName name="___CFD02">#REF!</definedName>
    <definedName name="___CFE96" localSheetId="0">Financiero!#REF!</definedName>
    <definedName name="___CFE96" localSheetId="1">Físico!#REF!</definedName>
    <definedName name="___CFE96">#REF!</definedName>
    <definedName name="___CON96" localSheetId="0">Financiero!#REF!</definedName>
    <definedName name="___CON96" localSheetId="1">Físico!#REF!</definedName>
    <definedName name="___CON96">#REF!</definedName>
    <definedName name="___COR4" localSheetId="0" hidden="1">{"Bruto",#N/A,FALSE,"CONV3T.XLS";"Neto",#N/A,FALSE,"CONV3T.XLS";"UnoB",#N/A,FALSE,"CONV3T.XLS";"Bruto",#N/A,FALSE,"CONV4T.XLS";"Neto",#N/A,FALSE,"CONV4T.XLS";"UnoB",#N/A,FALSE,"CONV4T.XLS"}</definedName>
    <definedName name="___COR4" localSheetId="1" hidden="1">{"Bruto",#N/A,FALSE,"CONV3T.XLS";"Neto",#N/A,FALSE,"CONV3T.XLS";"UnoB",#N/A,FALSE,"CONV3T.XLS";"Bruto",#N/A,FALSE,"CONV4T.XLS";"Neto",#N/A,FALSE,"CONV4T.XLS";"UnoB",#N/A,FALSE,"CONV4T.XLS"}</definedName>
    <definedName name="___COR4" hidden="1">{"Bruto",#N/A,FALSE,"CONV3T.XLS";"Neto",#N/A,FALSE,"CONV3T.XLS";"UnoB",#N/A,FALSE,"CONV3T.XLS";"Bruto",#N/A,FALSE,"CONV4T.XLS";"Neto",#N/A,FALSE,"CONV4T.XLS";"UnoB",#N/A,FALSE,"CONV4T.XLS"}</definedName>
    <definedName name="___COS4" localSheetId="0" hidden="1">{"Bruto",#N/A,FALSE,"CONV3T.XLS";"Neto",#N/A,FALSE,"CONV3T.XLS";"UnoB",#N/A,FALSE,"CONV3T.XLS";"Bruto",#N/A,FALSE,"CONV4T.XLS";"Neto",#N/A,FALSE,"CONV4T.XLS";"UnoB",#N/A,FALSE,"CONV4T.XLS"}</definedName>
    <definedName name="___COS4" localSheetId="1" hidden="1">{"Bruto",#N/A,FALSE,"CONV3T.XLS";"Neto",#N/A,FALSE,"CONV3T.XLS";"UnoB",#N/A,FALSE,"CONV3T.XLS";"Bruto",#N/A,FALSE,"CONV4T.XLS";"Neto",#N/A,FALSE,"CONV4T.XLS";"UnoB",#N/A,FALSE,"CONV4T.XLS"}</definedName>
    <definedName name="___COS4" hidden="1">{"Bruto",#N/A,FALSE,"CONV3T.XLS";"Neto",#N/A,FALSE,"CONV3T.XLS";"UnoB",#N/A,FALSE,"CONV3T.XLS";"Bruto",#N/A,FALSE,"CONV4T.XLS";"Neto",#N/A,FALSE,"CONV4T.XLS";"UnoB",#N/A,FALSE,"CONV4T.XLS"}</definedName>
    <definedName name="___ee1" localSheetId="0" hidden="1">{"Bruto",#N/A,FALSE,"CONV3T.XLS";"Neto",#N/A,FALSE,"CONV3T.XLS";"UnoB",#N/A,FALSE,"CONV3T.XLS";"Bruto",#N/A,FALSE,"CONV4T.XLS";"Neto",#N/A,FALSE,"CONV4T.XLS";"UnoB",#N/A,FALSE,"CONV4T.XLS"}</definedName>
    <definedName name="___ee1" localSheetId="1" hidden="1">{"Bruto",#N/A,FALSE,"CONV3T.XLS";"Neto",#N/A,FALSE,"CONV3T.XLS";"UnoB",#N/A,FALSE,"CONV3T.XLS";"Bruto",#N/A,FALSE,"CONV4T.XLS";"Neto",#N/A,FALSE,"CONV4T.XLS";"UnoB",#N/A,FALSE,"CONV4T.XLS"}</definedName>
    <definedName name="___ee1" hidden="1">{"Bruto",#N/A,FALSE,"CONV3T.XLS";"Neto",#N/A,FALSE,"CONV3T.XLS";"UnoB",#N/A,FALSE,"CONV3T.XLS";"Bruto",#N/A,FALSE,"CONV4T.XLS";"Neto",#N/A,FALSE,"CONV4T.XLS";"UnoB",#N/A,FALSE,"CONV4T.XLS"}</definedName>
    <definedName name="___esc2" localSheetId="0" hidden="1">{"Bruto",#N/A,FALSE,"CONV3T.XLS";"Neto",#N/A,FALSE,"CONV3T.XLS";"UnoB",#N/A,FALSE,"CONV3T.XLS";"Bruto",#N/A,FALSE,"CONV4T.XLS";"Neto",#N/A,FALSE,"CONV4T.XLS";"UnoB",#N/A,FALSE,"CONV4T.XLS"}</definedName>
    <definedName name="___esc2" localSheetId="1" hidden="1">{"Bruto",#N/A,FALSE,"CONV3T.XLS";"Neto",#N/A,FALSE,"CONV3T.XLS";"UnoB",#N/A,FALSE,"CONV3T.XLS";"Bruto",#N/A,FALSE,"CONV4T.XLS";"Neto",#N/A,FALSE,"CONV4T.XLS";"UnoB",#N/A,FALSE,"CONV4T.XLS"}</definedName>
    <definedName name="___esc2" hidden="1">{"Bruto",#N/A,FALSE,"CONV3T.XLS";"Neto",#N/A,FALSE,"CONV3T.XLS";"UnoB",#N/A,FALSE,"CONV3T.XLS";"Bruto",#N/A,FALSE,"CONV4T.XLS";"Neto",#N/A,FALSE,"CONV4T.XLS";"UnoB",#N/A,FALSE,"CONV4T.XLS"}</definedName>
    <definedName name="___ESC4" localSheetId="0" hidden="1">{"Bruto",#N/A,FALSE,"CONV3T.XLS";"Neto",#N/A,FALSE,"CONV3T.XLS";"UnoB",#N/A,FALSE,"CONV3T.XLS";"Bruto",#N/A,FALSE,"CONV4T.XLS";"Neto",#N/A,FALSE,"CONV4T.XLS";"UnoB",#N/A,FALSE,"CONV4T.XLS"}</definedName>
    <definedName name="___ESC4" localSheetId="1" hidden="1">{"Bruto",#N/A,FALSE,"CONV3T.XLS";"Neto",#N/A,FALSE,"CONV3T.XLS";"UnoB",#N/A,FALSE,"CONV3T.XLS";"Bruto",#N/A,FALSE,"CONV4T.XLS";"Neto",#N/A,FALSE,"CONV4T.XLS";"UnoB",#N/A,FALSE,"CONV4T.XLS"}</definedName>
    <definedName name="___ESC4" hidden="1">{"Bruto",#N/A,FALSE,"CONV3T.XLS";"Neto",#N/A,FALSE,"CONV3T.XLS";"UnoB",#N/A,FALSE,"CONV3T.XLS";"Bruto",#N/A,FALSE,"CONV4T.XLS";"Neto",#N/A,FALSE,"CONV4T.XLS";"UnoB",#N/A,FALSE,"CONV4T.XLS"}</definedName>
    <definedName name="___mor2" localSheetId="0" hidden="1">{"Bruto",#N/A,FALSE,"CONV3T.XLS";"Neto",#N/A,FALSE,"CONV3T.XLS";"UnoB",#N/A,FALSE,"CONV3T.XLS";"Bruto",#N/A,FALSE,"CONV4T.XLS";"Neto",#N/A,FALSE,"CONV4T.XLS";"UnoB",#N/A,FALSE,"CONV4T.XLS"}</definedName>
    <definedName name="___mor2" localSheetId="1" hidden="1">{"Bruto",#N/A,FALSE,"CONV3T.XLS";"Neto",#N/A,FALSE,"CONV3T.XLS";"UnoB",#N/A,FALSE,"CONV3T.XLS";"Bruto",#N/A,FALSE,"CONV4T.XLS";"Neto",#N/A,FALSE,"CONV4T.XLS";"UnoB",#N/A,FALSE,"CONV4T.XLS"}</definedName>
    <definedName name="___mor2" hidden="1">{"Bruto",#N/A,FALSE,"CONV3T.XLS";"Neto",#N/A,FALSE,"CONV3T.XLS";"UnoB",#N/A,FALSE,"CONV3T.XLS";"Bruto",#N/A,FALSE,"CONV4T.XLS";"Neto",#N/A,FALSE,"CONV4T.XLS";"UnoB",#N/A,FALSE,"CONV4T.XLS"}</definedName>
    <definedName name="___MOR4" localSheetId="0" hidden="1">{"Bruto",#N/A,FALSE,"CONV3T.XLS";"Neto",#N/A,FALSE,"CONV3T.XLS";"UnoB",#N/A,FALSE,"CONV3T.XLS";"Bruto",#N/A,FALSE,"CONV4T.XLS";"Neto",#N/A,FALSE,"CONV4T.XLS";"UnoB",#N/A,FALSE,"CONV4T.XLS"}</definedName>
    <definedName name="___MOR4" localSheetId="1" hidden="1">{"Bruto",#N/A,FALSE,"CONV3T.XLS";"Neto",#N/A,FALSE,"CONV3T.XLS";"UnoB",#N/A,FALSE,"CONV3T.XLS";"Bruto",#N/A,FALSE,"CONV4T.XLS";"Neto",#N/A,FALSE,"CONV4T.XLS";"UnoB",#N/A,FALSE,"CONV4T.XLS"}</definedName>
    <definedName name="___MOR4" hidden="1">{"Bruto",#N/A,FALSE,"CONV3T.XLS";"Neto",#N/A,FALSE,"CONV3T.XLS";"UnoB",#N/A,FALSE,"CONV3T.XLS";"Bruto",#N/A,FALSE,"CONV4T.XLS";"Neto",#N/A,FALSE,"CONV4T.XLS";"UnoB",#N/A,FALSE,"CONV4T.XLS"}</definedName>
    <definedName name="___pa2" localSheetId="0" hidden="1">{"Bruto",#N/A,FALSE,"CONV3T.XLS";"Neto",#N/A,FALSE,"CONV3T.XLS";"UnoB",#N/A,FALSE,"CONV3T.XLS";"Bruto",#N/A,FALSE,"CONV4T.XLS";"Neto",#N/A,FALSE,"CONV4T.XLS";"UnoB",#N/A,FALSE,"CONV4T.XLS"}</definedName>
    <definedName name="___pa2" localSheetId="1" hidden="1">{"Bruto",#N/A,FALSE,"CONV3T.XLS";"Neto",#N/A,FALSE,"CONV3T.XLS";"UnoB",#N/A,FALSE,"CONV3T.XLS";"Bruto",#N/A,FALSE,"CONV4T.XLS";"Neto",#N/A,FALSE,"CONV4T.XLS";"UnoB",#N/A,FALSE,"CONV4T.XLS"}</definedName>
    <definedName name="___pa2" hidden="1">{"Bruto",#N/A,FALSE,"CONV3T.XLS";"Neto",#N/A,FALSE,"CONV3T.XLS";"UnoB",#N/A,FALSE,"CONV3T.XLS";"Bruto",#N/A,FALSE,"CONV4T.XLS";"Neto",#N/A,FALSE,"CONV4T.XLS";"UnoB",#N/A,FALSE,"CONV4T.XLS"}</definedName>
    <definedName name="___PAJ4" localSheetId="0" hidden="1">{"Bruto",#N/A,FALSE,"CONV3T.XLS";"Neto",#N/A,FALSE,"CONV3T.XLS";"UnoB",#N/A,FALSE,"CONV3T.XLS";"Bruto",#N/A,FALSE,"CONV4T.XLS";"Neto",#N/A,FALSE,"CONV4T.XLS";"UnoB",#N/A,FALSE,"CONV4T.XLS"}</definedName>
    <definedName name="___PAJ4" localSheetId="1" hidden="1">{"Bruto",#N/A,FALSE,"CONV3T.XLS";"Neto",#N/A,FALSE,"CONV3T.XLS";"UnoB",#N/A,FALSE,"CONV3T.XLS";"Bruto",#N/A,FALSE,"CONV4T.XLS";"Neto",#N/A,FALSE,"CONV4T.XLS";"UnoB",#N/A,FALSE,"CONV4T.XLS"}</definedName>
    <definedName name="___PAJ4" hidden="1">{"Bruto",#N/A,FALSE,"CONV3T.XLS";"Neto",#N/A,FALSE,"CONV3T.XLS";"UnoB",#N/A,FALSE,"CONV3T.XLS";"Bruto",#N/A,FALSE,"CONV4T.XLS";"Neto",#N/A,FALSE,"CONV4T.XLS";"UnoB",#N/A,FALSE,"CONV4T.XLS"}</definedName>
    <definedName name="___PEM96" localSheetId="0">Financiero!#REF!</definedName>
    <definedName name="___PEM96" localSheetId="1">Físico!#REF!</definedName>
    <definedName name="___PEM96">#REF!</definedName>
    <definedName name="___PIB08" localSheetId="0">Financiero!#REF!</definedName>
    <definedName name="___PIB08" localSheetId="1">Físico!#REF!</definedName>
    <definedName name="___PIB08">#REF!</definedName>
    <definedName name="___PIP96" localSheetId="0">Financiero!#REF!</definedName>
    <definedName name="___PIP96" localSheetId="1">Físico!#REF!</definedName>
    <definedName name="___PIP96">#REF!</definedName>
    <definedName name="___syt03" localSheetId="0">Financiero!#REF!</definedName>
    <definedName name="___syt03" localSheetId="1">Físico!#REF!</definedName>
    <definedName name="___syt03">#REF!</definedName>
    <definedName name="___tul2" localSheetId="0" hidden="1">{"Bruto",#N/A,FALSE,"CONV3T.XLS";"Neto",#N/A,FALSE,"CONV3T.XLS";"UnoB",#N/A,FALSE,"CONV3T.XLS";"Bruto",#N/A,FALSE,"CONV4T.XLS";"Neto",#N/A,FALSE,"CONV4T.XLS";"UnoB",#N/A,FALSE,"CONV4T.XLS"}</definedName>
    <definedName name="___tul2" localSheetId="1" hidden="1">{"Bruto",#N/A,FALSE,"CONV3T.XLS";"Neto",#N/A,FALSE,"CONV3T.XLS";"UnoB",#N/A,FALSE,"CONV3T.XLS";"Bruto",#N/A,FALSE,"CONV4T.XLS";"Neto",#N/A,FALSE,"CONV4T.XLS";"UnoB",#N/A,FALSE,"CONV4T.XLS"}</definedName>
    <definedName name="___tul2" hidden="1">{"Bruto",#N/A,FALSE,"CONV3T.XLS";"Neto",#N/A,FALSE,"CONV3T.XLS";"UnoB",#N/A,FALSE,"CONV3T.XLS";"Bruto",#N/A,FALSE,"CONV4T.XLS";"Neto",#N/A,FALSE,"CONV4T.XLS";"UnoB",#N/A,FALSE,"CONV4T.XLS"}</definedName>
    <definedName name="___TUL4" localSheetId="0" hidden="1">{"Bruto",#N/A,FALSE,"CONV3T.XLS";"Neto",#N/A,FALSE,"CONV3T.XLS";"UnoB",#N/A,FALSE,"CONV3T.XLS";"Bruto",#N/A,FALSE,"CONV4T.XLS";"Neto",#N/A,FALSE,"CONV4T.XLS";"UnoB",#N/A,FALSE,"CONV4T.XLS"}</definedName>
    <definedName name="___TUL4" localSheetId="1" hidden="1">{"Bruto",#N/A,FALSE,"CONV3T.XLS";"Neto",#N/A,FALSE,"CONV3T.XLS";"UnoB",#N/A,FALSE,"CONV3T.XLS";"Bruto",#N/A,FALSE,"CONV4T.XLS";"Neto",#N/A,FALSE,"CONV4T.XLS";"UnoB",#N/A,FALSE,"CONV4T.XLS"}</definedName>
    <definedName name="___TUL4" hidden="1">{"Bruto",#N/A,FALSE,"CONV3T.XLS";"Neto",#N/A,FALSE,"CONV3T.XLS";"UnoB",#N/A,FALSE,"CONV3T.XLS";"Bruto",#N/A,FALSE,"CONV4T.XLS";"Neto",#N/A,FALSE,"CONV4T.XLS";"UnoB",#N/A,FALSE,"CONV4T.XLS"}</definedName>
    <definedName name="___WRN4444" localSheetId="0" hidden="1">{"Bruto",#N/A,FALSE,"CONV3T.XLS";"Neto",#N/A,FALSE,"CONV3T.XLS";"UnoB",#N/A,FALSE,"CONV3T.XLS";"Bruto",#N/A,FALSE,"CONV4T.XLS";"Neto",#N/A,FALSE,"CONV4T.XLS";"UnoB",#N/A,FALSE,"CONV4T.XLS"}</definedName>
    <definedName name="___WRN4444" localSheetId="1" hidden="1">{"Bruto",#N/A,FALSE,"CONV3T.XLS";"Neto",#N/A,FALSE,"CONV3T.XLS";"UnoB",#N/A,FALSE,"CONV3T.XLS";"Bruto",#N/A,FALSE,"CONV4T.XLS";"Neto",#N/A,FALSE,"CONV4T.XLS";"UnoB",#N/A,FALSE,"CONV4T.XLS"}</definedName>
    <definedName name="___WRN4444" hidden="1">{"Bruto",#N/A,FALSE,"CONV3T.XLS";"Neto",#N/A,FALSE,"CONV3T.XLS";"UnoB",#N/A,FALSE,"CONV3T.XLS";"Bruto",#N/A,FALSE,"CONV4T.XLS";"Neto",#N/A,FALSE,"CONV4T.XLS";"UnoB",#N/A,FALSE,"CONV4T.XLS"}</definedName>
    <definedName name="__ASA96" localSheetId="0">Financiero!#REF!</definedName>
    <definedName name="__ASA96" localSheetId="1">Físico!#REF!</definedName>
    <definedName name="__ASA96">#REF!</definedName>
    <definedName name="__CAN2" localSheetId="0" hidden="1">{"Bruto",#N/A,FALSE,"CONV3T.XLS";"Neto",#N/A,FALSE,"CONV3T.XLS";"UnoB",#N/A,FALSE,"CONV3T.XLS";"Bruto",#N/A,FALSE,"CONV4T.XLS";"Neto",#N/A,FALSE,"CONV4T.XLS";"UnoB",#N/A,FALSE,"CONV4T.XLS"}</definedName>
    <definedName name="__CAN2" localSheetId="1" hidden="1">{"Bruto",#N/A,FALSE,"CONV3T.XLS";"Neto",#N/A,FALSE,"CONV3T.XLS";"UnoB",#N/A,FALSE,"CONV3T.XLS";"Bruto",#N/A,FALSE,"CONV4T.XLS";"Neto",#N/A,FALSE,"CONV4T.XLS";"UnoB",#N/A,FALSE,"CONV4T.XLS"}</definedName>
    <definedName name="__CAN2" hidden="1">{"Bruto",#N/A,FALSE,"CONV3T.XLS";"Neto",#N/A,FALSE,"CONV3T.XLS";"UnoB",#N/A,FALSE,"CONV3T.XLS";"Bruto",#N/A,FALSE,"CONV4T.XLS";"Neto",#N/A,FALSE,"CONV4T.XLS";"UnoB",#N/A,FALSE,"CONV4T.XLS"}</definedName>
    <definedName name="__CAN4" localSheetId="0" hidden="1">{"Bruto",#N/A,FALSE,"CONV3T.XLS";"Neto",#N/A,FALSE,"CONV3T.XLS";"UnoB",#N/A,FALSE,"CONV3T.XLS";"Bruto",#N/A,FALSE,"CONV4T.XLS";"Neto",#N/A,FALSE,"CONV4T.XLS";"UnoB",#N/A,FALSE,"CONV4T.XLS"}</definedName>
    <definedName name="__CAN4" localSheetId="1" hidden="1">{"Bruto",#N/A,FALSE,"CONV3T.XLS";"Neto",#N/A,FALSE,"CONV3T.XLS";"UnoB",#N/A,FALSE,"CONV3T.XLS";"Bruto",#N/A,FALSE,"CONV4T.XLS";"Neto",#N/A,FALSE,"CONV4T.XLS";"UnoB",#N/A,FALSE,"CONV4T.XLS"}</definedName>
    <definedName name="__CAN4" hidden="1">{"Bruto",#N/A,FALSE,"CONV3T.XLS";"Neto",#N/A,FALSE,"CONV3T.XLS";"UnoB",#N/A,FALSE,"CONV3T.XLS";"Bruto",#N/A,FALSE,"CONV4T.XLS";"Neto",#N/A,FALSE,"CONV4T.XLS";"UnoB",#N/A,FALSE,"CONV4T.XLS"}</definedName>
    <definedName name="__CFD02" localSheetId="0">Financiero!#REF!</definedName>
    <definedName name="__CFD02" localSheetId="1">Físico!#REF!</definedName>
    <definedName name="__CFD02">#REF!</definedName>
    <definedName name="__CFE96" localSheetId="0">Financiero!#REF!</definedName>
    <definedName name="__CFE96" localSheetId="1">Físico!#REF!</definedName>
    <definedName name="__CFE96">#REF!</definedName>
    <definedName name="__CON96" localSheetId="0">Financiero!#REF!</definedName>
    <definedName name="__CON96" localSheetId="1">Físico!#REF!</definedName>
    <definedName name="__CON96">#REF!</definedName>
    <definedName name="__COR4" localSheetId="0" hidden="1">{"Bruto",#N/A,FALSE,"CONV3T.XLS";"Neto",#N/A,FALSE,"CONV3T.XLS";"UnoB",#N/A,FALSE,"CONV3T.XLS";"Bruto",#N/A,FALSE,"CONV4T.XLS";"Neto",#N/A,FALSE,"CONV4T.XLS";"UnoB",#N/A,FALSE,"CONV4T.XLS"}</definedName>
    <definedName name="__COR4" localSheetId="1" hidden="1">{"Bruto",#N/A,FALSE,"CONV3T.XLS";"Neto",#N/A,FALSE,"CONV3T.XLS";"UnoB",#N/A,FALSE,"CONV3T.XLS";"Bruto",#N/A,FALSE,"CONV4T.XLS";"Neto",#N/A,FALSE,"CONV4T.XLS";"UnoB",#N/A,FALSE,"CONV4T.XLS"}</definedName>
    <definedName name="__COR4" hidden="1">{"Bruto",#N/A,FALSE,"CONV3T.XLS";"Neto",#N/A,FALSE,"CONV3T.XLS";"UnoB",#N/A,FALSE,"CONV3T.XLS";"Bruto",#N/A,FALSE,"CONV4T.XLS";"Neto",#N/A,FALSE,"CONV4T.XLS";"UnoB",#N/A,FALSE,"CONV4T.XLS"}</definedName>
    <definedName name="__COS4" localSheetId="0" hidden="1">{"Bruto",#N/A,FALSE,"CONV3T.XLS";"Neto",#N/A,FALSE,"CONV3T.XLS";"UnoB",#N/A,FALSE,"CONV3T.XLS";"Bruto",#N/A,FALSE,"CONV4T.XLS";"Neto",#N/A,FALSE,"CONV4T.XLS";"UnoB",#N/A,FALSE,"CONV4T.XLS"}</definedName>
    <definedName name="__COS4" localSheetId="1" hidden="1">{"Bruto",#N/A,FALSE,"CONV3T.XLS";"Neto",#N/A,FALSE,"CONV3T.XLS";"UnoB",#N/A,FALSE,"CONV3T.XLS";"Bruto",#N/A,FALSE,"CONV4T.XLS";"Neto",#N/A,FALSE,"CONV4T.XLS";"UnoB",#N/A,FALSE,"CONV4T.XLS"}</definedName>
    <definedName name="__COS4" hidden="1">{"Bruto",#N/A,FALSE,"CONV3T.XLS";"Neto",#N/A,FALSE,"CONV3T.XLS";"UnoB",#N/A,FALSE,"CONV3T.XLS";"Bruto",#N/A,FALSE,"CONV4T.XLS";"Neto",#N/A,FALSE,"CONV4T.XLS";"UnoB",#N/A,FALSE,"CONV4T.XLS"}</definedName>
    <definedName name="__ee1" localSheetId="0" hidden="1">{"Bruto",#N/A,FALSE,"CONV3T.XLS";"Neto",#N/A,FALSE,"CONV3T.XLS";"UnoB",#N/A,FALSE,"CONV3T.XLS";"Bruto",#N/A,FALSE,"CONV4T.XLS";"Neto",#N/A,FALSE,"CONV4T.XLS";"UnoB",#N/A,FALSE,"CONV4T.XLS"}</definedName>
    <definedName name="__ee1" localSheetId="1" hidden="1">{"Bruto",#N/A,FALSE,"CONV3T.XLS";"Neto",#N/A,FALSE,"CONV3T.XLS";"UnoB",#N/A,FALSE,"CONV3T.XLS";"Bruto",#N/A,FALSE,"CONV4T.XLS";"Neto",#N/A,FALSE,"CONV4T.XLS";"UnoB",#N/A,FALSE,"CONV4T.XLS"}</definedName>
    <definedName name="__ee1" hidden="1">{"Bruto",#N/A,FALSE,"CONV3T.XLS";"Neto",#N/A,FALSE,"CONV3T.XLS";"UnoB",#N/A,FALSE,"CONV3T.XLS";"Bruto",#N/A,FALSE,"CONV4T.XLS";"Neto",#N/A,FALSE,"CONV4T.XLS";"UnoB",#N/A,FALSE,"CONV4T.XLS"}</definedName>
    <definedName name="__esc2" localSheetId="0" hidden="1">{"Bruto",#N/A,FALSE,"CONV3T.XLS";"Neto",#N/A,FALSE,"CONV3T.XLS";"UnoB",#N/A,FALSE,"CONV3T.XLS";"Bruto",#N/A,FALSE,"CONV4T.XLS";"Neto",#N/A,FALSE,"CONV4T.XLS";"UnoB",#N/A,FALSE,"CONV4T.XLS"}</definedName>
    <definedName name="__esc2" localSheetId="1" hidden="1">{"Bruto",#N/A,FALSE,"CONV3T.XLS";"Neto",#N/A,FALSE,"CONV3T.XLS";"UnoB",#N/A,FALSE,"CONV3T.XLS";"Bruto",#N/A,FALSE,"CONV4T.XLS";"Neto",#N/A,FALSE,"CONV4T.XLS";"UnoB",#N/A,FALSE,"CONV4T.XLS"}</definedName>
    <definedName name="__esc2" hidden="1">{"Bruto",#N/A,FALSE,"CONV3T.XLS";"Neto",#N/A,FALSE,"CONV3T.XLS";"UnoB",#N/A,FALSE,"CONV3T.XLS";"Bruto",#N/A,FALSE,"CONV4T.XLS";"Neto",#N/A,FALSE,"CONV4T.XLS";"UnoB",#N/A,FALSE,"CONV4T.XLS"}</definedName>
    <definedName name="__ESC4" localSheetId="0" hidden="1">{"Bruto",#N/A,FALSE,"CONV3T.XLS";"Neto",#N/A,FALSE,"CONV3T.XLS";"UnoB",#N/A,FALSE,"CONV3T.XLS";"Bruto",#N/A,FALSE,"CONV4T.XLS";"Neto",#N/A,FALSE,"CONV4T.XLS";"UnoB",#N/A,FALSE,"CONV4T.XLS"}</definedName>
    <definedName name="__ESC4" localSheetId="1" hidden="1">{"Bruto",#N/A,FALSE,"CONV3T.XLS";"Neto",#N/A,FALSE,"CONV3T.XLS";"UnoB",#N/A,FALSE,"CONV3T.XLS";"Bruto",#N/A,FALSE,"CONV4T.XLS";"Neto",#N/A,FALSE,"CONV4T.XLS";"UnoB",#N/A,FALSE,"CONV4T.XLS"}</definedName>
    <definedName name="__ESC4" hidden="1">{"Bruto",#N/A,FALSE,"CONV3T.XLS";"Neto",#N/A,FALSE,"CONV3T.XLS";"UnoB",#N/A,FALSE,"CONV3T.XLS";"Bruto",#N/A,FALSE,"CONV4T.XLS";"Neto",#N/A,FALSE,"CONV4T.XLS";"UnoB",#N/A,FALSE,"CONV4T.XLS"}</definedName>
    <definedName name="__mor2" localSheetId="0" hidden="1">{"Bruto",#N/A,FALSE,"CONV3T.XLS";"Neto",#N/A,FALSE,"CONV3T.XLS";"UnoB",#N/A,FALSE,"CONV3T.XLS";"Bruto",#N/A,FALSE,"CONV4T.XLS";"Neto",#N/A,FALSE,"CONV4T.XLS";"UnoB",#N/A,FALSE,"CONV4T.XLS"}</definedName>
    <definedName name="__mor2" localSheetId="1" hidden="1">{"Bruto",#N/A,FALSE,"CONV3T.XLS";"Neto",#N/A,FALSE,"CONV3T.XLS";"UnoB",#N/A,FALSE,"CONV3T.XLS";"Bruto",#N/A,FALSE,"CONV4T.XLS";"Neto",#N/A,FALSE,"CONV4T.XLS";"UnoB",#N/A,FALSE,"CONV4T.XLS"}</definedName>
    <definedName name="__mor2" hidden="1">{"Bruto",#N/A,FALSE,"CONV3T.XLS";"Neto",#N/A,FALSE,"CONV3T.XLS";"UnoB",#N/A,FALSE,"CONV3T.XLS";"Bruto",#N/A,FALSE,"CONV4T.XLS";"Neto",#N/A,FALSE,"CONV4T.XLS";"UnoB",#N/A,FALSE,"CONV4T.XLS"}</definedName>
    <definedName name="__MOR4" localSheetId="0" hidden="1">{"Bruto",#N/A,FALSE,"CONV3T.XLS";"Neto",#N/A,FALSE,"CONV3T.XLS";"UnoB",#N/A,FALSE,"CONV3T.XLS";"Bruto",#N/A,FALSE,"CONV4T.XLS";"Neto",#N/A,FALSE,"CONV4T.XLS";"UnoB",#N/A,FALSE,"CONV4T.XLS"}</definedName>
    <definedName name="__MOR4" localSheetId="1" hidden="1">{"Bruto",#N/A,FALSE,"CONV3T.XLS";"Neto",#N/A,FALSE,"CONV3T.XLS";"UnoB",#N/A,FALSE,"CONV3T.XLS";"Bruto",#N/A,FALSE,"CONV4T.XLS";"Neto",#N/A,FALSE,"CONV4T.XLS";"UnoB",#N/A,FALSE,"CONV4T.XLS"}</definedName>
    <definedName name="__MOR4" hidden="1">{"Bruto",#N/A,FALSE,"CONV3T.XLS";"Neto",#N/A,FALSE,"CONV3T.XLS";"UnoB",#N/A,FALSE,"CONV3T.XLS";"Bruto",#N/A,FALSE,"CONV4T.XLS";"Neto",#N/A,FALSE,"CONV4T.XLS";"UnoB",#N/A,FALSE,"CONV4T.XLS"}</definedName>
    <definedName name="__pa2" localSheetId="0" hidden="1">{"Bruto",#N/A,FALSE,"CONV3T.XLS";"Neto",#N/A,FALSE,"CONV3T.XLS";"UnoB",#N/A,FALSE,"CONV3T.XLS";"Bruto",#N/A,FALSE,"CONV4T.XLS";"Neto",#N/A,FALSE,"CONV4T.XLS";"UnoB",#N/A,FALSE,"CONV4T.XLS"}</definedName>
    <definedName name="__pa2" localSheetId="1" hidden="1">{"Bruto",#N/A,FALSE,"CONV3T.XLS";"Neto",#N/A,FALSE,"CONV3T.XLS";"UnoB",#N/A,FALSE,"CONV3T.XLS";"Bruto",#N/A,FALSE,"CONV4T.XLS";"Neto",#N/A,FALSE,"CONV4T.XLS";"UnoB",#N/A,FALSE,"CONV4T.XLS"}</definedName>
    <definedName name="__pa2" hidden="1">{"Bruto",#N/A,FALSE,"CONV3T.XLS";"Neto",#N/A,FALSE,"CONV3T.XLS";"UnoB",#N/A,FALSE,"CONV3T.XLS";"Bruto",#N/A,FALSE,"CONV4T.XLS";"Neto",#N/A,FALSE,"CONV4T.XLS";"UnoB",#N/A,FALSE,"CONV4T.XLS"}</definedName>
    <definedName name="__PAJ4" localSheetId="0" hidden="1">{"Bruto",#N/A,FALSE,"CONV3T.XLS";"Neto",#N/A,FALSE,"CONV3T.XLS";"UnoB",#N/A,FALSE,"CONV3T.XLS";"Bruto",#N/A,FALSE,"CONV4T.XLS";"Neto",#N/A,FALSE,"CONV4T.XLS";"UnoB",#N/A,FALSE,"CONV4T.XLS"}</definedName>
    <definedName name="__PAJ4" localSheetId="1" hidden="1">{"Bruto",#N/A,FALSE,"CONV3T.XLS";"Neto",#N/A,FALSE,"CONV3T.XLS";"UnoB",#N/A,FALSE,"CONV3T.XLS";"Bruto",#N/A,FALSE,"CONV4T.XLS";"Neto",#N/A,FALSE,"CONV4T.XLS";"UnoB",#N/A,FALSE,"CONV4T.XLS"}</definedName>
    <definedName name="__PAJ4" hidden="1">{"Bruto",#N/A,FALSE,"CONV3T.XLS";"Neto",#N/A,FALSE,"CONV3T.XLS";"UnoB",#N/A,FALSE,"CONV3T.XLS";"Bruto",#N/A,FALSE,"CONV4T.XLS";"Neto",#N/A,FALSE,"CONV4T.XLS";"UnoB",#N/A,FALSE,"CONV4T.XLS"}</definedName>
    <definedName name="__PEM96" localSheetId="0">Financiero!#REF!</definedName>
    <definedName name="__PEM96" localSheetId="1">Físico!#REF!</definedName>
    <definedName name="__PEM96">#REF!</definedName>
    <definedName name="__PIB08" localSheetId="0">Financiero!#REF!</definedName>
    <definedName name="__PIB08" localSheetId="1">Físico!#REF!</definedName>
    <definedName name="__PIB08">#REF!</definedName>
    <definedName name="__PIP96" localSheetId="0">Financiero!#REF!</definedName>
    <definedName name="__PIP96" localSheetId="1">Físico!#REF!</definedName>
    <definedName name="__PIP96">#REF!</definedName>
    <definedName name="__syt03" localSheetId="0">Financiero!#REF!</definedName>
    <definedName name="__syt03" localSheetId="1">Físico!#REF!</definedName>
    <definedName name="__syt03">#REF!</definedName>
    <definedName name="__tul2" localSheetId="0" hidden="1">{"Bruto",#N/A,FALSE,"CONV3T.XLS";"Neto",#N/A,FALSE,"CONV3T.XLS";"UnoB",#N/A,FALSE,"CONV3T.XLS";"Bruto",#N/A,FALSE,"CONV4T.XLS";"Neto",#N/A,FALSE,"CONV4T.XLS";"UnoB",#N/A,FALSE,"CONV4T.XLS"}</definedName>
    <definedName name="__tul2" localSheetId="1" hidden="1">{"Bruto",#N/A,FALSE,"CONV3T.XLS";"Neto",#N/A,FALSE,"CONV3T.XLS";"UnoB",#N/A,FALSE,"CONV3T.XLS";"Bruto",#N/A,FALSE,"CONV4T.XLS";"Neto",#N/A,FALSE,"CONV4T.XLS";"UnoB",#N/A,FALSE,"CONV4T.XLS"}</definedName>
    <definedName name="__tul2" hidden="1">{"Bruto",#N/A,FALSE,"CONV3T.XLS";"Neto",#N/A,FALSE,"CONV3T.XLS";"UnoB",#N/A,FALSE,"CONV3T.XLS";"Bruto",#N/A,FALSE,"CONV4T.XLS";"Neto",#N/A,FALSE,"CONV4T.XLS";"UnoB",#N/A,FALSE,"CONV4T.XLS"}</definedName>
    <definedName name="__TUL4" localSheetId="0" hidden="1">{"Bruto",#N/A,FALSE,"CONV3T.XLS";"Neto",#N/A,FALSE,"CONV3T.XLS";"UnoB",#N/A,FALSE,"CONV3T.XLS";"Bruto",#N/A,FALSE,"CONV4T.XLS";"Neto",#N/A,FALSE,"CONV4T.XLS";"UnoB",#N/A,FALSE,"CONV4T.XLS"}</definedName>
    <definedName name="__TUL4" localSheetId="1" hidden="1">{"Bruto",#N/A,FALSE,"CONV3T.XLS";"Neto",#N/A,FALSE,"CONV3T.XLS";"UnoB",#N/A,FALSE,"CONV3T.XLS";"Bruto",#N/A,FALSE,"CONV4T.XLS";"Neto",#N/A,FALSE,"CONV4T.XLS";"UnoB",#N/A,FALSE,"CONV4T.XLS"}</definedName>
    <definedName name="__TUL4" hidden="1">{"Bruto",#N/A,FALSE,"CONV3T.XLS";"Neto",#N/A,FALSE,"CONV3T.XLS";"UnoB",#N/A,FALSE,"CONV3T.XLS";"Bruto",#N/A,FALSE,"CONV4T.XLS";"Neto",#N/A,FALSE,"CONV4T.XLS";"UnoB",#N/A,FALSE,"CONV4T.XLS"}</definedName>
    <definedName name="__WRN4444" localSheetId="0" hidden="1">{"Bruto",#N/A,FALSE,"CONV3T.XLS";"Neto",#N/A,FALSE,"CONV3T.XLS";"UnoB",#N/A,FALSE,"CONV3T.XLS";"Bruto",#N/A,FALSE,"CONV4T.XLS";"Neto",#N/A,FALSE,"CONV4T.XLS";"UnoB",#N/A,FALSE,"CONV4T.XLS"}</definedName>
    <definedName name="__WRN4444" localSheetId="1" hidden="1">{"Bruto",#N/A,FALSE,"CONV3T.XLS";"Neto",#N/A,FALSE,"CONV3T.XLS";"UnoB",#N/A,FALSE,"CONV3T.XLS";"Bruto",#N/A,FALSE,"CONV4T.XLS";"Neto",#N/A,FALSE,"CONV4T.XLS";"UnoB",#N/A,FALSE,"CONV4T.XLS"}</definedName>
    <definedName name="__WRN4444" hidden="1">{"Bruto",#N/A,FALSE,"CONV3T.XLS";"Neto",#N/A,FALSE,"CONV3T.XLS";"UnoB",#N/A,FALSE,"CONV3T.XLS";"Bruto",#N/A,FALSE,"CONV4T.XLS";"Neto",#N/A,FALSE,"CONV4T.XLS";"UnoB",#N/A,FALSE,"CONV4T.XLS"}</definedName>
    <definedName name="_1000DEF">#N/A</definedName>
    <definedName name="_2000DEF">#N/A</definedName>
    <definedName name="_3000DEF">#N/A</definedName>
    <definedName name="_5000DEF">#N/A</definedName>
    <definedName name="_51542" localSheetId="0" hidden="1">{"Bruto",#N/A,FALSE,"CONV3T.XLS";"Neto",#N/A,FALSE,"CONV3T.XLS";"UnoB",#N/A,FALSE,"CONV3T.XLS";"Bruto",#N/A,FALSE,"CONV4T.XLS";"Neto",#N/A,FALSE,"CONV4T.XLS";"UnoB",#N/A,FALSE,"CONV4T.XLS"}</definedName>
    <definedName name="_51542" localSheetId="1" hidden="1">{"Bruto",#N/A,FALSE,"CONV3T.XLS";"Neto",#N/A,FALSE,"CONV3T.XLS";"UnoB",#N/A,FALSE,"CONV3T.XLS";"Bruto",#N/A,FALSE,"CONV4T.XLS";"Neto",#N/A,FALSE,"CONV4T.XLS";"UnoB",#N/A,FALSE,"CONV4T.XLS"}</definedName>
    <definedName name="_51542" hidden="1">{"Bruto",#N/A,FALSE,"CONV3T.XLS";"Neto",#N/A,FALSE,"CONV3T.XLS";"UnoB",#N/A,FALSE,"CONV3T.XLS";"Bruto",#N/A,FALSE,"CONV4T.XLS";"Neto",#N/A,FALSE,"CONV4T.XLS";"UnoB",#N/A,FALSE,"CONV4T.XLS"}</definedName>
    <definedName name="_6000">#N/A</definedName>
    <definedName name="_6000DEF">#N/A</definedName>
    <definedName name="_ASA96" localSheetId="0">Financiero!#REF!</definedName>
    <definedName name="_ASA96" localSheetId="1">Físico!#REF!</definedName>
    <definedName name="_ASA96">#REF!</definedName>
    <definedName name="_CAN2" localSheetId="0" hidden="1">{"Bruto",#N/A,FALSE,"CONV3T.XLS";"Neto",#N/A,FALSE,"CONV3T.XLS";"UnoB",#N/A,FALSE,"CONV3T.XLS";"Bruto",#N/A,FALSE,"CONV4T.XLS";"Neto",#N/A,FALSE,"CONV4T.XLS";"UnoB",#N/A,FALSE,"CONV4T.XLS"}</definedName>
    <definedName name="_CAN2" localSheetId="1" hidden="1">{"Bruto",#N/A,FALSE,"CONV3T.XLS";"Neto",#N/A,FALSE,"CONV3T.XLS";"UnoB",#N/A,FALSE,"CONV3T.XLS";"Bruto",#N/A,FALSE,"CONV4T.XLS";"Neto",#N/A,FALSE,"CONV4T.XLS";"UnoB",#N/A,FALSE,"CONV4T.XLS"}</definedName>
    <definedName name="_CAN2" hidden="1">{"Bruto",#N/A,FALSE,"CONV3T.XLS";"Neto",#N/A,FALSE,"CONV3T.XLS";"UnoB",#N/A,FALSE,"CONV3T.XLS";"Bruto",#N/A,FALSE,"CONV4T.XLS";"Neto",#N/A,FALSE,"CONV4T.XLS";"UnoB",#N/A,FALSE,"CONV4T.XLS"}</definedName>
    <definedName name="_CAN4" localSheetId="0" hidden="1">{"Bruto",#N/A,FALSE,"CONV3T.XLS";"Neto",#N/A,FALSE,"CONV3T.XLS";"UnoB",#N/A,FALSE,"CONV3T.XLS";"Bruto",#N/A,FALSE,"CONV4T.XLS";"Neto",#N/A,FALSE,"CONV4T.XLS";"UnoB",#N/A,FALSE,"CONV4T.XLS"}</definedName>
    <definedName name="_CAN4" localSheetId="1" hidden="1">{"Bruto",#N/A,FALSE,"CONV3T.XLS";"Neto",#N/A,FALSE,"CONV3T.XLS";"UnoB",#N/A,FALSE,"CONV3T.XLS";"Bruto",#N/A,FALSE,"CONV4T.XLS";"Neto",#N/A,FALSE,"CONV4T.XLS";"UnoB",#N/A,FALSE,"CONV4T.XLS"}</definedName>
    <definedName name="_CAN4" hidden="1">{"Bruto",#N/A,FALSE,"CONV3T.XLS";"Neto",#N/A,FALSE,"CONV3T.XLS";"UnoB",#N/A,FALSE,"CONV3T.XLS";"Bruto",#N/A,FALSE,"CONV4T.XLS";"Neto",#N/A,FALSE,"CONV4T.XLS";"UnoB",#N/A,FALSE,"CONV4T.XLS"}</definedName>
    <definedName name="_CFD02" localSheetId="0">Financiero!#REF!</definedName>
    <definedName name="_CFD02" localSheetId="1">Físico!#REF!</definedName>
    <definedName name="_CFD02">#REF!</definedName>
    <definedName name="_CFE96" localSheetId="0">Financiero!#REF!</definedName>
    <definedName name="_CFE96" localSheetId="1">Físico!#REF!</definedName>
    <definedName name="_CFE96">#REF!</definedName>
    <definedName name="_CON96" localSheetId="0">Financiero!#REF!</definedName>
    <definedName name="_CON96" localSheetId="1">Físico!#REF!</definedName>
    <definedName name="_CON96">#REF!</definedName>
    <definedName name="_COR4" localSheetId="0" hidden="1">{"Bruto",#N/A,FALSE,"CONV3T.XLS";"Neto",#N/A,FALSE,"CONV3T.XLS";"UnoB",#N/A,FALSE,"CONV3T.XLS";"Bruto",#N/A,FALSE,"CONV4T.XLS";"Neto",#N/A,FALSE,"CONV4T.XLS";"UnoB",#N/A,FALSE,"CONV4T.XLS"}</definedName>
    <definedName name="_COR4" localSheetId="1" hidden="1">{"Bruto",#N/A,FALSE,"CONV3T.XLS";"Neto",#N/A,FALSE,"CONV3T.XLS";"UnoB",#N/A,FALSE,"CONV3T.XLS";"Bruto",#N/A,FALSE,"CONV4T.XLS";"Neto",#N/A,FALSE,"CONV4T.XLS";"UnoB",#N/A,FALSE,"CONV4T.XLS"}</definedName>
    <definedName name="_COR4" hidden="1">{"Bruto",#N/A,FALSE,"CONV3T.XLS";"Neto",#N/A,FALSE,"CONV3T.XLS";"UnoB",#N/A,FALSE,"CONV3T.XLS";"Bruto",#N/A,FALSE,"CONV4T.XLS";"Neto",#N/A,FALSE,"CONV4T.XLS";"UnoB",#N/A,FALSE,"CONV4T.XLS"}</definedName>
    <definedName name="_COS4" localSheetId="0" hidden="1">{"Bruto",#N/A,FALSE,"CONV3T.XLS";"Neto",#N/A,FALSE,"CONV3T.XLS";"UnoB",#N/A,FALSE,"CONV3T.XLS";"Bruto",#N/A,FALSE,"CONV4T.XLS";"Neto",#N/A,FALSE,"CONV4T.XLS";"UnoB",#N/A,FALSE,"CONV4T.XLS"}</definedName>
    <definedName name="_COS4" localSheetId="1" hidden="1">{"Bruto",#N/A,FALSE,"CONV3T.XLS";"Neto",#N/A,FALSE,"CONV3T.XLS";"UnoB",#N/A,FALSE,"CONV3T.XLS";"Bruto",#N/A,FALSE,"CONV4T.XLS";"Neto",#N/A,FALSE,"CONV4T.XLS";"UnoB",#N/A,FALSE,"CONV4T.XLS"}</definedName>
    <definedName name="_COS4" hidden="1">{"Bruto",#N/A,FALSE,"CONV3T.XLS";"Neto",#N/A,FALSE,"CONV3T.XLS";"UnoB",#N/A,FALSE,"CONV3T.XLS";"Bruto",#N/A,FALSE,"CONV4T.XLS";"Neto",#N/A,FALSE,"CONV4T.XLS";"UnoB",#N/A,FALSE,"CONV4T.XLS"}</definedName>
    <definedName name="_ee1" localSheetId="0" hidden="1">{"Bruto",#N/A,FALSE,"CONV3T.XLS";"Neto",#N/A,FALSE,"CONV3T.XLS";"UnoB",#N/A,FALSE,"CONV3T.XLS";"Bruto",#N/A,FALSE,"CONV4T.XLS";"Neto",#N/A,FALSE,"CONV4T.XLS";"UnoB",#N/A,FALSE,"CONV4T.XLS"}</definedName>
    <definedName name="_ee1" localSheetId="1" hidden="1">{"Bruto",#N/A,FALSE,"CONV3T.XLS";"Neto",#N/A,FALSE,"CONV3T.XLS";"UnoB",#N/A,FALSE,"CONV3T.XLS";"Bruto",#N/A,FALSE,"CONV4T.XLS";"Neto",#N/A,FALSE,"CONV4T.XLS";"UnoB",#N/A,FALSE,"CONV4T.XLS"}</definedName>
    <definedName name="_ee1" hidden="1">{"Bruto",#N/A,FALSE,"CONV3T.XLS";"Neto",#N/A,FALSE,"CONV3T.XLS";"UnoB",#N/A,FALSE,"CONV3T.XLS";"Bruto",#N/A,FALSE,"CONV4T.XLS";"Neto",#N/A,FALSE,"CONV4T.XLS";"UnoB",#N/A,FALSE,"CONV4T.XLS"}</definedName>
    <definedName name="_esc2" localSheetId="0" hidden="1">{"Bruto",#N/A,FALSE,"CONV3T.XLS";"Neto",#N/A,FALSE,"CONV3T.XLS";"UnoB",#N/A,FALSE,"CONV3T.XLS";"Bruto",#N/A,FALSE,"CONV4T.XLS";"Neto",#N/A,FALSE,"CONV4T.XLS";"UnoB",#N/A,FALSE,"CONV4T.XLS"}</definedName>
    <definedName name="_esc2" localSheetId="1" hidden="1">{"Bruto",#N/A,FALSE,"CONV3T.XLS";"Neto",#N/A,FALSE,"CONV3T.XLS";"UnoB",#N/A,FALSE,"CONV3T.XLS";"Bruto",#N/A,FALSE,"CONV4T.XLS";"Neto",#N/A,FALSE,"CONV4T.XLS";"UnoB",#N/A,FALSE,"CONV4T.XLS"}</definedName>
    <definedName name="_esc2" hidden="1">{"Bruto",#N/A,FALSE,"CONV3T.XLS";"Neto",#N/A,FALSE,"CONV3T.XLS";"UnoB",#N/A,FALSE,"CONV3T.XLS";"Bruto",#N/A,FALSE,"CONV4T.XLS";"Neto",#N/A,FALSE,"CONV4T.XLS";"UnoB",#N/A,FALSE,"CONV4T.XLS"}</definedName>
    <definedName name="_ESC4" localSheetId="0" hidden="1">{"Bruto",#N/A,FALSE,"CONV3T.XLS";"Neto",#N/A,FALSE,"CONV3T.XLS";"UnoB",#N/A,FALSE,"CONV3T.XLS";"Bruto",#N/A,FALSE,"CONV4T.XLS";"Neto",#N/A,FALSE,"CONV4T.XLS";"UnoB",#N/A,FALSE,"CONV4T.XLS"}</definedName>
    <definedName name="_ESC4" localSheetId="1" hidden="1">{"Bruto",#N/A,FALSE,"CONV3T.XLS";"Neto",#N/A,FALSE,"CONV3T.XLS";"UnoB",#N/A,FALSE,"CONV3T.XLS";"Bruto",#N/A,FALSE,"CONV4T.XLS";"Neto",#N/A,FALSE,"CONV4T.XLS";"UnoB",#N/A,FALSE,"CONV4T.XLS"}</definedName>
    <definedName name="_ESC4" hidden="1">{"Bruto",#N/A,FALSE,"CONV3T.XLS";"Neto",#N/A,FALSE,"CONV3T.XLS";"UnoB",#N/A,FALSE,"CONV3T.XLS";"Bruto",#N/A,FALSE,"CONV4T.XLS";"Neto",#N/A,FALSE,"CONV4T.XLS";"UnoB",#N/A,FALSE,"CONV4T.XLS"}</definedName>
    <definedName name="_Fill" localSheetId="0" hidden="1">Financiero!#REF!</definedName>
    <definedName name="_Fill" localSheetId="1" hidden="1">Físico!#REF!</definedName>
    <definedName name="_Fill" hidden="1">#REF!</definedName>
    <definedName name="_Key1" localSheetId="0" hidden="1">Financiero!#REF!</definedName>
    <definedName name="_Key1" localSheetId="1" hidden="1">Físico!#REF!</definedName>
    <definedName name="_Key1" hidden="1">#REF!</definedName>
    <definedName name="_kjljbcsd" localSheetId="0" hidden="1">{"Bruto",#N/A,FALSE,"CONV3T.XLS";"Neto",#N/A,FALSE,"CONV3T.XLS";"UnoB",#N/A,FALSE,"CONV3T.XLS";"Bruto",#N/A,FALSE,"CONV4T.XLS";"Neto",#N/A,FALSE,"CONV4T.XLS";"UnoB",#N/A,FALSE,"CONV4T.XLS"}</definedName>
    <definedName name="_kjljbcsd" localSheetId="1" hidden="1">{"Bruto",#N/A,FALSE,"CONV3T.XLS";"Neto",#N/A,FALSE,"CONV3T.XLS";"UnoB",#N/A,FALSE,"CONV3T.XLS";"Bruto",#N/A,FALSE,"CONV4T.XLS";"Neto",#N/A,FALSE,"CONV4T.XLS";"UnoB",#N/A,FALSE,"CONV4T.XLS"}</definedName>
    <definedName name="_kjljbcsd" hidden="1">{"Bruto",#N/A,FALSE,"CONV3T.XLS";"Neto",#N/A,FALSE,"CONV3T.XLS";"UnoB",#N/A,FALSE,"CONV3T.XLS";"Bruto",#N/A,FALSE,"CONV4T.XLS";"Neto",#N/A,FALSE,"CONV4T.XLS";"UnoB",#N/A,FALSE,"CONV4T.XLS"}</definedName>
    <definedName name="_mor2" localSheetId="0" hidden="1">{"Bruto",#N/A,FALSE,"CONV3T.XLS";"Neto",#N/A,FALSE,"CONV3T.XLS";"UnoB",#N/A,FALSE,"CONV3T.XLS";"Bruto",#N/A,FALSE,"CONV4T.XLS";"Neto",#N/A,FALSE,"CONV4T.XLS";"UnoB",#N/A,FALSE,"CONV4T.XLS"}</definedName>
    <definedName name="_mor2" localSheetId="1" hidden="1">{"Bruto",#N/A,FALSE,"CONV3T.XLS";"Neto",#N/A,FALSE,"CONV3T.XLS";"UnoB",#N/A,FALSE,"CONV3T.XLS";"Bruto",#N/A,FALSE,"CONV4T.XLS";"Neto",#N/A,FALSE,"CONV4T.XLS";"UnoB",#N/A,FALSE,"CONV4T.XLS"}</definedName>
    <definedName name="_mor2" hidden="1">{"Bruto",#N/A,FALSE,"CONV3T.XLS";"Neto",#N/A,FALSE,"CONV3T.XLS";"UnoB",#N/A,FALSE,"CONV3T.XLS";"Bruto",#N/A,FALSE,"CONV4T.XLS";"Neto",#N/A,FALSE,"CONV4T.XLS";"UnoB",#N/A,FALSE,"CONV4T.XLS"}</definedName>
    <definedName name="_MOR4" localSheetId="0" hidden="1">{"Bruto",#N/A,FALSE,"CONV3T.XLS";"Neto",#N/A,FALSE,"CONV3T.XLS";"UnoB",#N/A,FALSE,"CONV3T.XLS";"Bruto",#N/A,FALSE,"CONV4T.XLS";"Neto",#N/A,FALSE,"CONV4T.XLS";"UnoB",#N/A,FALSE,"CONV4T.XLS"}</definedName>
    <definedName name="_MOR4" localSheetId="1" hidden="1">{"Bruto",#N/A,FALSE,"CONV3T.XLS";"Neto",#N/A,FALSE,"CONV3T.XLS";"UnoB",#N/A,FALSE,"CONV3T.XLS";"Bruto",#N/A,FALSE,"CONV4T.XLS";"Neto",#N/A,FALSE,"CONV4T.XLS";"UnoB",#N/A,FALSE,"CONV4T.XLS"}</definedName>
    <definedName name="_MOR4" hidden="1">{"Bruto",#N/A,FALSE,"CONV3T.XLS";"Neto",#N/A,FALSE,"CONV3T.XLS";"UnoB",#N/A,FALSE,"CONV3T.XLS";"Bruto",#N/A,FALSE,"CONV4T.XLS";"Neto",#N/A,FALSE,"CONV4T.XLS";"UnoB",#N/A,FALSE,"CONV4T.XLS"}</definedName>
    <definedName name="_Order1" hidden="1">255</definedName>
    <definedName name="_pa2" localSheetId="0" hidden="1">{"Bruto",#N/A,FALSE,"CONV3T.XLS";"Neto",#N/A,FALSE,"CONV3T.XLS";"UnoB",#N/A,FALSE,"CONV3T.XLS";"Bruto",#N/A,FALSE,"CONV4T.XLS";"Neto",#N/A,FALSE,"CONV4T.XLS";"UnoB",#N/A,FALSE,"CONV4T.XLS"}</definedName>
    <definedName name="_pa2" localSheetId="1" hidden="1">{"Bruto",#N/A,FALSE,"CONV3T.XLS";"Neto",#N/A,FALSE,"CONV3T.XLS";"UnoB",#N/A,FALSE,"CONV3T.XLS";"Bruto",#N/A,FALSE,"CONV4T.XLS";"Neto",#N/A,FALSE,"CONV4T.XLS";"UnoB",#N/A,FALSE,"CONV4T.XLS"}</definedName>
    <definedName name="_pa2" hidden="1">{"Bruto",#N/A,FALSE,"CONV3T.XLS";"Neto",#N/A,FALSE,"CONV3T.XLS";"UnoB",#N/A,FALSE,"CONV3T.XLS";"Bruto",#N/A,FALSE,"CONV4T.XLS";"Neto",#N/A,FALSE,"CONV4T.XLS";"UnoB",#N/A,FALSE,"CONV4T.XLS"}</definedName>
    <definedName name="_PAJ4" localSheetId="0" hidden="1">{"Bruto",#N/A,FALSE,"CONV3T.XLS";"Neto",#N/A,FALSE,"CONV3T.XLS";"UnoB",#N/A,FALSE,"CONV3T.XLS";"Bruto",#N/A,FALSE,"CONV4T.XLS";"Neto",#N/A,FALSE,"CONV4T.XLS";"UnoB",#N/A,FALSE,"CONV4T.XLS"}</definedName>
    <definedName name="_PAJ4" localSheetId="1" hidden="1">{"Bruto",#N/A,FALSE,"CONV3T.XLS";"Neto",#N/A,FALSE,"CONV3T.XLS";"UnoB",#N/A,FALSE,"CONV3T.XLS";"Bruto",#N/A,FALSE,"CONV4T.XLS";"Neto",#N/A,FALSE,"CONV4T.XLS";"UnoB",#N/A,FALSE,"CONV4T.XLS"}</definedName>
    <definedName name="_PAJ4" hidden="1">{"Bruto",#N/A,FALSE,"CONV3T.XLS";"Neto",#N/A,FALSE,"CONV3T.XLS";"UnoB",#N/A,FALSE,"CONV3T.XLS";"Bruto",#N/A,FALSE,"CONV4T.XLS";"Neto",#N/A,FALSE,"CONV4T.XLS";"UnoB",#N/A,FALSE,"CONV4T.XLS"}</definedName>
    <definedName name="_PEM96" localSheetId="0">Financiero!#REF!</definedName>
    <definedName name="_PEM96" localSheetId="1">Físico!#REF!</definedName>
    <definedName name="_PEM96">#REF!</definedName>
    <definedName name="_PIB08" localSheetId="0">Financiero!#REF!</definedName>
    <definedName name="_PIB08" localSheetId="1">Físico!#REF!</definedName>
    <definedName name="_PIB08">#REF!</definedName>
    <definedName name="_PIP96" localSheetId="0">Financiero!#REF!</definedName>
    <definedName name="_PIP96" localSheetId="1">Físico!#REF!</definedName>
    <definedName name="_PIP96">#REF!</definedName>
    <definedName name="_Regression_Int">1</definedName>
    <definedName name="_Regression_X" localSheetId="0" hidden="1">Financiero!#REF!</definedName>
    <definedName name="_Regression_X" localSheetId="1" hidden="1">Físico!#REF!</definedName>
    <definedName name="_Regression_X" hidden="1">#REF!</definedName>
    <definedName name="_Sort" localSheetId="0" hidden="1">Financiero!#REF!</definedName>
    <definedName name="_Sort" localSheetId="1" hidden="1">Físico!#REF!</definedName>
    <definedName name="_Sort" hidden="1">#REF!</definedName>
    <definedName name="_syt03" localSheetId="0">Financiero!#REF!</definedName>
    <definedName name="_syt03" localSheetId="1">Físico!#REF!</definedName>
    <definedName name="_syt03">#REF!</definedName>
    <definedName name="_tul2" localSheetId="0" hidden="1">{"Bruto",#N/A,FALSE,"CONV3T.XLS";"Neto",#N/A,FALSE,"CONV3T.XLS";"UnoB",#N/A,FALSE,"CONV3T.XLS";"Bruto",#N/A,FALSE,"CONV4T.XLS";"Neto",#N/A,FALSE,"CONV4T.XLS";"UnoB",#N/A,FALSE,"CONV4T.XLS"}</definedName>
    <definedName name="_tul2" localSheetId="1" hidden="1">{"Bruto",#N/A,FALSE,"CONV3T.XLS";"Neto",#N/A,FALSE,"CONV3T.XLS";"UnoB",#N/A,FALSE,"CONV3T.XLS";"Bruto",#N/A,FALSE,"CONV4T.XLS";"Neto",#N/A,FALSE,"CONV4T.XLS";"UnoB",#N/A,FALSE,"CONV4T.XLS"}</definedName>
    <definedName name="_tul2" hidden="1">{"Bruto",#N/A,FALSE,"CONV3T.XLS";"Neto",#N/A,FALSE,"CONV3T.XLS";"UnoB",#N/A,FALSE,"CONV3T.XLS";"Bruto",#N/A,FALSE,"CONV4T.XLS";"Neto",#N/A,FALSE,"CONV4T.XLS";"UnoB",#N/A,FALSE,"CONV4T.XLS"}</definedName>
    <definedName name="_TUL4" localSheetId="0" hidden="1">{"Bruto",#N/A,FALSE,"CONV3T.XLS";"Neto",#N/A,FALSE,"CONV3T.XLS";"UnoB",#N/A,FALSE,"CONV3T.XLS";"Bruto",#N/A,FALSE,"CONV4T.XLS";"Neto",#N/A,FALSE,"CONV4T.XLS";"UnoB",#N/A,FALSE,"CONV4T.XLS"}</definedName>
    <definedName name="_TUL4" localSheetId="1" hidden="1">{"Bruto",#N/A,FALSE,"CONV3T.XLS";"Neto",#N/A,FALSE,"CONV3T.XLS";"UnoB",#N/A,FALSE,"CONV3T.XLS";"Bruto",#N/A,FALSE,"CONV4T.XLS";"Neto",#N/A,FALSE,"CONV4T.XLS";"UnoB",#N/A,FALSE,"CONV4T.XLS"}</definedName>
    <definedName name="_TUL4" hidden="1">{"Bruto",#N/A,FALSE,"CONV3T.XLS";"Neto",#N/A,FALSE,"CONV3T.XLS";"UnoB",#N/A,FALSE,"CONV3T.XLS";"Bruto",#N/A,FALSE,"CONV4T.XLS";"Neto",#N/A,FALSE,"CONV4T.XLS";"UnoB",#N/A,FALSE,"CONV4T.XLS"}</definedName>
    <definedName name="_WRN4444" localSheetId="0" hidden="1">{"Bruto",#N/A,FALSE,"CONV3T.XLS";"Neto",#N/A,FALSE,"CONV3T.XLS";"UnoB",#N/A,FALSE,"CONV3T.XLS";"Bruto",#N/A,FALSE,"CONV4T.XLS";"Neto",#N/A,FALSE,"CONV4T.XLS";"UnoB",#N/A,FALSE,"CONV4T.XLS"}</definedName>
    <definedName name="_WRN4444" localSheetId="1" hidden="1">{"Bruto",#N/A,FALSE,"CONV3T.XLS";"Neto",#N/A,FALSE,"CONV3T.XLS";"UnoB",#N/A,FALSE,"CONV3T.XLS";"Bruto",#N/A,FALSE,"CONV4T.XLS";"Neto",#N/A,FALSE,"CONV4T.XLS";"UnoB",#N/A,FALSE,"CONV4T.XLS"}</definedName>
    <definedName name="_WRN4444" hidden="1">{"Bruto",#N/A,FALSE,"CONV3T.XLS";"Neto",#N/A,FALSE,"CONV3T.XLS";"UnoB",#N/A,FALSE,"CONV3T.XLS";"Bruto",#N/A,FALSE,"CONV4T.XLS";"Neto",#N/A,FALSE,"CONV4T.XLS";"UnoB",#N/A,FALSE,"CONV4T.XLS"}</definedName>
    <definedName name="a" localSheetId="0">Financiero!#REF!</definedName>
    <definedName name="a" localSheetId="1">Físico!#REF!</definedName>
    <definedName name="a">#REF!</definedName>
    <definedName name="A_Datos_2008_2009_sin_CESENyADUANAS" localSheetId="0">Financiero!#REF!</definedName>
    <definedName name="A_Datos_2008_2009_sin_CESENyADUANAS" localSheetId="1">Físico!#REF!</definedName>
    <definedName name="A_Datos_2008_2009_sin_CESENyADUANAS">#REF!</definedName>
    <definedName name="A_impresión_IM" localSheetId="0">Financiero!#REF!</definedName>
    <definedName name="A_impresión_IM" localSheetId="1">Físico!#REF!</definedName>
    <definedName name="A_impresión_IM">#REF!</definedName>
    <definedName name="AA1500_">#N/A</definedName>
    <definedName name="ain" localSheetId="0">Financiero!#REF!</definedName>
    <definedName name="ain" localSheetId="1">Físico!#REF!</definedName>
    <definedName name="ain">#REF!</definedName>
    <definedName name="ampliaciones" localSheetId="0">Financiero!#REF!</definedName>
    <definedName name="ampliaciones" localSheetId="1">Físico!#REF!</definedName>
    <definedName name="ampliaciones">#REF!</definedName>
    <definedName name="_xlnm.Print_Area" localSheetId="2">'1 R001'!$B$2:$W$36</definedName>
    <definedName name="_xlnm.Print_Area" localSheetId="22">'10 M001'!$B$2:$W$33</definedName>
    <definedName name="_xlnm.Print_Area" localSheetId="23">'11 E010'!$B$2:$W$38</definedName>
    <definedName name="_xlnm.Print_Area" localSheetId="24">'11 E021'!$B$2:$W$34</definedName>
    <definedName name="_xlnm.Print_Area" localSheetId="25">'11 E032'!$B$2:$W$34</definedName>
    <definedName name="_xlnm.Print_Area" localSheetId="26">'11 S072'!$B$2:$W$33</definedName>
    <definedName name="_xlnm.Print_Area" localSheetId="27">'11 S243'!$B$2:$W$57</definedName>
    <definedName name="_xlnm.Print_Area" localSheetId="28">'11 S247'!$B$2:$W$34</definedName>
    <definedName name="_xlnm.Print_Area" localSheetId="29">'11 S283'!$B$2:$W$33</definedName>
    <definedName name="_xlnm.Print_Area" localSheetId="30">'11 S311'!$B$2:$W$33</definedName>
    <definedName name="_xlnm.Print_Area" localSheetId="31">'12 E010'!$B$2:$W$54</definedName>
    <definedName name="_xlnm.Print_Area" localSheetId="32">'12 E022'!$B$2:$W$60</definedName>
    <definedName name="_xlnm.Print_Area" localSheetId="33">'12 E023'!$B$2:$W$61</definedName>
    <definedName name="_xlnm.Print_Area" localSheetId="34">'12 E025'!$B$2:$W$35</definedName>
    <definedName name="_xlnm.Print_Area" localSheetId="35">'12 E036'!$B$2:$W$33</definedName>
    <definedName name="_xlnm.Print_Area" localSheetId="36">'12 P016'!$B$2:$W$52</definedName>
    <definedName name="_xlnm.Print_Area" localSheetId="37">'12 P020'!$B$2:$W$94</definedName>
    <definedName name="_xlnm.Print_Area" localSheetId="38">'12 U008'!$B$2:$W$36</definedName>
    <definedName name="_xlnm.Print_Area" localSheetId="39">'13 A006'!$B$2:$W$35</definedName>
    <definedName name="_xlnm.Print_Area" localSheetId="40">'14 E002'!$B$2:$W$34</definedName>
    <definedName name="_xlnm.Print_Area" localSheetId="41">'14 E003'!$B$2:$W$41</definedName>
    <definedName name="_xlnm.Print_Area" localSheetId="42">'14 S280'!$B$2:$W$33</definedName>
    <definedName name="_xlnm.Print_Area" localSheetId="43">'15 P005'!$B$2:$W$35</definedName>
    <definedName name="_xlnm.Print_Area" localSheetId="44">'15 S177'!$B$2:$W$33</definedName>
    <definedName name="_xlnm.Print_Area" localSheetId="45">'15 S273'!$B$2:$W$36</definedName>
    <definedName name="_xlnm.Print_Area" localSheetId="46">'15 S281'!$B$2:$W$33</definedName>
    <definedName name="_xlnm.Print_Area" localSheetId="47">'16 P002'!$B$2:$W$33</definedName>
    <definedName name="_xlnm.Print_Area" localSheetId="48">'16 S046'!$B$2:$W$36</definedName>
    <definedName name="_xlnm.Print_Area" localSheetId="49">'16 S219'!$B$2:$W$33</definedName>
    <definedName name="_xlnm.Print_Area" localSheetId="50">'18 E568'!$B$2:$W$34</definedName>
    <definedName name="_xlnm.Print_Area" localSheetId="51">'18 G003'!$B$2:$W$33</definedName>
    <definedName name="_xlnm.Print_Area" localSheetId="52">'18 M001'!$B$2:$W$42</definedName>
    <definedName name="_xlnm.Print_Area" localSheetId="53">'18 P008'!$B$2:$W$36</definedName>
    <definedName name="_xlnm.Print_Area" localSheetId="54">'19 J014'!$B$2:$W$33</definedName>
    <definedName name="_xlnm.Print_Area" localSheetId="55">'20 E016'!$B$2:$W$33</definedName>
    <definedName name="_xlnm.Print_Area" localSheetId="56">'20 S174'!$B$2:$W$34</definedName>
    <definedName name="_xlnm.Print_Area" localSheetId="57">'20 S176'!$B$2:$W$33</definedName>
    <definedName name="_xlnm.Print_Area" localSheetId="58">'20 S287'!$B$2:$W$35</definedName>
    <definedName name="_xlnm.Print_Area" localSheetId="59">'21 P001'!$B$2:$W$39</definedName>
    <definedName name="_xlnm.Print_Area" localSheetId="60">'22 M001'!$B$2:$W$34</definedName>
    <definedName name="_xlnm.Print_Area" localSheetId="61">'22 R003'!$B$2:$W$35</definedName>
    <definedName name="_xlnm.Print_Area" localSheetId="62">'22 R005'!$B$2:$W$33</definedName>
    <definedName name="_xlnm.Print_Area" localSheetId="63">'22 R008'!$B$2:$W$38</definedName>
    <definedName name="_xlnm.Print_Area" localSheetId="64">'22 R009'!$B$2:$W$34</definedName>
    <definedName name="_xlnm.Print_Area" localSheetId="65">'22 R010'!$B$2:$W$33</definedName>
    <definedName name="_xlnm.Print_Area" localSheetId="66">'22 R011'!$B$2:$W$33</definedName>
    <definedName name="_xlnm.Print_Area" localSheetId="67">'35 E013'!$B$2:$W$48</definedName>
    <definedName name="_xlnm.Print_Area" localSheetId="68">'35 M002'!$B$2:$W$38</definedName>
    <definedName name="_xlnm.Print_Area" localSheetId="69">'36 P001'!$B$2:$W$39</definedName>
    <definedName name="_xlnm.Print_Area" localSheetId="70">'38 S190'!$B$2:$W$41</definedName>
    <definedName name="_xlnm.Print_Area" localSheetId="3">'4 E015'!$B$2:$W$37</definedName>
    <definedName name="_xlnm.Print_Area" localSheetId="4">'4 P006'!$B$2:$W$33</definedName>
    <definedName name="_xlnm.Print_Area" localSheetId="5">'4 P022'!$B$2:$W$33</definedName>
    <definedName name="_xlnm.Print_Area" localSheetId="6">'4 P024'!$B$2:$W$33</definedName>
    <definedName name="_xlnm.Print_Area" localSheetId="7">'4 S155'!$B$2:$W$36</definedName>
    <definedName name="_xlnm.Print_Area" localSheetId="8">'4 U012'!$B$2:$W$39</definedName>
    <definedName name="_xlnm.Print_Area" localSheetId="71">'40 P002'!$B$2:$W$39</definedName>
    <definedName name="_xlnm.Print_Area" localSheetId="72">'43 E001'!$B$2:$W$34</definedName>
    <definedName name="_xlnm.Print_Area" localSheetId="73">'43 G010'!$B$2:$W$33</definedName>
    <definedName name="_xlnm.Print_Area" localSheetId="74">'43 M001'!$B$2:$W$33</definedName>
    <definedName name="_xlnm.Print_Area" localSheetId="75">'45 G001'!$B$2:$W$34</definedName>
    <definedName name="_xlnm.Print_Area" localSheetId="76">'45 G002'!$B$2:$W$34</definedName>
    <definedName name="_xlnm.Print_Area" localSheetId="77">'45 M001'!$B$2:$W$34</definedName>
    <definedName name="_xlnm.Print_Area" localSheetId="78">'47 E033'!$B$2:$W$36</definedName>
    <definedName name="_xlnm.Print_Area" localSheetId="82">'47 M001'!$B$2:$W$33</definedName>
    <definedName name="_xlnm.Print_Area" localSheetId="83">'47 O001'!$B$2:$W$33</definedName>
    <definedName name="_xlnm.Print_Area" localSheetId="80">'47 P010'!$B$2:$W$37</definedName>
    <definedName name="_xlnm.Print_Area" localSheetId="79">'47 S010'!$B$2:$W$34</definedName>
    <definedName name="_xlnm.Print_Area" localSheetId="81">'47 S249'!$B$2:$W$34</definedName>
    <definedName name="_xlnm.Print_Area" localSheetId="84">'48 E011'!$B$2:$W$36</definedName>
    <definedName name="_xlnm.Print_Area" localSheetId="85">'48 S303'!$B$2:$W$33</definedName>
    <definedName name="_xlnm.Print_Area" localSheetId="86">'49 E009'!$B$2:$W$47</definedName>
    <definedName name="_xlnm.Print_Area" localSheetId="87">'49 E010'!$B$2:$W$36</definedName>
    <definedName name="_xlnm.Print_Area" localSheetId="88">'49 E011'!$B$2:$W$34</definedName>
    <definedName name="_xlnm.Print_Area" localSheetId="89">'49 E013'!$B$2:$W$33</definedName>
    <definedName name="_xlnm.Print_Area" localSheetId="90">'49 M001'!$B$2:$W$33</definedName>
    <definedName name="_xlnm.Print_Area" localSheetId="9">'5 E002'!$B$2:$W$36</definedName>
    <definedName name="_xlnm.Print_Area" localSheetId="10">'5 M001'!$B$2:$W$33</definedName>
    <definedName name="_xlnm.Print_Area" localSheetId="11">'5 P005'!$B$2:$W$33</definedName>
    <definedName name="_xlnm.Print_Area" localSheetId="91">'50 E001'!$B$2:$W$37</definedName>
    <definedName name="_xlnm.Print_Area" localSheetId="92">'50 E007'!$B$2:$W$35</definedName>
    <definedName name="_xlnm.Print_Area" localSheetId="93">'50 E011'!$B$2:$W$34</definedName>
    <definedName name="_xlnm.Print_Area" localSheetId="94">'51 E036'!$B$2:$W$38</definedName>
    <definedName name="_xlnm.Print_Area" localSheetId="95">'51 E043'!$B$2:$W$33</definedName>
    <definedName name="_xlnm.Print_Area" localSheetId="96">'52 M001'!$B$2:$W$36</definedName>
    <definedName name="_xlnm.Print_Area" localSheetId="97">'53 E561'!$B$2:$W$38</definedName>
    <definedName name="_xlnm.Print_Area" localSheetId="98">'53 E579'!$B$2:$W$34</definedName>
    <definedName name="_xlnm.Print_Area" localSheetId="99">'53 E580'!$B$2:$W$33</definedName>
    <definedName name="_xlnm.Print_Area" localSheetId="100">'53 E581'!$B$2:$W$33</definedName>
    <definedName name="_xlnm.Print_Area" localSheetId="101">'53 E582'!$B$2:$W$39</definedName>
    <definedName name="_xlnm.Print_Area" localSheetId="102">'53 M001'!$B$2:$W$35</definedName>
    <definedName name="_xlnm.Print_Area" localSheetId="103">'53 P552'!$B$2:$W$34</definedName>
    <definedName name="_xlnm.Print_Area" localSheetId="12">'6 M001'!$B$2:$W$37</definedName>
    <definedName name="_xlnm.Print_Area" localSheetId="13">'7 A900'!$B$2:$W$51</definedName>
    <definedName name="_xlnm.Print_Area" localSheetId="14">'8 B004'!$B$2:$W$33</definedName>
    <definedName name="_xlnm.Print_Area" localSheetId="15">'8 S052'!$B$2:$W$33</definedName>
    <definedName name="_xlnm.Print_Area" localSheetId="16">'8 S053'!$B$2:$W$33</definedName>
    <definedName name="_xlnm.Print_Area" localSheetId="17">'8 S290'!$B$2:$W$37</definedName>
    <definedName name="_xlnm.Print_Area" localSheetId="18">'8 S292'!$B$2:$W$33</definedName>
    <definedName name="_xlnm.Print_Area" localSheetId="19">'8 S293'!$B$2:$W$33</definedName>
    <definedName name="_xlnm.Print_Area" localSheetId="20">'8 S304'!$B$2:$W$36</definedName>
    <definedName name="_xlnm.Print_Area" localSheetId="21">'9 P001'!$B$2:$W$36</definedName>
    <definedName name="_xlnm.Print_Area" localSheetId="0">Financiero!$A$1:$K$48</definedName>
    <definedName name="_xlnm.Print_Area" localSheetId="1">Físico!$A$1:$L$45</definedName>
    <definedName name="_xlnm.Print_Area">#REF!</definedName>
    <definedName name="Area_de_paso" localSheetId="0">Financiero!#REF!</definedName>
    <definedName name="Area_de_paso" localSheetId="1">Físico!#REF!</definedName>
    <definedName name="Area_de_paso">#REF!</definedName>
    <definedName name="ASIG_TEC">#N/A</definedName>
    <definedName name="base" localSheetId="0">Financiero!#REF!</definedName>
    <definedName name="base" localSheetId="1">Físico!#REF!</definedName>
    <definedName name="base">#REF!</definedName>
    <definedName name="base03" localSheetId="0">Financiero!#REF!</definedName>
    <definedName name="base03" localSheetId="1">Físico!#REF!</definedName>
    <definedName name="base03">#REF!</definedName>
    <definedName name="base03au" localSheetId="0">Financiero!#REF!</definedName>
    <definedName name="base03au" localSheetId="1">Físico!#REF!</definedName>
    <definedName name="base03au">#REF!</definedName>
    <definedName name="base04au" localSheetId="0">Financiero!#REF!</definedName>
    <definedName name="base04au" localSheetId="1">Físico!#REF!</definedName>
    <definedName name="base04au">#REF!</definedName>
    <definedName name="base05" localSheetId="0">Financiero!#REF!</definedName>
    <definedName name="base05" localSheetId="1">Físico!#REF!</definedName>
    <definedName name="base05">#REF!</definedName>
    <definedName name="base05au" localSheetId="0">Financiero!#REF!</definedName>
    <definedName name="base05au" localSheetId="1">Físico!#REF!</definedName>
    <definedName name="base05au">#REF!</definedName>
    <definedName name="base2002" localSheetId="0">Financiero!#REF!</definedName>
    <definedName name="base2002" localSheetId="1">Físico!#REF!</definedName>
    <definedName name="base2002">#REF!</definedName>
    <definedName name="base2003orig" localSheetId="0">Financiero!#REF!</definedName>
    <definedName name="base2003orig" localSheetId="1">Físico!#REF!</definedName>
    <definedName name="base2003orig">#REF!</definedName>
    <definedName name="base2003origentidades" localSheetId="0">Financiero!#REF!</definedName>
    <definedName name="base2003origentidades" localSheetId="1">Físico!#REF!</definedName>
    <definedName name="base2003origentidades">#REF!</definedName>
    <definedName name="base2004" localSheetId="0">Financiero!#REF!</definedName>
    <definedName name="base2004" localSheetId="1">Físico!#REF!</definedName>
    <definedName name="base2004">#REF!</definedName>
    <definedName name="base2004entidades" localSheetId="0">Financiero!#REF!</definedName>
    <definedName name="base2004entidades" localSheetId="1">Físico!#REF!</definedName>
    <definedName name="base2004entidades">#REF!</definedName>
    <definedName name="baseau" localSheetId="0">Financiero!#REF!</definedName>
    <definedName name="baseau" localSheetId="1">Físico!#REF!</definedName>
    <definedName name="baseau">#REF!</definedName>
    <definedName name="baseb" localSheetId="0">Financiero!#REF!</definedName>
    <definedName name="baseb" localSheetId="1">Físico!#REF!</definedName>
    <definedName name="baseb">#REF!</definedName>
    <definedName name="_xlnm.Database" localSheetId="0">Financiero!#REF!</definedName>
    <definedName name="_xlnm.Database" localSheetId="1">Físico!#REF!</definedName>
    <definedName name="_xlnm.Database">#REF!</definedName>
    <definedName name="bUSCAR" localSheetId="0">Financiero!#REF!</definedName>
    <definedName name="bUSCAR" localSheetId="1">Físico!#REF!</definedName>
    <definedName name="bUSCAR">#REF!</definedName>
    <definedName name="cal" localSheetId="0">Financiero!#REF!</definedName>
    <definedName name="cal" localSheetId="1">Físico!#REF!</definedName>
    <definedName name="cal">#REF!</definedName>
    <definedName name="cálculos" localSheetId="0">Financiero!#REF!</definedName>
    <definedName name="cálculos" localSheetId="1">Físico!#REF!</definedName>
    <definedName name="cálculos">#REF!</definedName>
    <definedName name="CALENDA">#N/A</definedName>
    <definedName name="can" localSheetId="0" hidden="1">{"Bruto",#N/A,FALSE,"CONV3T.XLS";"Neto",#N/A,FALSE,"CONV3T.XLS";"UnoB",#N/A,FALSE,"CONV3T.XLS";"Bruto",#N/A,FALSE,"CONV4T.XLS";"Neto",#N/A,FALSE,"CONV4T.XLS";"UnoB",#N/A,FALSE,"CONV4T.XLS"}</definedName>
    <definedName name="can" localSheetId="1" hidden="1">{"Bruto",#N/A,FALSE,"CONV3T.XLS";"Neto",#N/A,FALSE,"CONV3T.XLS";"UnoB",#N/A,FALSE,"CONV3T.XLS";"Bruto",#N/A,FALSE,"CONV4T.XLS";"Neto",#N/A,FALSE,"CONV4T.XLS";"UnoB",#N/A,FALSE,"CONV4T.XLS"}</definedName>
    <definedName name="can" hidden="1">{"Bruto",#N/A,FALSE,"CONV3T.XLS";"Neto",#N/A,FALSE,"CONV3T.XLS";"UnoB",#N/A,FALSE,"CONV3T.XLS";"Bruto",#N/A,FALSE,"CONV4T.XLS";"Neto",#N/A,FALSE,"CONV4T.XLS";"UnoB",#N/A,FALSE,"CONV4T.XLS"}</definedName>
    <definedName name="CAPU96" localSheetId="0">Financiero!#REF!</definedName>
    <definedName name="CAPU96" localSheetId="1">Físico!#REF!</definedName>
    <definedName name="CAPU96">#REF!</definedName>
    <definedName name="CCCC" localSheetId="0" hidden="1">{"Bruto",#N/A,FALSE,"CONV3T.XLS";"Neto",#N/A,FALSE,"CONV3T.XLS";"UnoB",#N/A,FALSE,"CONV3T.XLS";"Bruto",#N/A,FALSE,"CONV4T.XLS";"Neto",#N/A,FALSE,"CONV4T.XLS";"UnoB",#N/A,FALSE,"CONV4T.XLS"}</definedName>
    <definedName name="CCCC" localSheetId="1" hidden="1">{"Bruto",#N/A,FALSE,"CONV3T.XLS";"Neto",#N/A,FALSE,"CONV3T.XLS";"UnoB",#N/A,FALSE,"CONV3T.XLS";"Bruto",#N/A,FALSE,"CONV4T.XLS";"Neto",#N/A,FALSE,"CONV4T.XLS";"UnoB",#N/A,FALSE,"CONV4T.XLS"}</definedName>
    <definedName name="CCCC" hidden="1">{"Bruto",#N/A,FALSE,"CONV3T.XLS";"Neto",#N/A,FALSE,"CONV3T.XLS";"UnoB",#N/A,FALSE,"CONV3T.XLS";"Bruto",#N/A,FALSE,"CONV4T.XLS";"Neto",#N/A,FALSE,"CONV4T.XLS";"UnoB",#N/A,FALSE,"CONV4T.XLS"}</definedName>
    <definedName name="CEEE" localSheetId="0" hidden="1">{"Bruto",#N/A,FALSE,"CONV3T.XLS";"Neto",#N/A,FALSE,"CONV3T.XLS";"UnoB",#N/A,FALSE,"CONV3T.XLS";"Bruto",#N/A,FALSE,"CONV4T.XLS";"Neto",#N/A,FALSE,"CONV4T.XLS";"UnoB",#N/A,FALSE,"CONV4T.XLS"}</definedName>
    <definedName name="CEEE" localSheetId="1" hidden="1">{"Bruto",#N/A,FALSE,"CONV3T.XLS";"Neto",#N/A,FALSE,"CONV3T.XLS";"UnoB",#N/A,FALSE,"CONV3T.XLS";"Bruto",#N/A,FALSE,"CONV4T.XLS";"Neto",#N/A,FALSE,"CONV4T.XLS";"UnoB",#N/A,FALSE,"CONV4T.XLS"}</definedName>
    <definedName name="CEEE" hidden="1">{"Bruto",#N/A,FALSE,"CONV3T.XLS";"Neto",#N/A,FALSE,"CONV3T.XLS";"UnoB",#N/A,FALSE,"CONV3T.XLS";"Bruto",#N/A,FALSE,"CONV4T.XLS";"Neto",#N/A,FALSE,"CONV4T.XLS";"UnoB",#N/A,FALSE,"CONV4T.XLS"}</definedName>
    <definedName name="cero" localSheetId="0" hidden="1">{"Bruto",#N/A,FALSE,"CONV3T.XLS";"Neto",#N/A,FALSE,"CONV3T.XLS";"UnoB",#N/A,FALSE,"CONV3T.XLS";"Bruto",#N/A,FALSE,"CONV4T.XLS";"Neto",#N/A,FALSE,"CONV4T.XLS";"UnoB",#N/A,FALSE,"CONV4T.XLS"}</definedName>
    <definedName name="cero" localSheetId="1" hidden="1">{"Bruto",#N/A,FALSE,"CONV3T.XLS";"Neto",#N/A,FALSE,"CONV3T.XLS";"UnoB",#N/A,FALSE,"CONV3T.XLS";"Bruto",#N/A,FALSE,"CONV4T.XLS";"Neto",#N/A,FALSE,"CONV4T.XLS";"UnoB",#N/A,FALSE,"CONV4T.XLS"}</definedName>
    <definedName name="cero" hidden="1">{"Bruto",#N/A,FALSE,"CONV3T.XLS";"Neto",#N/A,FALSE,"CONV3T.XLS";"UnoB",#N/A,FALSE,"CONV3T.XLS";"Bruto",#N/A,FALSE,"CONV4T.XLS";"Neto",#N/A,FALSE,"CONV4T.XLS";"UnoB",#N/A,FALSE,"CONV4T.XLS"}</definedName>
    <definedName name="CicenyAduanas" localSheetId="0">Financiero!#REF!</definedName>
    <definedName name="CicenyAduanas" localSheetId="1">Físico!#REF!</definedName>
    <definedName name="CicenyAduanas">#REF!</definedName>
    <definedName name="Cifras_Control" localSheetId="0">Financiero!#REF!</definedName>
    <definedName name="Cifras_Control" localSheetId="1">Físico!#REF!</definedName>
    <definedName name="Cifras_Control">#REF!</definedName>
    <definedName name="claseco" localSheetId="0">Financiero!#REF!</definedName>
    <definedName name="claseco" localSheetId="1">Físico!#REF!</definedName>
    <definedName name="claseco">#REF!</definedName>
    <definedName name="cmllvc198" localSheetId="0">Financiero!#REF!</definedName>
    <definedName name="cmllvc198" localSheetId="1">Físico!#REF!</definedName>
    <definedName name="cmllvc198">#REF!</definedName>
    <definedName name="cmllvc298ieps" localSheetId="0">Financiero!#REF!</definedName>
    <definedName name="cmllvc298ieps" localSheetId="1">Físico!#REF!</definedName>
    <definedName name="cmllvc298ieps">#REF!</definedName>
    <definedName name="cmllvp198" localSheetId="0">Financiero!#REF!</definedName>
    <definedName name="cmllvp198" localSheetId="1">Físico!#REF!</definedName>
    <definedName name="cmllvp198">#REF!</definedName>
    <definedName name="cmllvp199" localSheetId="0">Financiero!#REF!</definedName>
    <definedName name="cmllvp199" localSheetId="1">Físico!#REF!</definedName>
    <definedName name="cmllvp199">#REF!</definedName>
    <definedName name="cmllvp298ieps" localSheetId="0">Financiero!#REF!</definedName>
    <definedName name="cmllvp298ieps" localSheetId="1">Físico!#REF!</definedName>
    <definedName name="cmllvp298ieps">#REF!</definedName>
    <definedName name="cmllvp299ieps" localSheetId="0">Financiero!#REF!</definedName>
    <definedName name="cmllvp299ieps" localSheetId="1">Físico!#REF!</definedName>
    <definedName name="cmllvp299ieps">#REF!</definedName>
    <definedName name="cmlvc198" localSheetId="0">Financiero!#REF!</definedName>
    <definedName name="cmlvc198" localSheetId="1">Físico!#REF!</definedName>
    <definedName name="cmlvc198">#REF!</definedName>
    <definedName name="cmlvc298ieps" localSheetId="0">Financiero!#REF!</definedName>
    <definedName name="cmlvc298ieps" localSheetId="1">Físico!#REF!</definedName>
    <definedName name="cmlvc298ieps">#REF!</definedName>
    <definedName name="cmlvp198" localSheetId="0">Financiero!#REF!</definedName>
    <definedName name="cmlvp198" localSheetId="1">Físico!#REF!</definedName>
    <definedName name="cmlvp198">#REF!</definedName>
    <definedName name="cmlvp199" localSheetId="0">Financiero!#REF!</definedName>
    <definedName name="cmlvp199" localSheetId="1">Físico!#REF!</definedName>
    <definedName name="cmlvp199">#REF!</definedName>
    <definedName name="cmlvp298ieps" localSheetId="0">Financiero!#REF!</definedName>
    <definedName name="cmlvp298ieps" localSheetId="1">Físico!#REF!</definedName>
    <definedName name="cmlvp298ieps">#REF!</definedName>
    <definedName name="cmlvp299ieps" localSheetId="0">Financiero!#REF!</definedName>
    <definedName name="cmlvp299ieps" localSheetId="1">Físico!#REF!</definedName>
    <definedName name="cmlvp299ieps">#REF!</definedName>
    <definedName name="CONA96" localSheetId="0">Financiero!#REF!</definedName>
    <definedName name="CONA96" localSheetId="1">Físico!#REF!</definedName>
    <definedName name="CONA96">#REF!</definedName>
    <definedName name="copia_Clas_Admva" localSheetId="0">Financiero!#REF!</definedName>
    <definedName name="copia_Clas_Admva" localSheetId="1">Físico!#REF!</definedName>
    <definedName name="copia_Clas_Admva">#REF!</definedName>
    <definedName name="copia_Clas_Fun" localSheetId="0">Financiero!#REF!</definedName>
    <definedName name="copia_Clas_Fun" localSheetId="1">Físico!#REF!</definedName>
    <definedName name="copia_Clas_Fun">#REF!</definedName>
    <definedName name="copia_Doble_Consolid" localSheetId="0">Financiero!#REF!</definedName>
    <definedName name="copia_Doble_Consolid" localSheetId="1">Físico!#REF!</definedName>
    <definedName name="copia_Doble_Consolid">#REF!</definedName>
    <definedName name="copia_Doble_OECPD" localSheetId="0">Financiero!#REF!</definedName>
    <definedName name="copia_Doble_OECPD" localSheetId="1">Físico!#REF!</definedName>
    <definedName name="copia_Doble_OECPD">#REF!</definedName>
    <definedName name="copia_Doble_RAutonyAPC" localSheetId="0">Financiero!#REF!</definedName>
    <definedName name="copia_Doble_RAutonyAPC" localSheetId="1">Físico!#REF!</definedName>
    <definedName name="copia_Doble_RAutonyAPC">#REF!</definedName>
    <definedName name="copia_Gto_Federal" localSheetId="0">Financiero!#REF!</definedName>
    <definedName name="copia_Gto_Federal" localSheetId="1">Físico!#REF!</definedName>
    <definedName name="copia_Gto_Federal">#REF!</definedName>
    <definedName name="copia_Gto_Neto" localSheetId="0">Financiero!#REF!</definedName>
    <definedName name="copia_Gto_Neto" localSheetId="1">Físico!#REF!</definedName>
    <definedName name="copia_Gto_Neto">#REF!</definedName>
    <definedName name="copia_Ing_Pres" localSheetId="0">Financiero!#REF!</definedName>
    <definedName name="copia_Ing_Pres" localSheetId="1">Físico!#REF!</definedName>
    <definedName name="copia_Ing_Pres">#REF!</definedName>
    <definedName name="cor" localSheetId="0" hidden="1">{"Bruto",#N/A,FALSE,"CONV3T.XLS";"Neto",#N/A,FALSE,"CONV3T.XLS";"UnoB",#N/A,FALSE,"CONV3T.XLS";"Bruto",#N/A,FALSE,"CONV4T.XLS";"Neto",#N/A,FALSE,"CONV4T.XLS";"UnoB",#N/A,FALSE,"CONV4T.XLS"}</definedName>
    <definedName name="cor" localSheetId="1" hidden="1">{"Bruto",#N/A,FALSE,"CONV3T.XLS";"Neto",#N/A,FALSE,"CONV3T.XLS";"UnoB",#N/A,FALSE,"CONV3T.XLS";"Bruto",#N/A,FALSE,"CONV4T.XLS";"Neto",#N/A,FALSE,"CONV4T.XLS";"UnoB",#N/A,FALSE,"CONV4T.XLS"}</definedName>
    <definedName name="cor" hidden="1">{"Bruto",#N/A,FALSE,"CONV3T.XLS";"Neto",#N/A,FALSE,"CONV3T.XLS";"UnoB",#N/A,FALSE,"CONV3T.XLS";"Bruto",#N/A,FALSE,"CONV4T.XLS";"Neto",#N/A,FALSE,"CONV4T.XLS";"UnoB",#N/A,FALSE,"CONV4T.XLS"}</definedName>
    <definedName name="cos" localSheetId="0" hidden="1">{"Bruto",#N/A,FALSE,"CONV3T.XLS";"Neto",#N/A,FALSE,"CONV3T.XLS";"UnoB",#N/A,FALSE,"CONV3T.XLS";"Bruto",#N/A,FALSE,"CONV4T.XLS";"Neto",#N/A,FALSE,"CONV4T.XLS";"UnoB",#N/A,FALSE,"CONV4T.XLS"}</definedName>
    <definedName name="cos" localSheetId="1"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OSTO">#N/A</definedName>
    <definedName name="criterios23" localSheetId="0">Financiero!#REF!</definedName>
    <definedName name="criterios23" localSheetId="1">Físico!#REF!</definedName>
    <definedName name="criterios23">#REF!</definedName>
    <definedName name="Criterios25" localSheetId="0">Financiero!#REF!</definedName>
    <definedName name="Criterios25" localSheetId="1">Físico!#REF!</definedName>
    <definedName name="Criterios25">#REF!</definedName>
    <definedName name="Criterios33" localSheetId="0">Financiero!#REF!</definedName>
    <definedName name="Criterios33" localSheetId="1">Físico!#REF!</definedName>
    <definedName name="Criterios33">#REF!</definedName>
    <definedName name="CSCSDS" localSheetId="0" hidden="1">{"Bruto",#N/A,FALSE,"CONV3T.XLS";"Neto",#N/A,FALSE,"CONV3T.XLS";"UnoB",#N/A,FALSE,"CONV3T.XLS";"Bruto",#N/A,FALSE,"CONV4T.XLS";"Neto",#N/A,FALSE,"CONV4T.XLS";"UnoB",#N/A,FALSE,"CONV4T.XLS"}</definedName>
    <definedName name="CSCSDS" localSheetId="1" hidden="1">{"Bruto",#N/A,FALSE,"CONV3T.XLS";"Neto",#N/A,FALSE,"CONV3T.XLS";"UnoB",#N/A,FALSE,"CONV3T.XLS";"Bruto",#N/A,FALSE,"CONV4T.XLS";"Neto",#N/A,FALSE,"CONV4T.XLS";"UnoB",#N/A,FALSE,"CONV4T.XLS"}</definedName>
    <definedName name="CSCSDS" hidden="1">{"Bruto",#N/A,FALSE,"CONV3T.XLS";"Neto",#N/A,FALSE,"CONV3T.XLS";"UnoB",#N/A,FALSE,"CONV3T.XLS";"Bruto",#N/A,FALSE,"CONV4T.XLS";"Neto",#N/A,FALSE,"CONV4T.XLS";"UnoB",#N/A,FALSE,"CONV4T.XLS"}</definedName>
    <definedName name="cuad" localSheetId="0">Financiero!#REF!</definedName>
    <definedName name="cuad" localSheetId="1">Físico!#REF!</definedName>
    <definedName name="cuad">#REF!</definedName>
    <definedName name="CUAD179" localSheetId="0">Financiero!#REF!</definedName>
    <definedName name="CUAD179" localSheetId="1">Físico!#REF!</definedName>
    <definedName name="CUAD179">#REF!</definedName>
    <definedName name="CUAD179A" localSheetId="0">Financiero!#REF!</definedName>
    <definedName name="CUAD179A" localSheetId="1">Físico!#REF!</definedName>
    <definedName name="CUAD179A">#REF!</definedName>
    <definedName name="CUAD180" localSheetId="0">Financiero!#REF!</definedName>
    <definedName name="CUAD180" localSheetId="1">Físico!#REF!</definedName>
    <definedName name="CUAD180">#REF!</definedName>
    <definedName name="Cuadro18521" localSheetId="0">Financiero!#REF!</definedName>
    <definedName name="Cuadro18521" localSheetId="1">Físico!#REF!</definedName>
    <definedName name="Cuadro18521">#REF!</definedName>
    <definedName name="Cuadro19522" localSheetId="0">Financiero!#REF!</definedName>
    <definedName name="Cuadro19522" localSheetId="1">Físico!#REF!</definedName>
    <definedName name="Cuadro19522">#REF!</definedName>
    <definedName name="cUADRO26529CR" localSheetId="0">Financiero!#REF!</definedName>
    <definedName name="cUADRO26529CR" localSheetId="1">Físico!#REF!</definedName>
    <definedName name="cUADRO26529CR">#REF!</definedName>
    <definedName name="Cuadro31613" localSheetId="0">Financiero!#REF!</definedName>
    <definedName name="Cuadro31613" localSheetId="1">Físico!#REF!</definedName>
    <definedName name="Cuadro31613">#REF!</definedName>
    <definedName name="Cuadro33621" localSheetId="0">Financiero!#REF!</definedName>
    <definedName name="Cuadro33621" localSheetId="1">Físico!#REF!</definedName>
    <definedName name="Cuadro33621">#REF!</definedName>
    <definedName name="Datos" localSheetId="0">Financiero!#REF!</definedName>
    <definedName name="Datos" localSheetId="1">Físico!#REF!</definedName>
    <definedName name="Datos">#REF!</definedName>
    <definedName name="Datos_08_09_ServiciosPersonales" localSheetId="0">Financiero!#REF!</definedName>
    <definedName name="Datos_08_09_ServiciosPersonales" localSheetId="1">Físico!#REF!</definedName>
    <definedName name="Datos_08_09_ServiciosPersonales">#REF!</definedName>
    <definedName name="Datos_Servicios_Personales" localSheetId="0">Financiero!#REF!</definedName>
    <definedName name="Datos_Servicios_Personales" localSheetId="1">Físico!#REF!</definedName>
    <definedName name="Datos_Servicios_Personales">#REF!</definedName>
    <definedName name="datosb" localSheetId="0">Financiero!#REF!</definedName>
    <definedName name="datosb" localSheetId="1">Físico!#REF!</definedName>
    <definedName name="datosb">#REF!</definedName>
    <definedName name="DatosEconomica" localSheetId="0">Financiero!#REF!</definedName>
    <definedName name="DatosEconomica" localSheetId="1">Físico!#REF!</definedName>
    <definedName name="DatosEconomica">#REF!</definedName>
    <definedName name="DatosGrupoyModPp" localSheetId="0">Financiero!#REF!</definedName>
    <definedName name="DatosGrupoyModPp" localSheetId="1">Físico!#REF!</definedName>
    <definedName name="DatosGrupoyModPp">#REF!</definedName>
    <definedName name="DatosporProgPresupuestario" localSheetId="0">Financiero!#REF!</definedName>
    <definedName name="DatosporProgPresupuestario" localSheetId="1">Físico!#REF!</definedName>
    <definedName name="DatosporProgPresupuestario">#REF!</definedName>
    <definedName name="DatosRamoFunción" localSheetId="0">Financiero!#REF!</definedName>
    <definedName name="DatosRamoFunción" localSheetId="1">Físico!#REF!</definedName>
    <definedName name="DatosRamoFunción">#REF!</definedName>
    <definedName name="DatosRamoUR" localSheetId="0">Financiero!#REF!</definedName>
    <definedName name="DatosRamoUR" localSheetId="1">Físico!#REF!</definedName>
    <definedName name="DatosRamoUR">#REF!</definedName>
    <definedName name="DCXCZXCZXCXCZ" localSheetId="0" hidden="1">{"Bruto",#N/A,FALSE,"CONV3T.XLS";"Neto",#N/A,FALSE,"CONV3T.XLS";"UnoB",#N/A,FALSE,"CONV3T.XLS";"Bruto",#N/A,FALSE,"CONV4T.XLS";"Neto",#N/A,FALSE,"CONV4T.XLS";"UnoB",#N/A,FALSE,"CONV4T.XLS"}</definedName>
    <definedName name="DCXCZXCZXCXCZ" localSheetId="1" hidden="1">{"Bruto",#N/A,FALSE,"CONV3T.XLS";"Neto",#N/A,FALSE,"CONV3T.XLS";"UnoB",#N/A,FALSE,"CONV3T.XLS";"Bruto",#N/A,FALSE,"CONV4T.XLS";"Neto",#N/A,FALSE,"CONV4T.XLS";"UnoB",#N/A,FALSE,"CONV4T.XLS"}</definedName>
    <definedName name="DCXCZXCZXCXCZ" hidden="1">{"Bruto",#N/A,FALSE,"CONV3T.XLS";"Neto",#N/A,FALSE,"CONV3T.XLS";"UnoB",#N/A,FALSE,"CONV3T.XLS";"Bruto",#N/A,FALSE,"CONV4T.XLS";"Neto",#N/A,FALSE,"CONV4T.XLS";"UnoB",#N/A,FALSE,"CONV4T.XLS"}</definedName>
    <definedName name="dddd" localSheetId="0">Financiero!#REF!</definedName>
    <definedName name="dddd" localSheetId="1">Físico!#REF!</definedName>
    <definedName name="dddd">#REF!</definedName>
    <definedName name="DEFICIT4" localSheetId="0">Financiero!#REF!</definedName>
    <definedName name="DEFICIT4" localSheetId="1">Físico!#REF!</definedName>
    <definedName name="DEFICIT4">#REF!</definedName>
    <definedName name="DIFERENCIAS">#N/A</definedName>
    <definedName name="directo" localSheetId="0">Financiero!#REF!</definedName>
    <definedName name="directo" localSheetId="1">Físico!#REF!</definedName>
    <definedName name="directo">#REF!</definedName>
    <definedName name="directo03" localSheetId="0">Financiero!#REF!</definedName>
    <definedName name="directo03" localSheetId="1">Físico!#REF!</definedName>
    <definedName name="directo03">#REF!</definedName>
    <definedName name="directoc03" localSheetId="0">Financiero!#REF!</definedName>
    <definedName name="directoc03" localSheetId="1">Físico!#REF!</definedName>
    <definedName name="directoc03">#REF!</definedName>
    <definedName name="directoppef" localSheetId="0">Financiero!#REF!</definedName>
    <definedName name="directoppef" localSheetId="1">Físico!#REF!</definedName>
    <definedName name="directoppef">#REF!</definedName>
    <definedName name="DOS" localSheetId="0" hidden="1">{"Bruto",#N/A,FALSE,"CONV3T.XLS";"Neto",#N/A,FALSE,"CONV3T.XLS";"UnoB",#N/A,FALSE,"CONV3T.XLS";"Bruto",#N/A,FALSE,"CONV4T.XLS";"Neto",#N/A,FALSE,"CONV4T.XLS";"UnoB",#N/A,FALSE,"CONV4T.XLS"}</definedName>
    <definedName name="DOS" localSheetId="1" hidden="1">{"Bruto",#N/A,FALSE,"CONV3T.XLS";"Neto",#N/A,FALSE,"CONV3T.XLS";"UnoB",#N/A,FALSE,"CONV3T.XLS";"Bruto",#N/A,FALSE,"CONV4T.XLS";"Neto",#N/A,FALSE,"CONV4T.XLS";"UnoB",#N/A,FALSE,"CONV4T.XLS"}</definedName>
    <definedName name="DOS" hidden="1">{"Bruto",#N/A,FALSE,"CONV3T.XLS";"Neto",#N/A,FALSE,"CONV3T.XLS";"UnoB",#N/A,FALSE,"CONV3T.XLS";"Bruto",#N/A,FALSE,"CONV4T.XLS";"Neto",#N/A,FALSE,"CONV4T.XLS";"UnoB",#N/A,FALSE,"CONV4T.XLS"}</definedName>
    <definedName name="ECOADV" localSheetId="0">Financiero!#REF!</definedName>
    <definedName name="ECOADV" localSheetId="1">Físico!#REF!</definedName>
    <definedName name="ECOADV">#REF!</definedName>
    <definedName name="ECOADV1" localSheetId="0">Financiero!#REF!</definedName>
    <definedName name="ECOADV1" localSheetId="1">Físico!#REF!</definedName>
    <definedName name="ECOADV1">#REF!</definedName>
    <definedName name="ecpi" localSheetId="0">Financiero!#REF!</definedName>
    <definedName name="ecpi" localSheetId="1">Físico!#REF!</definedName>
    <definedName name="ecpi">#REF!</definedName>
    <definedName name="ecpi03" localSheetId="0">Financiero!#REF!</definedName>
    <definedName name="ecpi03" localSheetId="1">Físico!#REF!</definedName>
    <definedName name="ecpi03">#REF!</definedName>
    <definedName name="ecpic03" localSheetId="0">Financiero!#REF!</definedName>
    <definedName name="ecpic03" localSheetId="1">Físico!#REF!</definedName>
    <definedName name="ecpic03">#REF!</definedName>
    <definedName name="ecpippef" localSheetId="0">Financiero!#REF!</definedName>
    <definedName name="ecpippef" localSheetId="1">Físico!#REF!</definedName>
    <definedName name="ecpippef">#REF!</definedName>
    <definedName name="EEE" localSheetId="0" hidden="1">{"Bruto",#N/A,FALSE,"CONV3T.XLS";"Neto",#N/A,FALSE,"CONV3T.XLS";"UnoB",#N/A,FALSE,"CONV3T.XLS";"Bruto",#N/A,FALSE,"CONV4T.XLS";"Neto",#N/A,FALSE,"CONV4T.XLS";"UnoB",#N/A,FALSE,"CONV4T.XLS"}</definedName>
    <definedName name="EEE" localSheetId="1" hidden="1">{"Bruto",#N/A,FALSE,"CONV3T.XLS";"Neto",#N/A,FALSE,"CONV3T.XLS";"UnoB",#N/A,FALSE,"CONV3T.XLS";"Bruto",#N/A,FALSE,"CONV4T.XLS";"Neto",#N/A,FALSE,"CONV4T.XLS";"UnoB",#N/A,FALSE,"CONV4T.XLS"}</definedName>
    <definedName name="EEE" hidden="1">{"Bruto",#N/A,FALSE,"CONV3T.XLS";"Neto",#N/A,FALSE,"CONV3T.XLS";"UnoB",#N/A,FALSE,"CONV3T.XLS";"Bruto",#N/A,FALSE,"CONV4T.XLS";"Neto",#N/A,FALSE,"CONV4T.XLS";"UnoB",#N/A,FALSE,"CONV4T.XLS"}</definedName>
    <definedName name="eeee2" localSheetId="0" hidden="1">{"Bruto",#N/A,FALSE,"CONV3T.XLS";"Neto",#N/A,FALSE,"CONV3T.XLS";"UnoB",#N/A,FALSE,"CONV3T.XLS";"Bruto",#N/A,FALSE,"CONV4T.XLS";"Neto",#N/A,FALSE,"CONV4T.XLS";"UnoB",#N/A,FALSE,"CONV4T.XLS"}</definedName>
    <definedName name="eeee2" localSheetId="1" hidden="1">{"Bruto",#N/A,FALSE,"CONV3T.XLS";"Neto",#N/A,FALSE,"CONV3T.XLS";"UnoB",#N/A,FALSE,"CONV3T.XLS";"Bruto",#N/A,FALSE,"CONV4T.XLS";"Neto",#N/A,FALSE,"CONV4T.XLS";"UnoB",#N/A,FALSE,"CONV4T.XLS"}</definedName>
    <definedName name="eeee2" hidden="1">{"Bruto",#N/A,FALSE,"CONV3T.XLS";"Neto",#N/A,FALSE,"CONV3T.XLS";"UnoB",#N/A,FALSE,"CONV3T.XLS";"Bruto",#N/A,FALSE,"CONV4T.XLS";"Neto",#N/A,FALSE,"CONV4T.XLS";"UnoB",#N/A,FALSE,"CONV4T.XLS"}</definedName>
    <definedName name="EEEEE" localSheetId="0" hidden="1">{"Bruto",#N/A,FALSE,"CONV3T.XLS";"Neto",#N/A,FALSE,"CONV3T.XLS";"UnoB",#N/A,FALSE,"CONV3T.XLS";"Bruto",#N/A,FALSE,"CONV4T.XLS";"Neto",#N/A,FALSE,"CONV4T.XLS";"UnoB",#N/A,FALSE,"CONV4T.XLS"}</definedName>
    <definedName name="EEEEE" localSheetId="1" hidden="1">{"Bruto",#N/A,FALSE,"CONV3T.XLS";"Neto",#N/A,FALSE,"CONV3T.XLS";"UnoB",#N/A,FALSE,"CONV3T.XLS";"Bruto",#N/A,FALSE,"CONV4T.XLS";"Neto",#N/A,FALSE,"CONV4T.XLS";"UnoB",#N/A,FALSE,"CONV4T.XLS"}</definedName>
    <definedName name="EEEEE" hidden="1">{"Bruto",#N/A,FALSE,"CONV3T.XLS";"Neto",#N/A,FALSE,"CONV3T.XLS";"UnoB",#N/A,FALSE,"CONV3T.XLS";"Bruto",#N/A,FALSE,"CONV4T.XLS";"Neto",#N/A,FALSE,"CONV4T.XLS";"UnoB",#N/A,FALSE,"CONV4T.XLS"}</definedName>
    <definedName name="EEEEEEEEEEE" localSheetId="0" hidden="1">{"Bruto",#N/A,FALSE,"CONV3T.XLS";"Neto",#N/A,FALSE,"CONV3T.XLS";"UnoB",#N/A,FALSE,"CONV3T.XLS";"Bruto",#N/A,FALSE,"CONV4T.XLS";"Neto",#N/A,FALSE,"CONV4T.XLS";"UnoB",#N/A,FALSE,"CONV4T.XLS"}</definedName>
    <definedName name="EEEEEEEEEEE" localSheetId="1" hidden="1">{"Bruto",#N/A,FALSE,"CONV3T.XLS";"Neto",#N/A,FALSE,"CONV3T.XLS";"UnoB",#N/A,FALSE,"CONV3T.XLS";"Bruto",#N/A,FALSE,"CONV4T.XLS";"Neto",#N/A,FALSE,"CONV4T.XLS";"UnoB",#N/A,FALSE,"CONV4T.XLS"}</definedName>
    <definedName name="EEEEEEEEEEE" hidden="1">{"Bruto",#N/A,FALSE,"CONV3T.XLS";"Neto",#N/A,FALSE,"CONV3T.XLS";"UnoB",#N/A,FALSE,"CONV3T.XLS";"Bruto",#N/A,FALSE,"CONV4T.XLS";"Neto",#N/A,FALSE,"CONV4T.XLS";"UnoB",#N/A,FALSE,"CONV4T.XLS"}</definedName>
    <definedName name="eeww" localSheetId="0" hidden="1">{"Bruto",#N/A,FALSE,"CONV3T.XLS";"Neto",#N/A,FALSE,"CONV3T.XLS";"UnoB",#N/A,FALSE,"CONV3T.XLS";"Bruto",#N/A,FALSE,"CONV4T.XLS";"Neto",#N/A,FALSE,"CONV4T.XLS";"UnoB",#N/A,FALSE,"CONV4T.XLS"}</definedName>
    <definedName name="eeww" localSheetId="1" hidden="1">{"Bruto",#N/A,FALSE,"CONV3T.XLS";"Neto",#N/A,FALSE,"CONV3T.XLS";"UnoB",#N/A,FALSE,"CONV3T.XLS";"Bruto",#N/A,FALSE,"CONV4T.XLS";"Neto",#N/A,FALSE,"CONV4T.XLS";"UnoB",#N/A,FALSE,"CONV4T.XLS"}</definedName>
    <definedName name="eeww" hidden="1">{"Bruto",#N/A,FALSE,"CONV3T.XLS";"Neto",#N/A,FALSE,"CONV3T.XLS";"UnoB",#N/A,FALSE,"CONV3T.XLS";"Bruto",#N/A,FALSE,"CONV4T.XLS";"Neto",#N/A,FALSE,"CONV4T.XLS";"UnoB",#N/A,FALSE,"CONV4T.XLS"}</definedName>
    <definedName name="EJEMP" localSheetId="0" hidden="1">{"Bruto",#N/A,FALSE,"CONV3T.XLS";"Neto",#N/A,FALSE,"CONV3T.XLS";"UnoB",#N/A,FALSE,"CONV3T.XLS";"Bruto",#N/A,FALSE,"CONV4T.XLS";"Neto",#N/A,FALSE,"CONV4T.XLS";"UnoB",#N/A,FALSE,"CONV4T.XLS"}</definedName>
    <definedName name="EJEMP" localSheetId="1" hidden="1">{"Bruto",#N/A,FALSE,"CONV3T.XLS";"Neto",#N/A,FALSE,"CONV3T.XLS";"UnoB",#N/A,FALSE,"CONV3T.XLS";"Bruto",#N/A,FALSE,"CONV4T.XLS";"Neto",#N/A,FALSE,"CONV4T.XLS";"UnoB",#N/A,FALSE,"CONV4T.XLS"}</definedName>
    <definedName name="EJEMP" hidden="1">{"Bruto",#N/A,FALSE,"CONV3T.XLS";"Neto",#N/A,FALSE,"CONV3T.XLS";"UnoB",#N/A,FALSE,"CONV3T.XLS";"Bruto",#N/A,FALSE,"CONV4T.XLS";"Neto",#N/A,FALSE,"CONV4T.XLS";"UnoB",#N/A,FALSE,"CONV4T.XLS"}</definedName>
    <definedName name="entidades2002" localSheetId="0">Financiero!#REF!</definedName>
    <definedName name="entidades2002" localSheetId="1">Físico!#REF!</definedName>
    <definedName name="entidades2002">#REF!</definedName>
    <definedName name="entidadescierre2003" localSheetId="0">Financiero!#REF!</definedName>
    <definedName name="entidadescierre2003" localSheetId="1">Físico!#REF!</definedName>
    <definedName name="entidadescierre2003">#REF!</definedName>
    <definedName name="esc" localSheetId="0" hidden="1">{"Bruto",#N/A,FALSE,"CONV3T.XLS";"Neto",#N/A,FALSE,"CONV3T.XLS";"UnoB",#N/A,FALSE,"CONV3T.XLS";"Bruto",#N/A,FALSE,"CONV4T.XLS";"Neto",#N/A,FALSE,"CONV4T.XLS";"UnoB",#N/A,FALSE,"CONV4T.XLS"}</definedName>
    <definedName name="esc" localSheetId="1" hidden="1">{"Bruto",#N/A,FALSE,"CONV3T.XLS";"Neto",#N/A,FALSE,"CONV3T.XLS";"UnoB",#N/A,FALSE,"CONV3T.XLS";"Bruto",#N/A,FALSE,"CONV4T.XLS";"Neto",#N/A,FALSE,"CONV4T.XLS";"UnoB",#N/A,FALSE,"CONV4T.XLS"}</definedName>
    <definedName name="esc" hidden="1">{"Bruto",#N/A,FALSE,"CONV3T.XLS";"Neto",#N/A,FALSE,"CONV3T.XLS";"UnoB",#N/A,FALSE,"CONV3T.XLS";"Bruto",#N/A,FALSE,"CONV4T.XLS";"Neto",#N/A,FALSE,"CONV4T.XLS";"UnoB",#N/A,FALSE,"CONV4T.XLS"}</definedName>
    <definedName name="familias" localSheetId="0">Financiero!#REF!</definedName>
    <definedName name="familias" localSheetId="1">Físico!#REF!</definedName>
    <definedName name="familias">#REF!</definedName>
    <definedName name="federalizado" localSheetId="0">Financiero!#REF!</definedName>
    <definedName name="federalizado" localSheetId="1">Físico!#REF!</definedName>
    <definedName name="federalizado">#REF!</definedName>
    <definedName name="federalizado03" localSheetId="0">Financiero!#REF!</definedName>
    <definedName name="federalizado03" localSheetId="1">Físico!#REF!</definedName>
    <definedName name="federalizado03">#REF!</definedName>
    <definedName name="federalizadoc03" localSheetId="0">Financiero!#REF!</definedName>
    <definedName name="federalizadoc03" localSheetId="1">Físico!#REF!</definedName>
    <definedName name="federalizadoc03">#REF!</definedName>
    <definedName name="federalizadoppef" localSheetId="0">Financiero!#REF!</definedName>
    <definedName name="federalizadoppef" localSheetId="1">Físico!#REF!</definedName>
    <definedName name="federalizadoppef">#REF!</definedName>
    <definedName name="FERRO96" localSheetId="0">Financiero!#REF!</definedName>
    <definedName name="FERRO96" localSheetId="1">Físico!#REF!</definedName>
    <definedName name="FERRO96">#REF!</definedName>
    <definedName name="FFSDSDSDFSDF" localSheetId="0" hidden="1">{#N/A,#N/A,FALSE,"TOT";#N/A,#N/A,FALSE,"PEP";#N/A,#N/A,FALSE,"REF";#N/A,#N/A,FALSE,"GAS";#N/A,#N/A,FALSE,"PET";#N/A,#N/A,FALSE,"COR"}</definedName>
    <definedName name="FFSDSDSDFSDF" localSheetId="1" hidden="1">{#N/A,#N/A,FALSE,"TOT";#N/A,#N/A,FALSE,"PEP";#N/A,#N/A,FALSE,"REF";#N/A,#N/A,FALSE,"GAS";#N/A,#N/A,FALSE,"PET";#N/A,#N/A,FALSE,"COR"}</definedName>
    <definedName name="FFSDSDSDFSDF" hidden="1">{#N/A,#N/A,FALSE,"TOT";#N/A,#N/A,FALSE,"PEP";#N/A,#N/A,FALSE,"REF";#N/A,#N/A,FALSE,"GAS";#N/A,#N/A,FALSE,"PET";#N/A,#N/A,FALSE,"COR"}</definedName>
    <definedName name="FORM" localSheetId="0">Financiero!#REF!</definedName>
    <definedName name="FORM" localSheetId="1">Físico!#REF!</definedName>
    <definedName name="FORM">#REF!</definedName>
    <definedName name="función" localSheetId="0">Financiero!#REF!</definedName>
    <definedName name="función" localSheetId="1">Físico!#REF!</definedName>
    <definedName name="función">#REF!</definedName>
    <definedName name="geova" localSheetId="0">Financiero!#REF!</definedName>
    <definedName name="geova" localSheetId="1">Físico!#REF!</definedName>
    <definedName name="geova">#REF!</definedName>
    <definedName name="gf">#N/A</definedName>
    <definedName name="GPRG02" localSheetId="0">Financiero!#REF!</definedName>
    <definedName name="GPRG02" localSheetId="1">Físico!#REF!</definedName>
    <definedName name="GPRG02">#REF!</definedName>
    <definedName name="GPRG03" localSheetId="0">Financiero!#REF!</definedName>
    <definedName name="GPRG03" localSheetId="1">Físico!#REF!</definedName>
    <definedName name="GPRG03">#REF!</definedName>
    <definedName name="GPRG04" localSheetId="0">Financiero!#REF!</definedName>
    <definedName name="GPRG04" localSheetId="1">Físico!#REF!</definedName>
    <definedName name="GPRG04">#REF!</definedName>
    <definedName name="GPRG05" localSheetId="0">Financiero!#REF!</definedName>
    <definedName name="GPRG05" localSheetId="1">Físico!#REF!</definedName>
    <definedName name="GPRG05">#REF!</definedName>
    <definedName name="GPRG06" localSheetId="0">Financiero!#REF!</definedName>
    <definedName name="GPRG06" localSheetId="1">Físico!#REF!</definedName>
    <definedName name="GPRG06">#REF!</definedName>
    <definedName name="GPRG07" localSheetId="0">Financiero!#REF!</definedName>
    <definedName name="GPRG07" localSheetId="1">Físico!#REF!</definedName>
    <definedName name="GPRG07">#REF!</definedName>
    <definedName name="GPRG08" localSheetId="0">Financiero!#REF!</definedName>
    <definedName name="GPRG08" localSheetId="1">Físico!#REF!</definedName>
    <definedName name="GPRG08">#REF!</definedName>
    <definedName name="GPRG09" localSheetId="0">Financiero!#REF!</definedName>
    <definedName name="GPRG09" localSheetId="1">Físico!#REF!</definedName>
    <definedName name="GPRG09">#REF!</definedName>
    <definedName name="GPRG10" localSheetId="0">Financiero!#REF!</definedName>
    <definedName name="GPRG10" localSheetId="1">Físico!#REF!</definedName>
    <definedName name="GPRG10">#REF!</definedName>
    <definedName name="GPRG11" localSheetId="0">Financiero!#REF!</definedName>
    <definedName name="GPRG11" localSheetId="1">Físico!#REF!</definedName>
    <definedName name="GPRG11">#REF!</definedName>
    <definedName name="HABERES">#N/A</definedName>
    <definedName name="hoja1" localSheetId="0">Financiero!#REF!</definedName>
    <definedName name="hoja1" localSheetId="1">Físico!#REF!</definedName>
    <definedName name="hoja1">#REF!</definedName>
    <definedName name="hoja2" localSheetId="0">Financiero!#REF!</definedName>
    <definedName name="hoja2" localSheetId="1">Físico!#REF!</definedName>
    <definedName name="hoja2">#REF!</definedName>
    <definedName name="hoja3" localSheetId="0">Financiero!#REF!</definedName>
    <definedName name="hoja3" localSheetId="1">Físico!#REF!</definedName>
    <definedName name="hoja3">#REF!</definedName>
    <definedName name="hoja4" localSheetId="0">Financiero!#REF!+Financiero!#REF!</definedName>
    <definedName name="hoja4" localSheetId="1">Físico!#REF!+Físico!#REF!</definedName>
    <definedName name="hoja4">#REF!+#REF!</definedName>
    <definedName name="HT_1" localSheetId="0">Financiero!#REF!</definedName>
    <definedName name="HT_1" localSheetId="1">Físico!#REF!</definedName>
    <definedName name="HT_1">#REF!</definedName>
    <definedName name="I" localSheetId="0">Financiero!#REF!</definedName>
    <definedName name="I" localSheetId="1">Físico!#REF!</definedName>
    <definedName name="I">#REF!</definedName>
    <definedName name="ID_GFS" localSheetId="0">Financiero!#REF!</definedName>
    <definedName name="ID_GFS" localSheetId="1">Físico!#REF!</definedName>
    <definedName name="ID_GFS">#REF!</definedName>
    <definedName name="ID_PP" localSheetId="0">Financiero!#REF!</definedName>
    <definedName name="ID_PP" localSheetId="1">Físico!#REF!</definedName>
    <definedName name="ID_PP">#REF!</definedName>
    <definedName name="ID_UR" localSheetId="0">Financiero!#REF!</definedName>
    <definedName name="ID_UR" localSheetId="1">Físico!#REF!</definedName>
    <definedName name="ID_UR">#REF!</definedName>
    <definedName name="iii" localSheetId="0">Financiero!#REF!</definedName>
    <definedName name="iii" localSheetId="1">Físico!#REF!</definedName>
    <definedName name="iii">#REF!</definedName>
    <definedName name="IMP_APORTA" localSheetId="0">Financiero!#REF!</definedName>
    <definedName name="IMP_APORTA" localSheetId="1">Físico!#REF!</definedName>
    <definedName name="IMP_APORTA">#REF!</definedName>
    <definedName name="IMP_BRUTOT" localSheetId="0">Financiero!#REF!</definedName>
    <definedName name="IMP_BRUTOT" localSheetId="1">Físico!#REF!</definedName>
    <definedName name="IMP_BRUTOT">#REF!</definedName>
    <definedName name="imp_control" localSheetId="0">Financiero!#REF!</definedName>
    <definedName name="imp_control" localSheetId="1">Físico!#REF!</definedName>
    <definedName name="imp_control">#REF!</definedName>
    <definedName name="Imprimir_área_IM" localSheetId="0">Financiero!#REF!</definedName>
    <definedName name="Imprimir_área_IM" localSheetId="1">Físico!#REF!</definedName>
    <definedName name="Imprimir_área_IM">#REF!</definedName>
    <definedName name="IMSS96" localSheetId="0">Financiero!#REF!</definedName>
    <definedName name="IMSS96" localSheetId="1">Físico!#REF!</definedName>
    <definedName name="IMSS96">#REF!</definedName>
    <definedName name="ISSSTE96" localSheetId="0">Financiero!#REF!</definedName>
    <definedName name="ISSSTE96" localSheetId="1">Físico!#REF!</definedName>
    <definedName name="ISSSTE96">#REF!</definedName>
    <definedName name="jjj" localSheetId="0">Financiero!#REF!</definedName>
    <definedName name="jjj" localSheetId="1">Físico!#REF!</definedName>
    <definedName name="jjj">#REF!</definedName>
    <definedName name="kkk" localSheetId="0">Financiero!#REF!</definedName>
    <definedName name="kkk" localSheetId="1">Físico!#REF!</definedName>
    <definedName name="kkk">#REF!</definedName>
    <definedName name="LOTE96" localSheetId="0">Financiero!#REF!</definedName>
    <definedName name="LOTE96" localSheetId="1">Físico!#REF!</definedName>
    <definedName name="LOTE96">#REF!</definedName>
    <definedName name="LUCY">#N/A</definedName>
    <definedName name="LYFC96" localSheetId="0">Financiero!#REF!</definedName>
    <definedName name="LYFC96" localSheetId="1">Físico!#REF!</definedName>
    <definedName name="LYFC96">#REF!</definedName>
    <definedName name="MARI">#N/A</definedName>
    <definedName name="MAS" localSheetId="0" hidden="1">{"Bruto",#N/A,FALSE,"CONV3T.XLS";"Neto",#N/A,FALSE,"CONV3T.XLS";"UnoB",#N/A,FALSE,"CONV3T.XLS";"Bruto",#N/A,FALSE,"CONV4T.XLS";"Neto",#N/A,FALSE,"CONV4T.XLS";"UnoB",#N/A,FALSE,"CONV4T.XLS"}</definedName>
    <definedName name="MAS" localSheetId="1" hidden="1">{"Bruto",#N/A,FALSE,"CONV3T.XLS";"Neto",#N/A,FALSE,"CONV3T.XLS";"UnoB",#N/A,FALSE,"CONV3T.XLS";"Bruto",#N/A,FALSE,"CONV4T.XLS";"Neto",#N/A,FALSE,"CONV4T.XLS";"UnoB",#N/A,FALSE,"CONV4T.XLS"}</definedName>
    <definedName name="MAS" hidden="1">{"Bruto",#N/A,FALSE,"CONV3T.XLS";"Neto",#N/A,FALSE,"CONV3T.XLS";"UnoB",#N/A,FALSE,"CONV3T.XLS";"Bruto",#N/A,FALSE,"CONV4T.XLS";"Neto",#N/A,FALSE,"CONV4T.XLS";"UnoB",#N/A,FALSE,"CONV4T.XLS"}</definedName>
    <definedName name="Mesppto" localSheetId="0">Financiero!#REF!</definedName>
    <definedName name="Mesppto" localSheetId="1">Físico!#REF!</definedName>
    <definedName name="Mesppto">#REF!</definedName>
    <definedName name="modif_anual" localSheetId="0">Financiero!#REF!</definedName>
    <definedName name="modif_anual" localSheetId="1">Físico!#REF!</definedName>
    <definedName name="modif_anual">#REF!</definedName>
    <definedName name="Modif00" localSheetId="0">Financiero!#REF!</definedName>
    <definedName name="Modif00" localSheetId="1">Físico!#REF!</definedName>
    <definedName name="Modif00">#REF!</definedName>
    <definedName name="modifalmes" localSheetId="0">Financiero!#REF!</definedName>
    <definedName name="modifalmes" localSheetId="1">Físico!#REF!</definedName>
    <definedName name="modifalmes">#REF!</definedName>
    <definedName name="mor" localSheetId="0" hidden="1">{"Bruto",#N/A,FALSE,"CONV3T.XLS";"Neto",#N/A,FALSE,"CONV3T.XLS";"UnoB",#N/A,FALSE,"CONV3T.XLS";"Bruto",#N/A,FALSE,"CONV4T.XLS";"Neto",#N/A,FALSE,"CONV4T.XLS";"UnoB",#N/A,FALSE,"CONV4T.XLS"}</definedName>
    <definedName name="mor" localSheetId="1" hidden="1">{"Bruto",#N/A,FALSE,"CONV3T.XLS";"Neto",#N/A,FALSE,"CONV3T.XLS";"UnoB",#N/A,FALSE,"CONV3T.XLS";"Bruto",#N/A,FALSE,"CONV4T.XLS";"Neto",#N/A,FALSE,"CONV4T.XLS";"UnoB",#N/A,FALSE,"CONV4T.XLS"}</definedName>
    <definedName name="mor" hidden="1">{"Bruto",#N/A,FALSE,"CONV3T.XLS";"Neto",#N/A,FALSE,"CONV3T.XLS";"UnoB",#N/A,FALSE,"CONV3T.XLS";"Bruto",#N/A,FALSE,"CONV4T.XLS";"Neto",#N/A,FALSE,"CONV4T.XLS";"UnoB",#N/A,FALSE,"CONV4T.XLS"}</definedName>
    <definedName name="NIV">#N/A</definedName>
    <definedName name="nuevo" localSheetId="0" hidden="1">Financiero!#REF!</definedName>
    <definedName name="nuevo" localSheetId="1" hidden="1">Físico!#REF!</definedName>
    <definedName name="nuevo" hidden="1">#REF!</definedName>
    <definedName name="OBRA_DEF">#N/A</definedName>
    <definedName name="oooo" localSheetId="0">Financiero!#REF!</definedName>
    <definedName name="oooo" localSheetId="1">Físico!#REF!</definedName>
    <definedName name="oooo">#REF!</definedName>
    <definedName name="Original" localSheetId="0">Financiero!#REF!</definedName>
    <definedName name="Original" localSheetId="1">Físico!#REF!</definedName>
    <definedName name="Original">#REF!</definedName>
    <definedName name="pagadoalmes" localSheetId="0">Financiero!#REF!</definedName>
    <definedName name="pagadoalmes" localSheetId="1">Físico!#REF!</definedName>
    <definedName name="pagadoalmes">#REF!</definedName>
    <definedName name="paj" localSheetId="0" hidden="1">{"Bruto",#N/A,FALSE,"CONV3T.XLS";"Neto",#N/A,FALSE,"CONV3T.XLS";"UnoB",#N/A,FALSE,"CONV3T.XLS";"Bruto",#N/A,FALSE,"CONV4T.XLS";"Neto",#N/A,FALSE,"CONV4T.XLS";"UnoB",#N/A,FALSE,"CONV4T.XLS"}</definedName>
    <definedName name="paj" localSheetId="1" hidden="1">{"Bruto",#N/A,FALSE,"CONV3T.XLS";"Neto",#N/A,FALSE,"CONV3T.XLS";"UnoB",#N/A,FALSE,"CONV3T.XLS";"Bruto",#N/A,FALSE,"CONV4T.XLS";"Neto",#N/A,FALSE,"CONV4T.XLS";"UnoB",#N/A,FALSE,"CONV4T.XLS"}</definedName>
    <definedName name="paj" hidden="1">{"Bruto",#N/A,FALSE,"CONV3T.XLS";"Neto",#N/A,FALSE,"CONV3T.XLS";"UnoB",#N/A,FALSE,"CONV3T.XLS";"Bruto",#N/A,FALSE,"CONV4T.XLS";"Neto",#N/A,FALSE,"CONV4T.XLS";"UnoB",#N/A,FALSE,"CONV4T.XLS"}</definedName>
    <definedName name="PARTE" localSheetId="0">Financiero!#REF!</definedName>
    <definedName name="PARTE" localSheetId="1">Físico!#REF!</definedName>
    <definedName name="PARTE">#REF!</definedName>
    <definedName name="pec" localSheetId="0">Financiero!#REF!</definedName>
    <definedName name="pec" localSheetId="1">Físico!#REF!</definedName>
    <definedName name="pec">#REF!</definedName>
    <definedName name="pef" localSheetId="0">Financiero!#REF!</definedName>
    <definedName name="pef" localSheetId="1">Físico!#REF!</definedName>
    <definedName name="pef">#REF!</definedName>
    <definedName name="pendientepagomes" localSheetId="0">Financiero!#REF!</definedName>
    <definedName name="pendientepagomes" localSheetId="1">Físico!#REF!</definedName>
    <definedName name="pendientepagomes">#REF!</definedName>
    <definedName name="PER_EST1">#N/A</definedName>
    <definedName name="PER_EST2">#N/A</definedName>
    <definedName name="PER_REAL1">#N/A</definedName>
    <definedName name="PER_REAL2">#N/A</definedName>
    <definedName name="PIBR" localSheetId="0">Financiero!#REF!</definedName>
    <definedName name="PIBR" localSheetId="1">Físico!#REF!</definedName>
    <definedName name="PIBR">#REF!</definedName>
    <definedName name="PLAZAS">#N/A</definedName>
    <definedName name="PLAZAS2">#N/A</definedName>
    <definedName name="pppp" localSheetId="0">Financiero!#REF!</definedName>
    <definedName name="pppp" localSheetId="1">Físico!#REF!</definedName>
    <definedName name="pppp">#REF!</definedName>
    <definedName name="PRESUPUESTO_1997" localSheetId="0">Financiero!#REF!</definedName>
    <definedName name="PRESUPUESTO_1997" localSheetId="1">Físico!#REF!</definedName>
    <definedName name="PRESUPUESTO_1997">#REF!</definedName>
    <definedName name="PRIMAPS">#N/A</definedName>
    <definedName name="Prioritarios" localSheetId="0">Financiero!#REF!</definedName>
    <definedName name="Prioritarios" localSheetId="1">Físico!#REF!</definedName>
    <definedName name="Prioritarios">#REF!</definedName>
    <definedName name="programas" localSheetId="0">Financiero!#REF!</definedName>
    <definedName name="programas" localSheetId="1">Físico!#REF!</definedName>
    <definedName name="programas">#REF!</definedName>
    <definedName name="PROY1">#N/A</definedName>
    <definedName name="pta" localSheetId="0">Financiero!#REF!</definedName>
    <definedName name="pta" localSheetId="1">Físico!#REF!</definedName>
    <definedName name="pta">#REF!</definedName>
    <definedName name="ptb" localSheetId="0">Financiero!#REF!</definedName>
    <definedName name="ptb" localSheetId="1">Físico!#REF!</definedName>
    <definedName name="ptb">#REF!</definedName>
    <definedName name="ptc" localSheetId="0">Financiero!#REF!</definedName>
    <definedName name="ptc" localSheetId="1">Físico!#REF!</definedName>
    <definedName name="ptc">#REF!</definedName>
    <definedName name="ptd" localSheetId="0">Financiero!#REF!</definedName>
    <definedName name="ptd" localSheetId="1">Físico!#REF!</definedName>
    <definedName name="ptd">#REF!</definedName>
    <definedName name="pte" localSheetId="0">Financiero!#REF!</definedName>
    <definedName name="pte" localSheetId="1">Físico!#REF!</definedName>
    <definedName name="pte">#REF!</definedName>
    <definedName name="QQQ" localSheetId="0">Financiero!#REF!</definedName>
    <definedName name="QQQ" localSheetId="1">Físico!#REF!</definedName>
    <definedName name="QQQ">#REF!</definedName>
    <definedName name="ramo" localSheetId="0">Financiero!#REF!</definedName>
    <definedName name="ramo" localSheetId="1">Físico!#REF!</definedName>
    <definedName name="ramo">#REF!</definedName>
    <definedName name="Ramo_Rubro" localSheetId="0">Financiero!#REF!</definedName>
    <definedName name="Ramo_Rubro" localSheetId="1">Físico!#REF!</definedName>
    <definedName name="Ramo_Rubro">#REF!</definedName>
    <definedName name="ramoscierredos2003" localSheetId="0">Financiero!#REF!</definedName>
    <definedName name="ramoscierredos2003" localSheetId="1">Físico!#REF!</definedName>
    <definedName name="ramoscierredos2003">#REF!</definedName>
    <definedName name="ramoscierreuno2003" localSheetId="0">Financiero!#REF!</definedName>
    <definedName name="ramoscierreuno2003" localSheetId="1">Físico!#REF!</definedName>
    <definedName name="ramoscierreuno2003">#REF!</definedName>
    <definedName name="ramosdos2002" localSheetId="0">Financiero!#REF!</definedName>
    <definedName name="ramosdos2002" localSheetId="1">Físico!#REF!</definedName>
    <definedName name="ramosdos2002">#REF!</definedName>
    <definedName name="ramosuno2002" localSheetId="0">Financiero!#REF!</definedName>
    <definedName name="ramosuno2002" localSheetId="1">Físico!#REF!</definedName>
    <definedName name="ramosuno2002">#REF!</definedName>
    <definedName name="ramoUR" localSheetId="0">Financiero!#REF!</definedName>
    <definedName name="ramoUR" localSheetId="1">Físico!#REF!</definedName>
    <definedName name="ramoUR">#REF!</definedName>
    <definedName name="RANGO">#N/A</definedName>
    <definedName name="RANGO2">#N/A</definedName>
    <definedName name="reducciones" localSheetId="0">Financiero!#REF!</definedName>
    <definedName name="reducciones" localSheetId="1">Físico!#REF!</definedName>
    <definedName name="reducciones">#REF!</definedName>
    <definedName name="REG">#N/A</definedName>
    <definedName name="res" localSheetId="0">Financiero!#REF!</definedName>
    <definedName name="res" localSheetId="1">Físico!#REF!</definedName>
    <definedName name="res">#REF!</definedName>
    <definedName name="sa" localSheetId="0">Financiero!#REF!</definedName>
    <definedName name="sa" localSheetId="1">Físico!#REF!</definedName>
    <definedName name="sa">#REF!</definedName>
    <definedName name="saasa" localSheetId="0" hidden="1">{"Bruto",#N/A,FALSE,"CONV3T.XLS";"Neto",#N/A,FALSE,"CONV3T.XLS";"UnoB",#N/A,FALSE,"CONV3T.XLS";"Bruto",#N/A,FALSE,"CONV4T.XLS";"Neto",#N/A,FALSE,"CONV4T.XLS";"UnoB",#N/A,FALSE,"CONV4T.XLS"}</definedName>
    <definedName name="saasa" localSheetId="1" hidden="1">{"Bruto",#N/A,FALSE,"CONV3T.XLS";"Neto",#N/A,FALSE,"CONV3T.XLS";"UnoB",#N/A,FALSE,"CONV3T.XLS";"Bruto",#N/A,FALSE,"CONV4T.XLS";"Neto",#N/A,FALSE,"CONV4T.XLS";"UnoB",#N/A,FALSE,"CONV4T.XLS"}</definedName>
    <definedName name="saasa" hidden="1">{"Bruto",#N/A,FALSE,"CONV3T.XLS";"Neto",#N/A,FALSE,"CONV3T.XLS";"UnoB",#N/A,FALSE,"CONV3T.XLS";"Bruto",#N/A,FALSE,"CONV4T.XLS";"Neto",#N/A,FALSE,"CONV4T.XLS";"UnoB",#N/A,FALSE,"CONV4T.XLS"}</definedName>
    <definedName name="sasaas" localSheetId="0" hidden="1">{#N/A,#N/A,FALSE,"TOT";#N/A,#N/A,FALSE,"PEP";#N/A,#N/A,FALSE,"REF";#N/A,#N/A,FALSE,"GAS";#N/A,#N/A,FALSE,"PET";#N/A,#N/A,FALSE,"COR"}</definedName>
    <definedName name="sasaas" localSheetId="1" hidden="1">{#N/A,#N/A,FALSE,"TOT";#N/A,#N/A,FALSE,"PEP";#N/A,#N/A,FALSE,"REF";#N/A,#N/A,FALSE,"GAS";#N/A,#N/A,FALSE,"PET";#N/A,#N/A,FALSE,"COR"}</definedName>
    <definedName name="sasaas" hidden="1">{#N/A,#N/A,FALSE,"TOT";#N/A,#N/A,FALSE,"PEP";#N/A,#N/A,FALSE,"REF";#N/A,#N/A,FALSE,"GAS";#N/A,#N/A,FALSE,"PET";#N/A,#N/A,FALSE,"COR"}</definedName>
    <definedName name="sb" localSheetId="0">Financiero!#REF!</definedName>
    <definedName name="sb" localSheetId="1">Físico!#REF!</definedName>
    <definedName name="sb">#REF!</definedName>
    <definedName name="sc" localSheetId="0">Financiero!#REF!</definedName>
    <definedName name="sc" localSheetId="1">Físico!#REF!</definedName>
    <definedName name="sc">#REF!</definedName>
    <definedName name="sd" localSheetId="0">Financiero!#REF!</definedName>
    <definedName name="sd" localSheetId="1">Físico!#REF!</definedName>
    <definedName name="sd">#REF!</definedName>
    <definedName name="sdsdds" localSheetId="0" hidden="1">{"Bruto",#N/A,FALSE,"CONV3T.XLS";"Neto",#N/A,FALSE,"CONV3T.XLS";"UnoB",#N/A,FALSE,"CONV3T.XLS";"Bruto",#N/A,FALSE,"CONV4T.XLS";"Neto",#N/A,FALSE,"CONV4T.XLS";"UnoB",#N/A,FALSE,"CONV4T.XLS"}</definedName>
    <definedName name="sdsdds" localSheetId="1" hidden="1">{"Bruto",#N/A,FALSE,"CONV3T.XLS";"Neto",#N/A,FALSE,"CONV3T.XLS";"UnoB",#N/A,FALSE,"CONV3T.XLS";"Bruto",#N/A,FALSE,"CONV4T.XLS";"Neto",#N/A,FALSE,"CONV4T.XLS";"UnoB",#N/A,FALSE,"CONV4T.XLS"}</definedName>
    <definedName name="sdsdds" hidden="1">{"Bruto",#N/A,FALSE,"CONV3T.XLS";"Neto",#N/A,FALSE,"CONV3T.XLS";"UnoB",#N/A,FALSE,"CONV3T.XLS";"Bruto",#N/A,FALSE,"CONV4T.XLS";"Neto",#N/A,FALSE,"CONV4T.XLS";"UnoB",#N/A,FALSE,"CONV4T.XLS"}</definedName>
    <definedName name="se" localSheetId="0">Financiero!#REF!</definedName>
    <definedName name="se" localSheetId="1">Físico!#REF!</definedName>
    <definedName name="se">#REF!</definedName>
    <definedName name="sero" localSheetId="0" hidden="1">{"Bruto",#N/A,FALSE,"CONV3T.XLS";"Neto",#N/A,FALSE,"CONV3T.XLS";"UnoB",#N/A,FALSE,"CONV3T.XLS";"Bruto",#N/A,FALSE,"CONV4T.XLS";"Neto",#N/A,FALSE,"CONV4T.XLS";"UnoB",#N/A,FALSE,"CONV4T.XLS"}</definedName>
    <definedName name="sero" localSheetId="1" hidden="1">{"Bruto",#N/A,FALSE,"CONV3T.XLS";"Neto",#N/A,FALSE,"CONV3T.XLS";"UnoB",#N/A,FALSE,"CONV3T.XLS";"Bruto",#N/A,FALSE,"CONV4T.XLS";"Neto",#N/A,FALSE,"CONV4T.XLS";"UnoB",#N/A,FALSE,"CONV4T.XLS"}</definedName>
    <definedName name="sero" hidden="1">{"Bruto",#N/A,FALSE,"CONV3T.XLS";"Neto",#N/A,FALSE,"CONV3T.XLS";"UnoB",#N/A,FALSE,"CONV3T.XLS";"Bruto",#N/A,FALSE,"CONV4T.XLS";"Neto",#N/A,FALSE,"CONV4T.XLS";"UnoB",#N/A,FALSE,"CONV4T.XLS"}</definedName>
    <definedName name="SHCP" localSheetId="0" hidden="1">Financiero!#REF!</definedName>
    <definedName name="SHCP" localSheetId="1" hidden="1">Físico!#REF!</definedName>
    <definedName name="SHCP" hidden="1">#REF!</definedName>
    <definedName name="sinpec" localSheetId="0">Financiero!#REF!</definedName>
    <definedName name="sinpec" localSheetId="1">Físico!#REF!</definedName>
    <definedName name="sinpec">#REF!</definedName>
    <definedName name="SPEM96" localSheetId="0">Financiero!#REF!</definedName>
    <definedName name="SPEM96" localSheetId="1">Físico!#REF!</definedName>
    <definedName name="SPEM96">#REF!</definedName>
    <definedName name="sta" localSheetId="0">Financiero!#REF!</definedName>
    <definedName name="sta" localSheetId="1">Físico!#REF!</definedName>
    <definedName name="sta">#REF!</definedName>
    <definedName name="stb" localSheetId="0">Financiero!#REF!</definedName>
    <definedName name="stb" localSheetId="1">Físico!#REF!</definedName>
    <definedName name="stb">#REF!</definedName>
    <definedName name="stc" localSheetId="0">Financiero!#REF!</definedName>
    <definedName name="stc" localSheetId="1">Físico!#REF!</definedName>
    <definedName name="stc">#REF!</definedName>
    <definedName name="std" localSheetId="0">Financiero!#REF!</definedName>
    <definedName name="std" localSheetId="1">Físico!#REF!</definedName>
    <definedName name="std">#REF!</definedName>
    <definedName name="ste" localSheetId="0">Financiero!#REF!</definedName>
    <definedName name="ste" localSheetId="1">Físico!#REF!</definedName>
    <definedName name="ste">#REF!</definedName>
    <definedName name="subfunción" localSheetId="0">Financiero!#REF!</definedName>
    <definedName name="subfunción" localSheetId="1">Físico!#REF!</definedName>
    <definedName name="subfunción">#REF!</definedName>
    <definedName name="syt" localSheetId="0">Financiero!#REF!</definedName>
    <definedName name="syt" localSheetId="1">Físico!#REF!</definedName>
    <definedName name="syt">#REF!</definedName>
    <definedName name="sytc03" localSheetId="0">Financiero!#REF!</definedName>
    <definedName name="sytc03" localSheetId="1">Físico!#REF!</definedName>
    <definedName name="sytc03">#REF!</definedName>
    <definedName name="sytppef" localSheetId="0">Financiero!#REF!</definedName>
    <definedName name="sytppef" localSheetId="1">Físico!#REF!</definedName>
    <definedName name="sytppef">#REF!</definedName>
    <definedName name="SZZXCZXC" localSheetId="0" hidden="1">{"Bruto",#N/A,FALSE,"CONV3T.XLS";"Neto",#N/A,FALSE,"CONV3T.XLS";"UnoB",#N/A,FALSE,"CONV3T.XLS";"Bruto",#N/A,FALSE,"CONV4T.XLS";"Neto",#N/A,FALSE,"CONV4T.XLS";"UnoB",#N/A,FALSE,"CONV4T.XLS"}</definedName>
    <definedName name="SZZXCZXC" localSheetId="1" hidden="1">{"Bruto",#N/A,FALSE,"CONV3T.XLS";"Neto",#N/A,FALSE,"CONV3T.XLS";"UnoB",#N/A,FALSE,"CONV3T.XLS";"Bruto",#N/A,FALSE,"CONV4T.XLS";"Neto",#N/A,FALSE,"CONV4T.XLS";"UnoB",#N/A,FALSE,"CONV4T.XLS"}</definedName>
    <definedName name="SZZXCZXC" hidden="1">{"Bruto",#N/A,FALSE,"CONV3T.XLS";"Neto",#N/A,FALSE,"CONV3T.XLS";"UnoB",#N/A,FALSE,"CONV3T.XLS";"Bruto",#N/A,FALSE,"CONV4T.XLS";"Neto",#N/A,FALSE,"CONV4T.XLS";"UnoB",#N/A,FALSE,"CONV4T.XLS"}</definedName>
    <definedName name="tabla2002" localSheetId="0">Financiero!#REF!</definedName>
    <definedName name="tabla2002" localSheetId="1">Físico!#REF!</definedName>
    <definedName name="tabla2002">#REF!</definedName>
    <definedName name="TAJJJJ" localSheetId="0" hidden="1">{#N/A,#N/A,FALSE,"TOT";#N/A,#N/A,FALSE,"PEP";#N/A,#N/A,FALSE,"REF";#N/A,#N/A,FALSE,"GAS";#N/A,#N/A,FALSE,"PET";#N/A,#N/A,FALSE,"COR"}</definedName>
    <definedName name="TAJJJJ" localSheetId="1" hidden="1">{#N/A,#N/A,FALSE,"TOT";#N/A,#N/A,FALSE,"PEP";#N/A,#N/A,FALSE,"REF";#N/A,#N/A,FALSE,"GAS";#N/A,#N/A,FALSE,"PET";#N/A,#N/A,FALSE,"COR"}</definedName>
    <definedName name="TAJJJJ" hidden="1">{#N/A,#N/A,FALSE,"TOT";#N/A,#N/A,FALSE,"PEP";#N/A,#N/A,FALSE,"REF";#N/A,#N/A,FALSE,"GAS";#N/A,#N/A,FALSE,"PET";#N/A,#N/A,FALSE,"COR"}</definedName>
    <definedName name="TENER" localSheetId="0" hidden="1">{"Bruto",#N/A,FALSE,"CONV3T.XLS";"Neto",#N/A,FALSE,"CONV3T.XLS";"UnoB",#N/A,FALSE,"CONV3T.XLS";"Bruto",#N/A,FALSE,"CONV4T.XLS";"Neto",#N/A,FALSE,"CONV4T.XLS";"UnoB",#N/A,FALSE,"CONV4T.XLS"}</definedName>
    <definedName name="TENER" localSheetId="1" hidden="1">{"Bruto",#N/A,FALSE,"CONV3T.XLS";"Neto",#N/A,FALSE,"CONV3T.XLS";"UnoB",#N/A,FALSE,"CONV3T.XLS";"Bruto",#N/A,FALSE,"CONV4T.XLS";"Neto",#N/A,FALSE,"CONV4T.XLS";"UnoB",#N/A,FALSE,"CONV4T.XLS"}</definedName>
    <definedName name="TENER" hidden="1">{"Bruto",#N/A,FALSE,"CONV3T.XLS";"Neto",#N/A,FALSE,"CONV3T.XLS";"UnoB",#N/A,FALSE,"CONV3T.XLS";"Bruto",#N/A,FALSE,"CONV4T.XLS";"Neto",#N/A,FALSE,"CONV4T.XLS";"UnoB",#N/A,FALSE,"CONV4T.XLS"}</definedName>
    <definedName name="TIT" localSheetId="0">Financiero!#REF!</definedName>
    <definedName name="TIT" localSheetId="1">Físico!#REF!</definedName>
    <definedName name="TIT">#REF!</definedName>
    <definedName name="_xlnm.Print_Titles" localSheetId="2">'1 R001'!$1:$5</definedName>
    <definedName name="_xlnm.Print_Titles" localSheetId="22">'10 M001'!$1:$5</definedName>
    <definedName name="_xlnm.Print_Titles" localSheetId="23">'11 E010'!$1:$5</definedName>
    <definedName name="_xlnm.Print_Titles" localSheetId="24">'11 E021'!$1:$5</definedName>
    <definedName name="_xlnm.Print_Titles" localSheetId="25">'11 E032'!$1:$5</definedName>
    <definedName name="_xlnm.Print_Titles" localSheetId="26">'11 S072'!$1:$5</definedName>
    <definedName name="_xlnm.Print_Titles" localSheetId="27">'11 S243'!$1:$5</definedName>
    <definedName name="_xlnm.Print_Titles" localSheetId="28">'11 S247'!$1:$5</definedName>
    <definedName name="_xlnm.Print_Titles" localSheetId="29">'11 S283'!$1:$5</definedName>
    <definedName name="_xlnm.Print_Titles" localSheetId="30">'11 S311'!$1:$5</definedName>
    <definedName name="_xlnm.Print_Titles" localSheetId="31">'12 E010'!$1:$5</definedName>
    <definedName name="_xlnm.Print_Titles" localSheetId="32">'12 E022'!$1:$5</definedName>
    <definedName name="_xlnm.Print_Titles" localSheetId="33">'12 E023'!$1:$5</definedName>
    <definedName name="_xlnm.Print_Titles" localSheetId="34">'12 E025'!$1:$5</definedName>
    <definedName name="_xlnm.Print_Titles" localSheetId="35">'12 E036'!$1:$5</definedName>
    <definedName name="_xlnm.Print_Titles" localSheetId="36">'12 P016'!$1:$5</definedName>
    <definedName name="_xlnm.Print_Titles" localSheetId="37">'12 P020'!$1:$5</definedName>
    <definedName name="_xlnm.Print_Titles" localSheetId="38">'12 U008'!$1:$5</definedName>
    <definedName name="_xlnm.Print_Titles" localSheetId="39">'13 A006'!$1:$5</definedName>
    <definedName name="_xlnm.Print_Titles" localSheetId="40">'14 E002'!$1:$5</definedName>
    <definedName name="_xlnm.Print_Titles" localSheetId="41">'14 E003'!$1:$5</definedName>
    <definedName name="_xlnm.Print_Titles" localSheetId="42">'14 S280'!$1:$5</definedName>
    <definedName name="_xlnm.Print_Titles" localSheetId="43">'15 P005'!$1:$5</definedName>
    <definedName name="_xlnm.Print_Titles" localSheetId="44">'15 S177'!$1:$5</definedName>
    <definedName name="_xlnm.Print_Titles" localSheetId="45">'15 S273'!$1:$5</definedName>
    <definedName name="_xlnm.Print_Titles" localSheetId="46">'15 S281'!$1:$5</definedName>
    <definedName name="_xlnm.Print_Titles" localSheetId="47">'16 P002'!$1:$5</definedName>
    <definedName name="_xlnm.Print_Titles" localSheetId="48">'16 S046'!$1:$5</definedName>
    <definedName name="_xlnm.Print_Titles" localSheetId="49">'16 S219'!$1:$5</definedName>
    <definedName name="_xlnm.Print_Titles" localSheetId="50">'18 E568'!$1:$5</definedName>
    <definedName name="_xlnm.Print_Titles" localSheetId="51">'18 G003'!$1:$5</definedName>
    <definedName name="_xlnm.Print_Titles" localSheetId="52">'18 M001'!$1:$5</definedName>
    <definedName name="_xlnm.Print_Titles" localSheetId="53">'18 P008'!$1:$5</definedName>
    <definedName name="_xlnm.Print_Titles" localSheetId="54">'19 J014'!$1:$5</definedName>
    <definedName name="_xlnm.Print_Titles" localSheetId="55">'20 E016'!$1:$5</definedName>
    <definedName name="_xlnm.Print_Titles" localSheetId="56">'20 S174'!$1:$5</definedName>
    <definedName name="_xlnm.Print_Titles" localSheetId="57">'20 S176'!$1:$5</definedName>
    <definedName name="_xlnm.Print_Titles" localSheetId="58">'20 S287'!$1:$5</definedName>
    <definedName name="_xlnm.Print_Titles" localSheetId="59">'21 P001'!$1:$5</definedName>
    <definedName name="_xlnm.Print_Titles" localSheetId="60">'22 M001'!$1:$5</definedName>
    <definedName name="_xlnm.Print_Titles" localSheetId="61">'22 R003'!$1:$5</definedName>
    <definedName name="_xlnm.Print_Titles" localSheetId="62">'22 R005'!$1:$5</definedName>
    <definedName name="_xlnm.Print_Titles" localSheetId="63">'22 R008'!$1:$5</definedName>
    <definedName name="_xlnm.Print_Titles" localSheetId="64">'22 R009'!$1:$5</definedName>
    <definedName name="_xlnm.Print_Titles" localSheetId="65">'22 R010'!$1:$5</definedName>
    <definedName name="_xlnm.Print_Titles" localSheetId="66">'22 R011'!$1:$5</definedName>
    <definedName name="_xlnm.Print_Titles" localSheetId="67">'35 E013'!$1:$5</definedName>
    <definedName name="_xlnm.Print_Titles" localSheetId="68">'35 M002'!$1:$5</definedName>
    <definedName name="_xlnm.Print_Titles" localSheetId="69">'36 P001'!$1:$5</definedName>
    <definedName name="_xlnm.Print_Titles" localSheetId="70">'38 S190'!$1:$5</definedName>
    <definedName name="_xlnm.Print_Titles" localSheetId="3">'4 E015'!$1:$5</definedName>
    <definedName name="_xlnm.Print_Titles" localSheetId="4">'4 P006'!$1:$5</definedName>
    <definedName name="_xlnm.Print_Titles" localSheetId="5">'4 P022'!$1:$5</definedName>
    <definedName name="_xlnm.Print_Titles" localSheetId="6">'4 P024'!$1:$5</definedName>
    <definedName name="_xlnm.Print_Titles" localSheetId="7">'4 S155'!$1:$5</definedName>
    <definedName name="_xlnm.Print_Titles" localSheetId="8">'4 U012'!$1:$5</definedName>
    <definedName name="_xlnm.Print_Titles" localSheetId="71">'40 P002'!$1:$5</definedName>
    <definedName name="_xlnm.Print_Titles" localSheetId="72">'43 E001'!$1:$5</definedName>
    <definedName name="_xlnm.Print_Titles" localSheetId="73">'43 G010'!$1:$5</definedName>
    <definedName name="_xlnm.Print_Titles" localSheetId="74">'43 M001'!$1:$5</definedName>
    <definedName name="_xlnm.Print_Titles" localSheetId="75">'45 G001'!$1:$5</definedName>
    <definedName name="_xlnm.Print_Titles" localSheetId="76">'45 G002'!$1:$5</definedName>
    <definedName name="_xlnm.Print_Titles" localSheetId="77">'45 M001'!$1:$5</definedName>
    <definedName name="_xlnm.Print_Titles" localSheetId="78">'47 E033'!$1:$5</definedName>
    <definedName name="_xlnm.Print_Titles" localSheetId="80">'47 P010'!$1:$5</definedName>
    <definedName name="_xlnm.Print_Titles" localSheetId="79">'47 S010'!$1:$5</definedName>
    <definedName name="_xlnm.Print_Titles" localSheetId="81">'47 S249'!$1:$5</definedName>
    <definedName name="_xlnm.Print_Titles" localSheetId="84">'48 E011'!$1:$5</definedName>
    <definedName name="_xlnm.Print_Titles" localSheetId="85">'48 S303'!$1:$5</definedName>
    <definedName name="_xlnm.Print_Titles" localSheetId="86">'49 E009'!$1:$5</definedName>
    <definedName name="_xlnm.Print_Titles" localSheetId="87">'49 E010'!$1:$5</definedName>
    <definedName name="_xlnm.Print_Titles" localSheetId="88">'49 E011'!$1:$5</definedName>
    <definedName name="_xlnm.Print_Titles" localSheetId="89">'49 E013'!$1:$5</definedName>
    <definedName name="_xlnm.Print_Titles" localSheetId="90">'49 M001'!$1:$5</definedName>
    <definedName name="_xlnm.Print_Titles" localSheetId="9">'5 E002'!$1:$5</definedName>
    <definedName name="_xlnm.Print_Titles" localSheetId="10">'5 M001'!$1:$5</definedName>
    <definedName name="_xlnm.Print_Titles" localSheetId="11">'5 P005'!$1:$5</definedName>
    <definedName name="_xlnm.Print_Titles" localSheetId="91">'50 E001'!$1:$5</definedName>
    <definedName name="_xlnm.Print_Titles" localSheetId="92">'50 E007'!$1:$5</definedName>
    <definedName name="_xlnm.Print_Titles" localSheetId="93">'50 E011'!$1:$5</definedName>
    <definedName name="_xlnm.Print_Titles" localSheetId="94">'51 E036'!$1:$5</definedName>
    <definedName name="_xlnm.Print_Titles" localSheetId="95">'51 E043'!$1:$5</definedName>
    <definedName name="_xlnm.Print_Titles" localSheetId="96">'52 M001'!$1:$5</definedName>
    <definedName name="_xlnm.Print_Titles" localSheetId="97">'53 E561'!$1:$5</definedName>
    <definedName name="_xlnm.Print_Titles" localSheetId="98">'53 E579'!$1:$5</definedName>
    <definedName name="_xlnm.Print_Titles" localSheetId="99">'53 E580'!$1:$5</definedName>
    <definedName name="_xlnm.Print_Titles" localSheetId="100">'53 E581'!$1:$5</definedName>
    <definedName name="_xlnm.Print_Titles" localSheetId="101">'53 E582'!$1:$5</definedName>
    <definedName name="_xlnm.Print_Titles" localSheetId="102">'53 M001'!$1:$5</definedName>
    <definedName name="_xlnm.Print_Titles" localSheetId="103">'53 P552'!$1:$5</definedName>
    <definedName name="_xlnm.Print_Titles" localSheetId="12">'6 M001'!$1:$5</definedName>
    <definedName name="_xlnm.Print_Titles" localSheetId="13">'7 A900'!$1:$5</definedName>
    <definedName name="_xlnm.Print_Titles" localSheetId="14">'8 B004'!$1:$5</definedName>
    <definedName name="_xlnm.Print_Titles" localSheetId="15">'8 S052'!$1:$5</definedName>
    <definedName name="_xlnm.Print_Titles" localSheetId="16">'8 S053'!$1:$5</definedName>
    <definedName name="_xlnm.Print_Titles" localSheetId="17">'8 S290'!$1:$5</definedName>
    <definedName name="_xlnm.Print_Titles" localSheetId="18">'8 S292'!$1:$5</definedName>
    <definedName name="_xlnm.Print_Titles" localSheetId="19">'8 S293'!$1:$5</definedName>
    <definedName name="_xlnm.Print_Titles" localSheetId="20">'8 S304'!$1:$5</definedName>
    <definedName name="_xlnm.Print_Titles" localSheetId="21">'9 P001'!$1:$5</definedName>
    <definedName name="TODO96" localSheetId="0">Financiero!#REF!</definedName>
    <definedName name="TODO96" localSheetId="1">Físico!#REF!</definedName>
    <definedName name="TODO96">#REF!</definedName>
    <definedName name="TOTAL">#N/A</definedName>
    <definedName name="total_real" localSheetId="0">Financiero!#REF!</definedName>
    <definedName name="total_real" localSheetId="1">Físico!#REF!</definedName>
    <definedName name="total_real">#REF!</definedName>
    <definedName name="TOTAL01" localSheetId="0">Financiero!#REF!</definedName>
    <definedName name="TOTAL01" localSheetId="1">Físico!#REF!</definedName>
    <definedName name="TOTAL01">#REF!</definedName>
    <definedName name="tul" localSheetId="0" hidden="1">{"Bruto",#N/A,FALSE,"CONV3T.XLS";"Neto",#N/A,FALSE,"CONV3T.XLS";"UnoB",#N/A,FALSE,"CONV3T.XLS";"Bruto",#N/A,FALSE,"CONV4T.XLS";"Neto",#N/A,FALSE,"CONV4T.XLS";"UnoB",#N/A,FALSE,"CONV4T.XLS"}</definedName>
    <definedName name="tul" localSheetId="1" hidden="1">{"Bruto",#N/A,FALSE,"CONV3T.XLS";"Neto",#N/A,FALSE,"CONV3T.XLS";"UnoB",#N/A,FALSE,"CONV3T.XLS";"Bruto",#N/A,FALSE,"CONV4T.XLS";"Neto",#N/A,FALSE,"CONV4T.XLS";"UnoB",#N/A,FALSE,"CONV4T.XLS"}</definedName>
    <definedName name="tul" hidden="1">{"Bruto",#N/A,FALSE,"CONV3T.XLS";"Neto",#N/A,FALSE,"CONV3T.XLS";"UnoB",#N/A,FALSE,"CONV3T.XLS";"Bruto",#N/A,FALSE,"CONV4T.XLS";"Neto",#N/A,FALSE,"CONV4T.XLS";"UnoB",#N/A,FALSE,"CONV4T.XLS"}</definedName>
    <definedName name="UPCPICF_VMD50020" localSheetId="0">Financiero!#REF!</definedName>
    <definedName name="UPCPICF_VMD50020" localSheetId="1">Físico!#REF!</definedName>
    <definedName name="UPCPICF_VMD50020">#REF!</definedName>
    <definedName name="VARIABLES">#N/A</definedName>
    <definedName name="vcorta" localSheetId="0">Financiero!#REF!</definedName>
    <definedName name="vcorta" localSheetId="1">Físico!#REF!</definedName>
    <definedName name="vcorta">#REF!</definedName>
    <definedName name="Vertientes" localSheetId="0">Financiero!#REF!</definedName>
    <definedName name="Vertientes" localSheetId="1">Físico!#REF!</definedName>
    <definedName name="Vertientes">#REF!</definedName>
    <definedName name="wrn.econv2s." localSheetId="0" hidden="1">{"Bruto",#N/A,FALSE,"CONV3T.XLS";"Neto",#N/A,FALSE,"CONV3T.XLS";"UnoB",#N/A,FALSE,"CONV3T.XLS";"Bruto",#N/A,FALSE,"CONV4T.XLS";"Neto",#N/A,FALSE,"CONV4T.XLS";"UnoB",#N/A,FALSE,"CONV4T.XLS"}</definedName>
    <definedName name="wrn.econv2s." localSheetId="1" hidden="1">{"Bruto",#N/A,FALSE,"CONV3T.XLS";"Neto",#N/A,FALSE,"CONV3T.XLS";"UnoB",#N/A,FALSE,"CONV3T.XLS";"Bruto",#N/A,FALSE,"CONV4T.XLS";"Neto",#N/A,FALSE,"CONV4T.XLS";"UnoB",#N/A,FALSE,"CONV4T.XLS"}</definedName>
    <definedName name="wrn.econv2s." hidden="1">{"Bruto",#N/A,FALSE,"CONV3T.XLS";"Neto",#N/A,FALSE,"CONV3T.XLS";"UnoB",#N/A,FALSE,"CONV3T.XLS";"Bruto",#N/A,FALSE,"CONV4T.XLS";"Neto",#N/A,FALSE,"CONV4T.XLS";"UnoB",#N/A,FALSE,"CONV4T.XLS"}</definedName>
    <definedName name="wrn.gst1tajuorg." localSheetId="0" hidden="1">{#N/A,#N/A,FALSE,"TOT";#N/A,#N/A,FALSE,"PEP";#N/A,#N/A,FALSE,"REF";#N/A,#N/A,FALSE,"GAS";#N/A,#N/A,FALSE,"PET";#N/A,#N/A,FALSE,"COR"}</definedName>
    <definedName name="wrn.gst1tajuorg." localSheetId="1" hidden="1">{#N/A,#N/A,FALSE,"TOT";#N/A,#N/A,FALSE,"PEP";#N/A,#N/A,FALSE,"REF";#N/A,#N/A,FALSE,"GAS";#N/A,#N/A,FALSE,"PET";#N/A,#N/A,FALSE,"COR"}</definedName>
    <definedName name="wrn.gst1tajuorg." hidden="1">{#N/A,#N/A,FALSE,"TOT";#N/A,#N/A,FALSE,"PEP";#N/A,#N/A,FALSE,"REF";#N/A,#N/A,FALSE,"GAS";#N/A,#N/A,FALSE,"PET";#N/A,#N/A,FALSE,"COR"}</definedName>
    <definedName name="x" localSheetId="0">Financiero!#REF!</definedName>
    <definedName name="x" localSheetId="1">Físico!#REF!</definedName>
    <definedName name="x">#REF!</definedName>
    <definedName name="XX" localSheetId="0" hidden="1">{"Bruto",#N/A,FALSE,"CONV3T.XLS";"Neto",#N/A,FALSE,"CONV3T.XLS";"UnoB",#N/A,FALSE,"CONV3T.XLS";"Bruto",#N/A,FALSE,"CONV4T.XLS";"Neto",#N/A,FALSE,"CONV4T.XLS";"UnoB",#N/A,FALSE,"CONV4T.XLS"}</definedName>
    <definedName name="XX" localSheetId="1" hidden="1">{"Bruto",#N/A,FALSE,"CONV3T.XLS";"Neto",#N/A,FALSE,"CONV3T.XLS";"UnoB",#N/A,FALSE,"CONV3T.XLS";"Bruto",#N/A,FALSE,"CONV4T.XLS";"Neto",#N/A,FALSE,"CONV4T.XLS";"UnoB",#N/A,FALSE,"CONV4T.XLS"}</definedName>
    <definedName name="XX" hidden="1">{"Bruto",#N/A,FALSE,"CONV3T.XLS";"Neto",#N/A,FALSE,"CONV3T.XLS";"UnoB",#N/A,FALSE,"CONV3T.XLS";"Bruto",#N/A,FALSE,"CONV4T.XLS";"Neto",#N/A,FALSE,"CONV4T.XLS";"UnoB",#N/A,FALSE,"CONV4T.XLS"}</definedName>
    <definedName name="xxx" localSheetId="0">Financiero!#REF!</definedName>
    <definedName name="xxx" localSheetId="1">Físico!#REF!</definedName>
    <definedName name="xxx">#REF!</definedName>
    <definedName name="yyy" localSheetId="0">Financiero!#REF!</definedName>
    <definedName name="yyy" localSheetId="1">Físico!#REF!</definedName>
    <definedName name="yyy">#REF!</definedName>
    <definedName name="zz" localSheetId="0">Financiero!#REF!</definedName>
    <definedName name="zz" localSheetId="1">Físico!#REF!</definedName>
    <definedName name="zz">#REF!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0" i="60" l="1"/>
  <c r="V30" i="60"/>
  <c r="T30" i="60"/>
  <c r="W29" i="60"/>
  <c r="E51" i="31"/>
  <c r="E47" i="31"/>
  <c r="E45" i="31"/>
  <c r="E43" i="31"/>
  <c r="W51" i="31"/>
  <c r="V51" i="31"/>
  <c r="T51" i="31"/>
  <c r="W50" i="31"/>
  <c r="W43" i="31"/>
  <c r="V43" i="31"/>
  <c r="T43" i="31"/>
  <c r="W42" i="31"/>
  <c r="W45" i="31"/>
  <c r="V45" i="31"/>
  <c r="T45" i="31"/>
  <c r="W44" i="31"/>
  <c r="W47" i="31"/>
  <c r="V47" i="31"/>
  <c r="T47" i="31"/>
  <c r="W46" i="31"/>
  <c r="U37" i="12"/>
  <c r="W37" i="12" s="1"/>
  <c r="U35" i="12"/>
  <c r="W35" i="12" s="1"/>
  <c r="W36" i="12"/>
  <c r="V36" i="12"/>
  <c r="T36" i="12"/>
  <c r="W38" i="12"/>
  <c r="V38" i="12"/>
  <c r="T38" i="12"/>
  <c r="W30" i="59" l="1"/>
  <c r="T27" i="55"/>
  <c r="G10" i="1" l="1"/>
  <c r="D10" i="1"/>
  <c r="E11" i="1" s="1"/>
  <c r="E10" i="1"/>
  <c r="L10" i="1"/>
  <c r="J10" i="1"/>
  <c r="K10" i="1"/>
  <c r="W26" i="104"/>
  <c r="V26" i="104"/>
  <c r="T26" i="104"/>
  <c r="W25" i="104"/>
  <c r="W26" i="103"/>
  <c r="V26" i="103"/>
  <c r="T26" i="103"/>
  <c r="W25" i="103"/>
  <c r="W27" i="102"/>
  <c r="V27" i="102"/>
  <c r="T27" i="102"/>
  <c r="W26" i="102"/>
  <c r="W22" i="102"/>
  <c r="V22" i="102"/>
  <c r="W21" i="102"/>
  <c r="V21" i="102"/>
  <c r="W28" i="101"/>
  <c r="V28" i="101"/>
  <c r="T28" i="101"/>
  <c r="W27" i="101"/>
  <c r="W23" i="101"/>
  <c r="V23" i="101"/>
  <c r="W22" i="101"/>
  <c r="V22" i="101"/>
  <c r="W21" i="101"/>
  <c r="V21" i="101"/>
  <c r="W32" i="100"/>
  <c r="V32" i="100"/>
  <c r="T32" i="100"/>
  <c r="W31" i="100"/>
  <c r="W27" i="100"/>
  <c r="V27" i="100"/>
  <c r="W26" i="100"/>
  <c r="V26" i="100"/>
  <c r="W25" i="100"/>
  <c r="V25" i="100"/>
  <c r="W24" i="100"/>
  <c r="V24" i="100"/>
  <c r="W23" i="100"/>
  <c r="V23" i="100"/>
  <c r="W22" i="100"/>
  <c r="V22" i="100"/>
  <c r="W21" i="100"/>
  <c r="V21" i="100"/>
  <c r="W26" i="99"/>
  <c r="V26" i="99"/>
  <c r="T26" i="99"/>
  <c r="W25" i="99"/>
  <c r="W21" i="99"/>
  <c r="V21" i="99"/>
  <c r="W26" i="98"/>
  <c r="V26" i="98"/>
  <c r="T26" i="98"/>
  <c r="W25" i="98"/>
  <c r="W21" i="98"/>
  <c r="V21" i="98"/>
  <c r="W27" i="97"/>
  <c r="V27" i="97"/>
  <c r="T27" i="97"/>
  <c r="W26" i="97"/>
  <c r="W22" i="97"/>
  <c r="V22" i="97"/>
  <c r="W21" i="97"/>
  <c r="V21" i="97"/>
  <c r="W31" i="96"/>
  <c r="V31" i="96"/>
  <c r="T31" i="96"/>
  <c r="W30" i="96"/>
  <c r="W26" i="96"/>
  <c r="V26" i="96"/>
  <c r="W25" i="96"/>
  <c r="V25" i="96"/>
  <c r="W24" i="96"/>
  <c r="V24" i="96"/>
  <c r="W23" i="96"/>
  <c r="V23" i="96"/>
  <c r="W22" i="96"/>
  <c r="V22" i="96"/>
  <c r="W21" i="96"/>
  <c r="V21" i="96"/>
  <c r="W29" i="95"/>
  <c r="V29" i="95"/>
  <c r="T29" i="95"/>
  <c r="W28" i="95"/>
  <c r="W24" i="95"/>
  <c r="V24" i="95"/>
  <c r="W23" i="95"/>
  <c r="V23" i="95"/>
  <c r="W22" i="95"/>
  <c r="V22" i="95"/>
  <c r="W21" i="95"/>
  <c r="V21" i="95"/>
  <c r="W26" i="94"/>
  <c r="V26" i="94"/>
  <c r="T26" i="94"/>
  <c r="W25" i="94"/>
  <c r="W21" i="94"/>
  <c r="V21" i="94"/>
  <c r="W31" i="93"/>
  <c r="V31" i="93"/>
  <c r="T31" i="93"/>
  <c r="W30" i="93"/>
  <c r="W26" i="93"/>
  <c r="V26" i="93"/>
  <c r="W25" i="93"/>
  <c r="V25" i="93"/>
  <c r="W24" i="93"/>
  <c r="V24" i="93"/>
  <c r="W23" i="93"/>
  <c r="V23" i="93"/>
  <c r="W22" i="93"/>
  <c r="V22" i="93"/>
  <c r="W21" i="93"/>
  <c r="V21" i="93"/>
  <c r="W27" i="92"/>
  <c r="V27" i="92"/>
  <c r="T27" i="92"/>
  <c r="W26" i="92"/>
  <c r="W22" i="92"/>
  <c r="V22" i="92"/>
  <c r="W21" i="92"/>
  <c r="V21" i="92"/>
  <c r="W28" i="91"/>
  <c r="V28" i="91"/>
  <c r="T28" i="91"/>
  <c r="W27" i="91"/>
  <c r="W23" i="91"/>
  <c r="V23" i="91"/>
  <c r="W22" i="91"/>
  <c r="V22" i="91"/>
  <c r="W21" i="91"/>
  <c r="V21" i="91"/>
  <c r="W30" i="90"/>
  <c r="V30" i="90"/>
  <c r="T30" i="90"/>
  <c r="W29" i="90"/>
  <c r="W25" i="90"/>
  <c r="V25" i="90"/>
  <c r="W24" i="90"/>
  <c r="V24" i="90"/>
  <c r="W23" i="90"/>
  <c r="V23" i="90"/>
  <c r="W22" i="90"/>
  <c r="V22" i="90"/>
  <c r="W21" i="90"/>
  <c r="V21" i="90"/>
  <c r="W26" i="89"/>
  <c r="V26" i="89"/>
  <c r="T26" i="89"/>
  <c r="W25" i="89"/>
  <c r="W21" i="89"/>
  <c r="V21" i="89"/>
  <c r="W26" i="88"/>
  <c r="V26" i="88"/>
  <c r="T26" i="88"/>
  <c r="W25" i="88"/>
  <c r="W21" i="88"/>
  <c r="V21" i="88"/>
  <c r="W27" i="87"/>
  <c r="V27" i="87"/>
  <c r="T27" i="87"/>
  <c r="W26" i="87"/>
  <c r="W22" i="87"/>
  <c r="V22" i="87"/>
  <c r="W21" i="87"/>
  <c r="V21" i="87"/>
  <c r="W29" i="86"/>
  <c r="V29" i="86"/>
  <c r="T29" i="86"/>
  <c r="W28" i="86"/>
  <c r="W24" i="86"/>
  <c r="V24" i="86"/>
  <c r="W23" i="86"/>
  <c r="V23" i="86"/>
  <c r="W22" i="86"/>
  <c r="V22" i="86"/>
  <c r="W21" i="86"/>
  <c r="V21" i="86"/>
  <c r="W40" i="85"/>
  <c r="V40" i="85"/>
  <c r="T40" i="85"/>
  <c r="W39" i="85"/>
  <c r="W38" i="85"/>
  <c r="V38" i="85"/>
  <c r="T38" i="85"/>
  <c r="W37" i="85"/>
  <c r="W33" i="85"/>
  <c r="V33" i="85"/>
  <c r="W32" i="85"/>
  <c r="V32" i="85"/>
  <c r="W31" i="85"/>
  <c r="V31" i="85"/>
  <c r="W30" i="85"/>
  <c r="V30" i="85"/>
  <c r="W29" i="85"/>
  <c r="V29" i="85"/>
  <c r="W28" i="85"/>
  <c r="V28" i="85"/>
  <c r="W27" i="85"/>
  <c r="V27" i="85"/>
  <c r="W26" i="85"/>
  <c r="V26" i="85"/>
  <c r="W25" i="85"/>
  <c r="V25" i="85"/>
  <c r="W24" i="85"/>
  <c r="V24" i="85"/>
  <c r="W23" i="85"/>
  <c r="V23" i="85"/>
  <c r="W22" i="85"/>
  <c r="V22" i="85"/>
  <c r="W21" i="85"/>
  <c r="V21" i="85"/>
  <c r="W26" i="84"/>
  <c r="V26" i="84"/>
  <c r="T26" i="84"/>
  <c r="W25" i="84"/>
  <c r="W21" i="84"/>
  <c r="V21" i="84"/>
  <c r="W29" i="83"/>
  <c r="V29" i="83"/>
  <c r="T29" i="83"/>
  <c r="W28" i="83"/>
  <c r="W27" i="83"/>
  <c r="V27" i="83"/>
  <c r="T27" i="83"/>
  <c r="W26" i="83"/>
  <c r="W22" i="83"/>
  <c r="V22" i="83"/>
  <c r="W21" i="83"/>
  <c r="V21" i="83"/>
  <c r="W27" i="82"/>
  <c r="V27" i="82"/>
  <c r="T27" i="82"/>
  <c r="W26" i="82"/>
  <c r="W22" i="82"/>
  <c r="V22" i="82"/>
  <c r="W21" i="82"/>
  <c r="V21" i="82"/>
  <c r="W27" i="81"/>
  <c r="V27" i="81"/>
  <c r="T27" i="81"/>
  <c r="W26" i="81"/>
  <c r="W22" i="81"/>
  <c r="V22" i="81"/>
  <c r="W21" i="81"/>
  <c r="V21" i="81"/>
  <c r="W30" i="80"/>
  <c r="V30" i="80"/>
  <c r="T30" i="80"/>
  <c r="W29" i="80"/>
  <c r="W25" i="80"/>
  <c r="V25" i="80"/>
  <c r="W24" i="80"/>
  <c r="V24" i="80"/>
  <c r="W23" i="80"/>
  <c r="V23" i="80"/>
  <c r="W22" i="80"/>
  <c r="V22" i="80"/>
  <c r="W21" i="80"/>
  <c r="V21" i="80"/>
  <c r="W29" i="79"/>
  <c r="V29" i="79"/>
  <c r="T29" i="79"/>
  <c r="W28" i="79"/>
  <c r="W24" i="79"/>
  <c r="V24" i="79"/>
  <c r="W23" i="79"/>
  <c r="V23" i="79"/>
  <c r="W22" i="79"/>
  <c r="V22" i="79"/>
  <c r="W21" i="79"/>
  <c r="V21" i="79"/>
  <c r="W27" i="78"/>
  <c r="V27" i="78"/>
  <c r="T27" i="78"/>
  <c r="W26" i="78"/>
  <c r="W22" i="78"/>
  <c r="V22" i="78"/>
  <c r="W21" i="78"/>
  <c r="V21" i="78"/>
  <c r="W27" i="77"/>
  <c r="V27" i="77"/>
  <c r="T27" i="77"/>
  <c r="W26" i="77"/>
  <c r="W22" i="77"/>
  <c r="V22" i="77"/>
  <c r="W21" i="77"/>
  <c r="V21" i="77"/>
  <c r="W27" i="76"/>
  <c r="V27" i="76"/>
  <c r="T27" i="76"/>
  <c r="W26" i="76"/>
  <c r="W22" i="76"/>
  <c r="V22" i="76"/>
  <c r="W21" i="76"/>
  <c r="V21" i="76"/>
  <c r="W26" i="75"/>
  <c r="V26" i="75"/>
  <c r="T26" i="75"/>
  <c r="W25" i="75"/>
  <c r="W21" i="75"/>
  <c r="V21" i="75"/>
  <c r="W26" i="74"/>
  <c r="V26" i="74"/>
  <c r="T26" i="74"/>
  <c r="W25" i="74"/>
  <c r="W21" i="74"/>
  <c r="V21" i="74"/>
  <c r="W27" i="73"/>
  <c r="V27" i="73"/>
  <c r="T27" i="73"/>
  <c r="W26" i="73"/>
  <c r="W22" i="73"/>
  <c r="V22" i="73"/>
  <c r="W21" i="73"/>
  <c r="V21" i="73"/>
  <c r="W32" i="72"/>
  <c r="V32" i="72"/>
  <c r="T32" i="72"/>
  <c r="W31" i="72"/>
  <c r="W27" i="72"/>
  <c r="V27" i="72"/>
  <c r="W26" i="72"/>
  <c r="V26" i="72"/>
  <c r="W25" i="72"/>
  <c r="V25" i="72"/>
  <c r="W24" i="72"/>
  <c r="V24" i="72"/>
  <c r="W23" i="72"/>
  <c r="V23" i="72"/>
  <c r="W22" i="72"/>
  <c r="V22" i="72"/>
  <c r="W21" i="72"/>
  <c r="V21" i="72"/>
  <c r="W34" i="71"/>
  <c r="V34" i="71"/>
  <c r="T34" i="71"/>
  <c r="W33" i="71"/>
  <c r="W29" i="71"/>
  <c r="V29" i="71"/>
  <c r="W28" i="71"/>
  <c r="V28" i="71"/>
  <c r="W27" i="71"/>
  <c r="V27" i="71"/>
  <c r="W26" i="71"/>
  <c r="V26" i="71"/>
  <c r="W25" i="71"/>
  <c r="V25" i="71"/>
  <c r="W24" i="71"/>
  <c r="V24" i="71"/>
  <c r="W23" i="71"/>
  <c r="V23" i="71"/>
  <c r="W22" i="71"/>
  <c r="V22" i="71"/>
  <c r="W21" i="71"/>
  <c r="V21" i="71"/>
  <c r="W32" i="70"/>
  <c r="V32" i="70"/>
  <c r="T32" i="70"/>
  <c r="W31" i="70"/>
  <c r="W30" i="70"/>
  <c r="V30" i="70"/>
  <c r="T30" i="70"/>
  <c r="W29" i="70"/>
  <c r="W25" i="70"/>
  <c r="V25" i="70"/>
  <c r="W24" i="70"/>
  <c r="V24" i="70"/>
  <c r="W23" i="70"/>
  <c r="V23" i="70"/>
  <c r="W22" i="70"/>
  <c r="V22" i="70"/>
  <c r="W21" i="70"/>
  <c r="V21" i="70"/>
  <c r="W31" i="69"/>
  <c r="V31" i="69"/>
  <c r="T31" i="69"/>
  <c r="W30" i="69"/>
  <c r="W26" i="69"/>
  <c r="V26" i="69"/>
  <c r="W25" i="69"/>
  <c r="V25" i="69"/>
  <c r="W24" i="69"/>
  <c r="V24" i="69"/>
  <c r="W23" i="69"/>
  <c r="V23" i="69"/>
  <c r="W22" i="69"/>
  <c r="V22" i="69"/>
  <c r="W21" i="69"/>
  <c r="V21" i="69"/>
  <c r="W41" i="68"/>
  <c r="V41" i="68"/>
  <c r="T41" i="68"/>
  <c r="W40" i="68"/>
  <c r="W36" i="68"/>
  <c r="V36" i="68"/>
  <c r="W35" i="68"/>
  <c r="V35" i="68"/>
  <c r="W34" i="68"/>
  <c r="V34" i="68"/>
  <c r="W33" i="68"/>
  <c r="V33" i="68"/>
  <c r="W32" i="68"/>
  <c r="V32" i="68"/>
  <c r="W31" i="68"/>
  <c r="V31" i="68"/>
  <c r="W30" i="68"/>
  <c r="V30" i="68"/>
  <c r="W29" i="68"/>
  <c r="V29" i="68"/>
  <c r="W28" i="68"/>
  <c r="V28" i="68"/>
  <c r="W27" i="68"/>
  <c r="V27" i="68"/>
  <c r="W26" i="68"/>
  <c r="V26" i="68"/>
  <c r="W25" i="68"/>
  <c r="V25" i="68"/>
  <c r="W24" i="68"/>
  <c r="V24" i="68"/>
  <c r="W23" i="68"/>
  <c r="V23" i="68"/>
  <c r="W22" i="68"/>
  <c r="V22" i="68"/>
  <c r="W21" i="68"/>
  <c r="V21" i="68"/>
  <c r="W26" i="67"/>
  <c r="V26" i="67"/>
  <c r="T26" i="67"/>
  <c r="W25" i="67"/>
  <c r="W21" i="67"/>
  <c r="V21" i="67"/>
  <c r="W26" i="66"/>
  <c r="V26" i="66"/>
  <c r="T26" i="66"/>
  <c r="W25" i="66"/>
  <c r="W21" i="66"/>
  <c r="V21" i="66"/>
  <c r="W27" i="65"/>
  <c r="V27" i="65"/>
  <c r="T27" i="65"/>
  <c r="W26" i="65"/>
  <c r="W22" i="65"/>
  <c r="V22" i="65"/>
  <c r="W21" i="65"/>
  <c r="V21" i="65"/>
  <c r="W31" i="64"/>
  <c r="V31" i="64"/>
  <c r="T31" i="64"/>
  <c r="W30" i="64"/>
  <c r="W29" i="64"/>
  <c r="V29" i="64"/>
  <c r="T29" i="64"/>
  <c r="W28" i="64"/>
  <c r="W24" i="64"/>
  <c r="V24" i="64"/>
  <c r="W23" i="64"/>
  <c r="V23" i="64"/>
  <c r="W22" i="64"/>
  <c r="V22" i="64"/>
  <c r="W21" i="64"/>
  <c r="V21" i="64"/>
  <c r="W26" i="63"/>
  <c r="V26" i="63"/>
  <c r="T26" i="63"/>
  <c r="W25" i="63"/>
  <c r="W21" i="63"/>
  <c r="V21" i="63"/>
  <c r="W28" i="62"/>
  <c r="V28" i="62"/>
  <c r="T28" i="62"/>
  <c r="W27" i="62"/>
  <c r="W23" i="62"/>
  <c r="V23" i="62"/>
  <c r="W22" i="62"/>
  <c r="V22" i="62"/>
  <c r="W21" i="62"/>
  <c r="V21" i="62"/>
  <c r="W27" i="61"/>
  <c r="V27" i="61"/>
  <c r="T27" i="61"/>
  <c r="W26" i="61"/>
  <c r="W22" i="61"/>
  <c r="V22" i="61"/>
  <c r="W21" i="61"/>
  <c r="V21" i="61"/>
  <c r="W32" i="60"/>
  <c r="V32" i="60"/>
  <c r="T32" i="60"/>
  <c r="W31" i="60"/>
  <c r="W25" i="60"/>
  <c r="V25" i="60"/>
  <c r="W24" i="60"/>
  <c r="V24" i="60"/>
  <c r="W23" i="60"/>
  <c r="V23" i="60"/>
  <c r="W22" i="60"/>
  <c r="V22" i="60"/>
  <c r="W21" i="60"/>
  <c r="V21" i="60"/>
  <c r="V30" i="59"/>
  <c r="T30" i="59"/>
  <c r="W29" i="59"/>
  <c r="W25" i="59"/>
  <c r="V25" i="59"/>
  <c r="W24" i="59"/>
  <c r="V24" i="59"/>
  <c r="W23" i="59"/>
  <c r="V23" i="59"/>
  <c r="W22" i="59"/>
  <c r="V22" i="59"/>
  <c r="W21" i="59"/>
  <c r="V21" i="59"/>
  <c r="W28" i="58"/>
  <c r="V28" i="58"/>
  <c r="T28" i="58"/>
  <c r="W27" i="58"/>
  <c r="W23" i="58"/>
  <c r="V23" i="58"/>
  <c r="W22" i="58"/>
  <c r="V22" i="58"/>
  <c r="W21" i="58"/>
  <c r="V21" i="58"/>
  <c r="W26" i="57"/>
  <c r="V26" i="57"/>
  <c r="T26" i="57"/>
  <c r="W25" i="57"/>
  <c r="W21" i="57"/>
  <c r="V21" i="57"/>
  <c r="W27" i="56"/>
  <c r="V27" i="56"/>
  <c r="T27" i="56"/>
  <c r="W26" i="56"/>
  <c r="W22" i="56"/>
  <c r="V22" i="56"/>
  <c r="W21" i="56"/>
  <c r="V21" i="56"/>
  <c r="W27" i="55"/>
  <c r="V27" i="55"/>
  <c r="W26" i="55"/>
  <c r="W22" i="55"/>
  <c r="V22" i="55"/>
  <c r="W21" i="55"/>
  <c r="V21" i="55"/>
  <c r="W26" i="54"/>
  <c r="V26" i="54"/>
  <c r="T26" i="54"/>
  <c r="W25" i="54"/>
  <c r="W21" i="54"/>
  <c r="V21" i="54"/>
  <c r="W26" i="53"/>
  <c r="V26" i="53"/>
  <c r="T26" i="53"/>
  <c r="W25" i="53"/>
  <c r="W21" i="53"/>
  <c r="V21" i="53"/>
  <c r="W29" i="52"/>
  <c r="V29" i="52"/>
  <c r="T29" i="52"/>
  <c r="W28" i="52"/>
  <c r="W24" i="52"/>
  <c r="V24" i="52"/>
  <c r="W23" i="52"/>
  <c r="V23" i="52"/>
  <c r="W22" i="52"/>
  <c r="V22" i="52"/>
  <c r="W21" i="52"/>
  <c r="V21" i="52"/>
  <c r="W35" i="51"/>
  <c r="V35" i="51"/>
  <c r="T35" i="51"/>
  <c r="W34" i="51"/>
  <c r="W33" i="51"/>
  <c r="V33" i="51"/>
  <c r="T33" i="51"/>
  <c r="W32" i="51"/>
  <c r="W28" i="51"/>
  <c r="V28" i="51"/>
  <c r="W27" i="51"/>
  <c r="V27" i="51"/>
  <c r="W26" i="51"/>
  <c r="V26" i="51"/>
  <c r="W25" i="51"/>
  <c r="V25" i="51"/>
  <c r="W24" i="51"/>
  <c r="V24" i="51"/>
  <c r="W23" i="51"/>
  <c r="V23" i="51"/>
  <c r="W22" i="51"/>
  <c r="V22" i="51"/>
  <c r="W21" i="51"/>
  <c r="V21" i="51"/>
  <c r="W26" i="50"/>
  <c r="V26" i="50"/>
  <c r="T26" i="50"/>
  <c r="W25" i="50"/>
  <c r="W21" i="50"/>
  <c r="V21" i="50"/>
  <c r="W27" i="49"/>
  <c r="V27" i="49"/>
  <c r="T27" i="49"/>
  <c r="W26" i="49"/>
  <c r="W22" i="49"/>
  <c r="V22" i="49"/>
  <c r="W21" i="49"/>
  <c r="V21" i="49"/>
  <c r="W26" i="48"/>
  <c r="V26" i="48"/>
  <c r="T26" i="48"/>
  <c r="W25" i="48"/>
  <c r="W21" i="48"/>
  <c r="V21" i="48"/>
  <c r="W29" i="47"/>
  <c r="V29" i="47"/>
  <c r="T29" i="47"/>
  <c r="W28" i="47"/>
  <c r="W24" i="47"/>
  <c r="V24" i="47"/>
  <c r="W23" i="47"/>
  <c r="V23" i="47"/>
  <c r="W22" i="47"/>
  <c r="V22" i="47"/>
  <c r="W21" i="47"/>
  <c r="V21" i="47"/>
  <c r="W26" i="46"/>
  <c r="V26" i="46"/>
  <c r="T26" i="46"/>
  <c r="W25" i="46"/>
  <c r="W21" i="46"/>
  <c r="V21" i="46"/>
  <c r="W26" i="45"/>
  <c r="V26" i="45"/>
  <c r="T26" i="45"/>
  <c r="W25" i="45"/>
  <c r="W21" i="45"/>
  <c r="V21" i="45"/>
  <c r="W29" i="44"/>
  <c r="V29" i="44"/>
  <c r="T29" i="44"/>
  <c r="W28" i="44"/>
  <c r="W27" i="44"/>
  <c r="V27" i="44"/>
  <c r="T27" i="44"/>
  <c r="W26" i="44"/>
  <c r="W22" i="44"/>
  <c r="V22" i="44"/>
  <c r="W21" i="44"/>
  <c r="V21" i="44"/>
  <c r="W26" i="43"/>
  <c r="V26" i="43"/>
  <c r="T26" i="43"/>
  <c r="W25" i="43"/>
  <c r="W21" i="43"/>
  <c r="V21" i="43"/>
  <c r="W28" i="42"/>
  <c r="V28" i="42"/>
  <c r="T28" i="42"/>
  <c r="W27" i="42"/>
  <c r="W23" i="42"/>
  <c r="V23" i="42"/>
  <c r="W22" i="42"/>
  <c r="V22" i="42"/>
  <c r="W21" i="42"/>
  <c r="V21" i="42"/>
  <c r="W26" i="41"/>
  <c r="V26" i="41"/>
  <c r="T26" i="41"/>
  <c r="W25" i="41"/>
  <c r="W21" i="41"/>
  <c r="V21" i="41"/>
  <c r="W34" i="40"/>
  <c r="V34" i="40"/>
  <c r="T34" i="40"/>
  <c r="W33" i="40"/>
  <c r="W29" i="40"/>
  <c r="V29" i="40"/>
  <c r="W28" i="40"/>
  <c r="V28" i="40"/>
  <c r="W27" i="40"/>
  <c r="V27" i="40"/>
  <c r="W26" i="40"/>
  <c r="V26" i="40"/>
  <c r="W25" i="40"/>
  <c r="V25" i="40"/>
  <c r="W24" i="40"/>
  <c r="V24" i="40"/>
  <c r="W23" i="40"/>
  <c r="V23" i="40"/>
  <c r="W22" i="40"/>
  <c r="V22" i="40"/>
  <c r="W21" i="40"/>
  <c r="V21" i="40"/>
  <c r="W27" i="39"/>
  <c r="V27" i="39"/>
  <c r="T27" i="39"/>
  <c r="W26" i="39"/>
  <c r="W22" i="39"/>
  <c r="V22" i="39"/>
  <c r="W21" i="39"/>
  <c r="V21" i="39"/>
  <c r="W28" i="38"/>
  <c r="V28" i="38"/>
  <c r="T28" i="38"/>
  <c r="W27" i="38"/>
  <c r="W23" i="38"/>
  <c r="V23" i="38"/>
  <c r="W22" i="38"/>
  <c r="V22" i="38"/>
  <c r="W21" i="38"/>
  <c r="V21" i="38"/>
  <c r="W29" i="37"/>
  <c r="V29" i="37"/>
  <c r="T29" i="37"/>
  <c r="W28" i="37"/>
  <c r="W27" i="37"/>
  <c r="V27" i="37"/>
  <c r="T27" i="37"/>
  <c r="W26" i="37"/>
  <c r="W22" i="37"/>
  <c r="V22" i="37"/>
  <c r="W21" i="37"/>
  <c r="V21" i="37"/>
  <c r="W87" i="36"/>
  <c r="V87" i="36"/>
  <c r="T87" i="36"/>
  <c r="W86" i="36"/>
  <c r="W85" i="36"/>
  <c r="V85" i="36"/>
  <c r="T85" i="36"/>
  <c r="W84" i="36"/>
  <c r="W83" i="36"/>
  <c r="V83" i="36"/>
  <c r="T83" i="36"/>
  <c r="W82" i="36"/>
  <c r="W81" i="36"/>
  <c r="V81" i="36"/>
  <c r="T81" i="36"/>
  <c r="W80" i="36"/>
  <c r="W79" i="36"/>
  <c r="V79" i="36"/>
  <c r="T79" i="36"/>
  <c r="W78" i="36"/>
  <c r="W77" i="36"/>
  <c r="V77" i="36"/>
  <c r="T77" i="36"/>
  <c r="W76" i="36"/>
  <c r="W72" i="36"/>
  <c r="V72" i="36"/>
  <c r="W71" i="36"/>
  <c r="V71" i="36"/>
  <c r="W70" i="36"/>
  <c r="V70" i="36"/>
  <c r="W69" i="36"/>
  <c r="V69" i="36"/>
  <c r="W68" i="36"/>
  <c r="V68" i="36"/>
  <c r="W67" i="36"/>
  <c r="V67" i="36"/>
  <c r="W66" i="36"/>
  <c r="V66" i="36"/>
  <c r="W65" i="36"/>
  <c r="V65" i="36"/>
  <c r="W64" i="36"/>
  <c r="V64" i="36"/>
  <c r="W63" i="36"/>
  <c r="V63" i="36"/>
  <c r="W62" i="36"/>
  <c r="V62" i="36"/>
  <c r="W61" i="36"/>
  <c r="V61" i="36"/>
  <c r="W60" i="36"/>
  <c r="V60" i="36"/>
  <c r="W59" i="36"/>
  <c r="V59" i="36"/>
  <c r="W58" i="36"/>
  <c r="V58" i="36"/>
  <c r="W57" i="36"/>
  <c r="V57" i="36"/>
  <c r="W56" i="36"/>
  <c r="V56" i="36"/>
  <c r="W55" i="36"/>
  <c r="V55" i="36"/>
  <c r="W54" i="36"/>
  <c r="V54" i="36"/>
  <c r="W53" i="36"/>
  <c r="V53" i="36"/>
  <c r="W52" i="36"/>
  <c r="V52" i="36"/>
  <c r="W51" i="36"/>
  <c r="V51" i="36"/>
  <c r="W50" i="36"/>
  <c r="V50" i="36"/>
  <c r="W49" i="36"/>
  <c r="V49" i="36"/>
  <c r="W48" i="36"/>
  <c r="V48" i="36"/>
  <c r="W47" i="36"/>
  <c r="V47" i="36"/>
  <c r="W46" i="36"/>
  <c r="V46" i="36"/>
  <c r="W45" i="36"/>
  <c r="V45" i="36"/>
  <c r="W44" i="36"/>
  <c r="V44" i="36"/>
  <c r="W43" i="36"/>
  <c r="V43" i="36"/>
  <c r="W42" i="36"/>
  <c r="V42" i="36"/>
  <c r="W41" i="36"/>
  <c r="V41" i="36"/>
  <c r="W40" i="36"/>
  <c r="V40" i="36"/>
  <c r="W39" i="36"/>
  <c r="V39" i="36"/>
  <c r="W38" i="36"/>
  <c r="V38" i="36"/>
  <c r="W37" i="36"/>
  <c r="V37" i="36"/>
  <c r="W36" i="36"/>
  <c r="V36" i="36"/>
  <c r="W35" i="36"/>
  <c r="V35" i="36"/>
  <c r="W34" i="36"/>
  <c r="V34" i="36"/>
  <c r="W33" i="36"/>
  <c r="V33" i="36"/>
  <c r="W32" i="36"/>
  <c r="V32" i="36"/>
  <c r="W31" i="36"/>
  <c r="V31" i="36"/>
  <c r="W30" i="36"/>
  <c r="V30" i="36"/>
  <c r="W29" i="36"/>
  <c r="V29" i="36"/>
  <c r="W28" i="36"/>
  <c r="V28" i="36"/>
  <c r="W27" i="36"/>
  <c r="V27" i="36"/>
  <c r="W26" i="36"/>
  <c r="V26" i="36"/>
  <c r="W25" i="36"/>
  <c r="V25" i="36"/>
  <c r="W24" i="36"/>
  <c r="V24" i="36"/>
  <c r="W23" i="36"/>
  <c r="V23" i="36"/>
  <c r="W22" i="36"/>
  <c r="V22" i="36"/>
  <c r="W21" i="36"/>
  <c r="V21" i="36"/>
  <c r="W45" i="35"/>
  <c r="V45" i="35"/>
  <c r="T45" i="35"/>
  <c r="W44" i="35"/>
  <c r="W43" i="35"/>
  <c r="V43" i="35"/>
  <c r="T43" i="35"/>
  <c r="W42" i="35"/>
  <c r="W41" i="35"/>
  <c r="V41" i="35"/>
  <c r="T41" i="35"/>
  <c r="W40" i="35"/>
  <c r="W39" i="35"/>
  <c r="V39" i="35"/>
  <c r="T39" i="35"/>
  <c r="W38" i="35"/>
  <c r="W37" i="35"/>
  <c r="V37" i="35"/>
  <c r="T37" i="35"/>
  <c r="W36" i="35"/>
  <c r="W32" i="35"/>
  <c r="V32" i="35"/>
  <c r="W31" i="35"/>
  <c r="V31" i="35"/>
  <c r="W30" i="35"/>
  <c r="V30" i="35"/>
  <c r="W29" i="35"/>
  <c r="V29" i="35"/>
  <c r="W28" i="35"/>
  <c r="V28" i="35"/>
  <c r="W27" i="35"/>
  <c r="V27" i="35"/>
  <c r="W26" i="35"/>
  <c r="V26" i="35"/>
  <c r="W25" i="35"/>
  <c r="V25" i="35"/>
  <c r="W24" i="35"/>
  <c r="V24" i="35"/>
  <c r="W23" i="35"/>
  <c r="V23" i="35"/>
  <c r="W22" i="35"/>
  <c r="V22" i="35"/>
  <c r="W21" i="35"/>
  <c r="V21" i="35"/>
  <c r="W26" i="34"/>
  <c r="V26" i="34"/>
  <c r="T26" i="34"/>
  <c r="W25" i="34"/>
  <c r="W21" i="34"/>
  <c r="V21" i="34"/>
  <c r="W28" i="33"/>
  <c r="V28" i="33"/>
  <c r="T28" i="33"/>
  <c r="W27" i="33"/>
  <c r="W23" i="33"/>
  <c r="V23" i="33"/>
  <c r="W22" i="33"/>
  <c r="V22" i="33"/>
  <c r="W21" i="33"/>
  <c r="V21" i="33"/>
  <c r="W54" i="32"/>
  <c r="V54" i="32"/>
  <c r="T54" i="32"/>
  <c r="W53" i="32"/>
  <c r="W52" i="32"/>
  <c r="V52" i="32"/>
  <c r="T52" i="32"/>
  <c r="W51" i="32"/>
  <c r="W50" i="32"/>
  <c r="V50" i="32"/>
  <c r="T50" i="32"/>
  <c r="W49" i="32"/>
  <c r="W48" i="32"/>
  <c r="V48" i="32"/>
  <c r="T48" i="32"/>
  <c r="W47" i="32"/>
  <c r="W46" i="32"/>
  <c r="V46" i="32"/>
  <c r="T46" i="32"/>
  <c r="W45" i="32"/>
  <c r="W44" i="32"/>
  <c r="V44" i="32"/>
  <c r="T44" i="32"/>
  <c r="W43" i="32"/>
  <c r="W39" i="32"/>
  <c r="V39" i="32"/>
  <c r="W38" i="32"/>
  <c r="V38" i="32"/>
  <c r="W37" i="32"/>
  <c r="V37" i="32"/>
  <c r="W36" i="32"/>
  <c r="V36" i="32"/>
  <c r="W35" i="32"/>
  <c r="V35" i="32"/>
  <c r="W34" i="32"/>
  <c r="V34" i="32"/>
  <c r="W33" i="32"/>
  <c r="V33" i="32"/>
  <c r="W32" i="32"/>
  <c r="V32" i="32"/>
  <c r="W31" i="32"/>
  <c r="V31" i="32"/>
  <c r="W30" i="32"/>
  <c r="V30" i="32"/>
  <c r="W29" i="32"/>
  <c r="V29" i="32"/>
  <c r="W28" i="32"/>
  <c r="V28" i="32"/>
  <c r="W27" i="32"/>
  <c r="V27" i="32"/>
  <c r="W26" i="32"/>
  <c r="V26" i="32"/>
  <c r="W25" i="32"/>
  <c r="V25" i="32"/>
  <c r="W24" i="32"/>
  <c r="V24" i="32"/>
  <c r="W53" i="31"/>
  <c r="V53" i="31"/>
  <c r="T53" i="31"/>
  <c r="W52" i="31"/>
  <c r="W49" i="31"/>
  <c r="V49" i="31"/>
  <c r="T49" i="31"/>
  <c r="W48" i="31"/>
  <c r="W38" i="31"/>
  <c r="V38" i="31"/>
  <c r="W37" i="31"/>
  <c r="V37" i="31"/>
  <c r="W36" i="31"/>
  <c r="V36" i="31"/>
  <c r="W35" i="31"/>
  <c r="V35" i="31"/>
  <c r="W34" i="31"/>
  <c r="V34" i="31"/>
  <c r="W33" i="31"/>
  <c r="V33" i="31"/>
  <c r="W32" i="31"/>
  <c r="V32" i="31"/>
  <c r="W31" i="31"/>
  <c r="V31" i="31"/>
  <c r="W30" i="31"/>
  <c r="V30" i="31"/>
  <c r="W29" i="31"/>
  <c r="V29" i="31"/>
  <c r="W28" i="31"/>
  <c r="V28" i="31"/>
  <c r="W27" i="31"/>
  <c r="V27" i="31"/>
  <c r="W26" i="31"/>
  <c r="V26" i="31"/>
  <c r="W25" i="31"/>
  <c r="V25" i="31"/>
  <c r="W24" i="31"/>
  <c r="V24" i="31"/>
  <c r="W47" i="30"/>
  <c r="V47" i="30"/>
  <c r="T47" i="30"/>
  <c r="W46" i="30"/>
  <c r="W45" i="30"/>
  <c r="V45" i="30"/>
  <c r="T45" i="30"/>
  <c r="W44" i="30"/>
  <c r="W43" i="30"/>
  <c r="V43" i="30"/>
  <c r="T43" i="30"/>
  <c r="W42" i="30"/>
  <c r="W41" i="30"/>
  <c r="V41" i="30"/>
  <c r="T41" i="30"/>
  <c r="W40" i="30"/>
  <c r="W39" i="30"/>
  <c r="V39" i="30"/>
  <c r="T39" i="30"/>
  <c r="W38" i="30"/>
  <c r="W34" i="30"/>
  <c r="V34" i="30"/>
  <c r="W33" i="30"/>
  <c r="V33" i="30"/>
  <c r="W32" i="30"/>
  <c r="V32" i="30"/>
  <c r="W31" i="30"/>
  <c r="V31" i="30"/>
  <c r="W30" i="30"/>
  <c r="V30" i="30"/>
  <c r="W29" i="30"/>
  <c r="V29" i="30"/>
  <c r="W28" i="30"/>
  <c r="V28" i="30"/>
  <c r="W27" i="30"/>
  <c r="V27" i="30"/>
  <c r="W26" i="30"/>
  <c r="V26" i="30"/>
  <c r="W25" i="30"/>
  <c r="V25" i="30"/>
  <c r="W24" i="30"/>
  <c r="V24" i="30"/>
  <c r="W23" i="30"/>
  <c r="V23" i="30"/>
  <c r="W26" i="29"/>
  <c r="V26" i="29"/>
  <c r="T26" i="29"/>
  <c r="W25" i="29"/>
  <c r="W21" i="29"/>
  <c r="V21" i="29"/>
  <c r="W26" i="28"/>
  <c r="V26" i="28"/>
  <c r="T26" i="28"/>
  <c r="W25" i="28"/>
  <c r="W21" i="28"/>
  <c r="V21" i="28"/>
  <c r="W27" i="27"/>
  <c r="V27" i="27"/>
  <c r="T27" i="27"/>
  <c r="W26" i="27"/>
  <c r="W22" i="27"/>
  <c r="V22" i="27"/>
  <c r="W21" i="27"/>
  <c r="V21" i="27"/>
  <c r="W50" i="26"/>
  <c r="V50" i="26"/>
  <c r="T50" i="26"/>
  <c r="W49" i="26"/>
  <c r="W48" i="26"/>
  <c r="V48" i="26"/>
  <c r="T48" i="26"/>
  <c r="W47" i="26"/>
  <c r="W46" i="26"/>
  <c r="V46" i="26"/>
  <c r="T46" i="26"/>
  <c r="W45" i="26"/>
  <c r="W44" i="26"/>
  <c r="V44" i="26"/>
  <c r="T44" i="26"/>
  <c r="W43" i="26"/>
  <c r="W42" i="26"/>
  <c r="V42" i="26"/>
  <c r="T42" i="26"/>
  <c r="W41" i="26"/>
  <c r="W40" i="26"/>
  <c r="V40" i="26"/>
  <c r="T40" i="26"/>
  <c r="W39" i="26"/>
  <c r="W35" i="26"/>
  <c r="V35" i="26"/>
  <c r="W34" i="26"/>
  <c r="V34" i="26"/>
  <c r="W33" i="26"/>
  <c r="V33" i="26"/>
  <c r="W32" i="26"/>
  <c r="V32" i="26"/>
  <c r="W31" i="26"/>
  <c r="V31" i="26"/>
  <c r="W30" i="26"/>
  <c r="V30" i="26"/>
  <c r="W29" i="26"/>
  <c r="V29" i="26"/>
  <c r="W28" i="26"/>
  <c r="V28" i="26"/>
  <c r="W27" i="26"/>
  <c r="V27" i="26"/>
  <c r="W26" i="26"/>
  <c r="V26" i="26"/>
  <c r="W25" i="26"/>
  <c r="V25" i="26"/>
  <c r="W26" i="25"/>
  <c r="V26" i="25"/>
  <c r="T26" i="25"/>
  <c r="W25" i="25"/>
  <c r="W21" i="25"/>
  <c r="V21" i="25"/>
  <c r="W27" i="24"/>
  <c r="V27" i="24"/>
  <c r="T27" i="24"/>
  <c r="W26" i="24"/>
  <c r="W22" i="24"/>
  <c r="V22" i="24"/>
  <c r="W21" i="24"/>
  <c r="V21" i="24"/>
  <c r="W27" i="23"/>
  <c r="V27" i="23"/>
  <c r="T27" i="23"/>
  <c r="W26" i="23"/>
  <c r="W22" i="23"/>
  <c r="V22" i="23"/>
  <c r="W21" i="23"/>
  <c r="V21" i="23"/>
  <c r="W31" i="22"/>
  <c r="V31" i="22"/>
  <c r="T31" i="22"/>
  <c r="W30" i="22"/>
  <c r="W29" i="22"/>
  <c r="V29" i="22"/>
  <c r="T29" i="22"/>
  <c r="W28" i="22"/>
  <c r="W24" i="22"/>
  <c r="V24" i="22"/>
  <c r="W23" i="22"/>
  <c r="V23" i="22"/>
  <c r="W22" i="22"/>
  <c r="V22" i="22"/>
  <c r="W21" i="22"/>
  <c r="V21" i="22"/>
  <c r="W26" i="21"/>
  <c r="V26" i="21"/>
  <c r="T26" i="21"/>
  <c r="W25" i="21"/>
  <c r="W21" i="21"/>
  <c r="V21" i="21"/>
  <c r="W29" i="20"/>
  <c r="V29" i="20"/>
  <c r="T29" i="20"/>
  <c r="W28" i="20"/>
  <c r="W24" i="20"/>
  <c r="V24" i="20"/>
  <c r="W23" i="20"/>
  <c r="V23" i="20"/>
  <c r="W22" i="20"/>
  <c r="V22" i="20"/>
  <c r="W21" i="20"/>
  <c r="V21" i="20"/>
  <c r="W29" i="19"/>
  <c r="V29" i="19"/>
  <c r="T29" i="19"/>
  <c r="W28" i="19"/>
  <c r="W27" i="19"/>
  <c r="V27" i="19"/>
  <c r="T27" i="19"/>
  <c r="W26" i="19"/>
  <c r="W22" i="19"/>
  <c r="V22" i="19"/>
  <c r="W21" i="19"/>
  <c r="V21" i="19"/>
  <c r="W26" i="18"/>
  <c r="V26" i="18"/>
  <c r="T26" i="18"/>
  <c r="W25" i="18"/>
  <c r="W21" i="18"/>
  <c r="V21" i="18"/>
  <c r="W26" i="17"/>
  <c r="V26" i="17"/>
  <c r="T26" i="17"/>
  <c r="W25" i="17"/>
  <c r="W21" i="17"/>
  <c r="V21" i="17"/>
  <c r="W30" i="16"/>
  <c r="V30" i="16"/>
  <c r="T30" i="16"/>
  <c r="W29" i="16"/>
  <c r="W25" i="16"/>
  <c r="V25" i="16"/>
  <c r="W24" i="16"/>
  <c r="V24" i="16"/>
  <c r="W23" i="16"/>
  <c r="V23" i="16"/>
  <c r="W22" i="16"/>
  <c r="V22" i="16"/>
  <c r="W21" i="16"/>
  <c r="V21" i="16"/>
  <c r="W26" i="15"/>
  <c r="V26" i="15"/>
  <c r="T26" i="15"/>
  <c r="W25" i="15"/>
  <c r="W21" i="15"/>
  <c r="V21" i="15"/>
  <c r="W26" i="14"/>
  <c r="V26" i="14"/>
  <c r="T26" i="14"/>
  <c r="W25" i="14"/>
  <c r="W21" i="14"/>
  <c r="V21" i="14"/>
  <c r="W26" i="13"/>
  <c r="V26" i="13"/>
  <c r="T26" i="13"/>
  <c r="W25" i="13"/>
  <c r="W21" i="13"/>
  <c r="V21" i="13"/>
  <c r="W44" i="12"/>
  <c r="V44" i="12"/>
  <c r="T44" i="12"/>
  <c r="W43" i="12"/>
  <c r="W42" i="12"/>
  <c r="V42" i="12"/>
  <c r="T42" i="12"/>
  <c r="W41" i="12"/>
  <c r="W40" i="12"/>
  <c r="V40" i="12"/>
  <c r="T40" i="12"/>
  <c r="W39" i="12"/>
  <c r="W34" i="12"/>
  <c r="V34" i="12"/>
  <c r="T34" i="12"/>
  <c r="W33" i="12"/>
  <c r="W29" i="12"/>
  <c r="V29" i="12"/>
  <c r="W28" i="12"/>
  <c r="V28" i="12"/>
  <c r="W27" i="12"/>
  <c r="V27" i="12"/>
  <c r="W26" i="12"/>
  <c r="V26" i="12"/>
  <c r="W25" i="12"/>
  <c r="V25" i="12"/>
  <c r="W24" i="12"/>
  <c r="V24" i="12"/>
  <c r="W30" i="11"/>
  <c r="V30" i="11"/>
  <c r="T30" i="11"/>
  <c r="W29" i="11"/>
  <c r="W25" i="11"/>
  <c r="V25" i="11"/>
  <c r="W24" i="11"/>
  <c r="V24" i="11"/>
  <c r="W23" i="11"/>
  <c r="V23" i="11"/>
  <c r="W22" i="11"/>
  <c r="V22" i="11"/>
  <c r="W21" i="11"/>
  <c r="V21" i="11"/>
  <c r="W26" i="10"/>
  <c r="V26" i="10"/>
  <c r="T26" i="10"/>
  <c r="W25" i="10"/>
  <c r="W21" i="10"/>
  <c r="V21" i="10"/>
  <c r="W26" i="9"/>
  <c r="V26" i="9"/>
  <c r="T26" i="9"/>
  <c r="W25" i="9"/>
  <c r="W21" i="9"/>
  <c r="V21" i="9"/>
  <c r="W29" i="8"/>
  <c r="V29" i="8"/>
  <c r="T29" i="8"/>
  <c r="W28" i="8"/>
  <c r="W24" i="8"/>
  <c r="V24" i="8"/>
  <c r="W23" i="8"/>
  <c r="V23" i="8"/>
  <c r="W22" i="8"/>
  <c r="V22" i="8"/>
  <c r="W21" i="8"/>
  <c r="V21" i="8"/>
  <c r="W26" i="7"/>
  <c r="V26" i="7"/>
  <c r="T26" i="7"/>
  <c r="W25" i="7"/>
  <c r="W21" i="7"/>
  <c r="V21" i="7"/>
  <c r="W26" i="6"/>
  <c r="V26" i="6"/>
  <c r="T26" i="6"/>
  <c r="W25" i="6"/>
  <c r="W21" i="6"/>
  <c r="V21" i="6"/>
  <c r="W26" i="5"/>
  <c r="V26" i="5"/>
  <c r="T26" i="5"/>
  <c r="W25" i="5"/>
  <c r="W21" i="5"/>
  <c r="V21" i="5"/>
  <c r="W30" i="4"/>
  <c r="V30" i="4"/>
  <c r="T30" i="4"/>
  <c r="W29" i="4"/>
  <c r="W25" i="4"/>
  <c r="V25" i="4"/>
  <c r="W24" i="4"/>
  <c r="V24" i="4"/>
  <c r="W23" i="4"/>
  <c r="V23" i="4"/>
  <c r="W22" i="4"/>
  <c r="V22" i="4"/>
  <c r="W21" i="4"/>
  <c r="V21" i="4"/>
  <c r="W29" i="3"/>
  <c r="V29" i="3"/>
  <c r="T29" i="3"/>
  <c r="W28" i="3"/>
  <c r="W24" i="3"/>
  <c r="V24" i="3"/>
  <c r="W23" i="3"/>
  <c r="V23" i="3"/>
  <c r="W22" i="3"/>
  <c r="V22" i="3"/>
  <c r="W21" i="3"/>
  <c r="V21" i="3"/>
  <c r="I11" i="2"/>
  <c r="K11" i="2" s="1"/>
  <c r="H11" i="2"/>
  <c r="G11" i="2"/>
  <c r="F11" i="2"/>
  <c r="E11" i="2"/>
  <c r="D11" i="2"/>
  <c r="I10" i="1"/>
  <c r="F10" i="1"/>
  <c r="F11" i="1" s="1"/>
  <c r="L11" i="1" l="1"/>
  <c r="J11" i="1"/>
  <c r="K11" i="1"/>
  <c r="G11" i="1"/>
  <c r="J11" i="2"/>
  <c r="I5" i="1"/>
  <c r="I11" i="1"/>
</calcChain>
</file>

<file path=xl/sharedStrings.xml><?xml version="1.0" encoding="utf-8"?>
<sst xmlns="http://schemas.openxmlformats.org/spreadsheetml/2006/main" count="12974" uniqueCount="2459">
  <si>
    <t>Informes Sobre la Situación Económica, las Finanzas
Públicas y la Deuda Pública, Anexos</t>
  </si>
  <si>
    <t>Tercer Trimestre de 2022</t>
  </si>
  <si>
    <t>EVOLUCIÓN DE LAS EROGACIONES CORRESPONDIENTES AL ANEXO PARA LA IGUALDAD ENTRE MUJERES Y HOMBRES</t>
  </si>
  <si>
    <t>Avance de los indicadores reportados respecto a la meta programada al período</t>
  </si>
  <si>
    <t>Ramo</t>
  </si>
  <si>
    <t>Total</t>
  </si>
  <si>
    <t>Sin meta al
periodo
(N/A)</t>
  </si>
  <si>
    <t>Con avance</t>
  </si>
  <si>
    <t>Sin avance</t>
  </si>
  <si>
    <t>Hasta 50</t>
  </si>
  <si>
    <t>Más de 50
hasta 75</t>
  </si>
  <si>
    <t>Más de 75
menos de
100</t>
  </si>
  <si>
    <t>100 o más</t>
  </si>
  <si>
    <t>TOTAL</t>
  </si>
  <si>
    <t>Porcentaje respecto de su total</t>
  </si>
  <si>
    <t>Poder Legislativo</t>
  </si>
  <si>
    <t xml:space="preserve"> </t>
  </si>
  <si>
    <t>Gobernación</t>
  </si>
  <si>
    <t>Relaciones Exteriores</t>
  </si>
  <si>
    <t>Hacienda y Crédito Público</t>
  </si>
  <si>
    <t>Defensa Nacional</t>
  </si>
  <si>
    <t>Agricultura yDesarrollo Rural</t>
  </si>
  <si>
    <t>Infraestructura, Comunicaciones y Transportes</t>
  </si>
  <si>
    <t>Economía</t>
  </si>
  <si>
    <t>Educación Pública</t>
  </si>
  <si>
    <t>Salud</t>
  </si>
  <si>
    <t>Marina</t>
  </si>
  <si>
    <t>Trabajo y Previsión Social</t>
  </si>
  <si>
    <t>Desarrollo Agrario, Territorial y Urbano</t>
  </si>
  <si>
    <t>Medio Ambiente y Recursos Naturales</t>
  </si>
  <si>
    <t>Energía</t>
  </si>
  <si>
    <t>Aportaciones a Seguridad Social</t>
  </si>
  <si>
    <t>Bienestar</t>
  </si>
  <si>
    <t>Turismo</t>
  </si>
  <si>
    <t>Instituto Nacional Electoral</t>
  </si>
  <si>
    <t>Comisión Nacional de los Derechos Humanos</t>
  </si>
  <si>
    <t>Seguridad y Protección Ciudadana</t>
  </si>
  <si>
    <t>Consejo Nacional de Ciencia y Tecnología</t>
  </si>
  <si>
    <t>Información Nacional Estadística y Geográfica</t>
  </si>
  <si>
    <t>Instituto Federal de Telecomunicaciones</t>
  </si>
  <si>
    <t>Comisión Reguladora de Energía</t>
  </si>
  <si>
    <t>Entidades no Sectorizadas</t>
  </si>
  <si>
    <t>Cultura</t>
  </si>
  <si>
    <t>Fiscalía General de la República</t>
  </si>
  <si>
    <t>Instituto Mexicano del Seguro Social</t>
  </si>
  <si>
    <t>Instituto de Seguridad y Servicios Sociales de los Trabajadores del Estado</t>
  </si>
  <si>
    <t>Petróleos Mexicanos</t>
  </si>
  <si>
    <t>Comisión Federal de Electricidad</t>
  </si>
  <si>
    <t>Programas
Presupuestarios</t>
  </si>
  <si>
    <t>Indicadores
Reportados</t>
  </si>
  <si>
    <t>Avance en el ejercicio del presupuesto</t>
  </si>
  <si>
    <t>Aprobado
anual</t>
  </si>
  <si>
    <t>Autorizado
anual</t>
  </si>
  <si>
    <t>Autorizado
al período</t>
  </si>
  <si>
    <t>Gasto Pagado
Enero-septiembre</t>
  </si>
  <si>
    <t>Porcentaje de avance</t>
  </si>
  <si>
    <t>Autorizado al
período</t>
  </si>
  <si>
    <t>(a)</t>
  </si>
  <si>
    <t>(b)</t>
  </si>
  <si>
    <t>(c)</t>
  </si>
  <si>
    <t>(d)</t>
  </si>
  <si>
    <t>(d)/(b)*100</t>
  </si>
  <si>
    <t>(d)/(c)*100</t>
  </si>
  <si>
    <t>Energía 1/</t>
  </si>
  <si>
    <t>Instituto Mexicano del Seguro Social 2/</t>
  </si>
  <si>
    <t>Instituto de Seguridad y Servicios Sociales de los Trabajadores del Estado 2/</t>
  </si>
  <si>
    <t>Petróleos Mexicanos 2/</t>
  </si>
  <si>
    <t>Comisión Federal de Electricidad 2/</t>
  </si>
  <si>
    <t>1/ Se presenta el monto total del Ramo 18, no obstante, para los totales del aprobado anual y autorizado anual no se suman 104,0000 pesos, para el total del autorizado al periodo no se suman 54,000 pesos y para el pagado no suman 52,880, los cuales corresponden a recursos propios del programa presupuestario Dirección, coordinación y control de la operación del Sistema Eléctrico Nacional.</t>
  </si>
  <si>
    <t>2/ El presupuesto no se suma en el total por ser recursos propios.</t>
  </si>
  <si>
    <t>Informes sobre la Situación Económica, las Finanzas Públicas y la Deuda Pública, Anexos</t>
  </si>
  <si>
    <t xml:space="preserve">      Tercer Trimestre 2022</t>
  </si>
  <si>
    <t xml:space="preserve">Avance en los Programas Presupuestarios con Erogaciones para la Igualdad entre Mujeres y Hombres, Anexo 13, PEF 2022
    Periodo Enero - Septiembre  </t>
  </si>
  <si>
    <t>DATOS DEL PROGRAMA</t>
  </si>
  <si>
    <t>1</t>
  </si>
  <si>
    <t>Programa presupuestario</t>
  </si>
  <si>
    <t>R001</t>
  </si>
  <si>
    <t>Actividades derivadas del trabajo legislativo</t>
  </si>
  <si>
    <t>6.0</t>
  </si>
  <si>
    <t/>
  </si>
  <si>
    <t>Unidades responsables</t>
  </si>
  <si>
    <t>200</t>
  </si>
  <si>
    <t>(H. Cámara de Senadores)</t>
  </si>
  <si>
    <t>Población Objetivo</t>
  </si>
  <si>
    <t>Población Atendida</t>
  </si>
  <si>
    <t>Mujeres</t>
  </si>
  <si>
    <t>Hombres</t>
  </si>
  <si>
    <t>1580</t>
  </si>
  <si>
    <t>2032</t>
  </si>
  <si>
    <t>225</t>
  </si>
  <si>
    <t>165</t>
  </si>
  <si>
    <t>Descripción de la problemática que atiende el Programa</t>
  </si>
  <si>
    <t xml:space="preserve"> El personal del Senado se encuentra integrado por 3,612 personas, 1580 mujeres y 2032 hombres, 43.75% mujeres y 56.25% hombres. Por tipo de nómina el personal se distribuye de la siguiente manera: Base con 558 personas, 287 mujeres, 271 hombres, 51.43% mujeres, 48.54% hombres; Confianza con 721 personas, 307 mujeres y 414 hombres, 42.58% mujeres y 57.42% hombres; Honorarios con 2333 personas, 986 mujeres, 1347 hombres, 42.26% mujeres, 57.74% hombres. Derivado de las áreas de oportunidad en esta soberanía, la Unidad Técnica para la Igualdad de Género, además de las facultades que se le han conferido, trabaja con un Programa para la igualdad entre mujeres y hombres, una política de Igualdad laboral y no discriminación, un protocolo para la prevención, atención y sanción de la violencia de género del Senado de la República para desvanecer las brechas de desigualdad al interior de esta soberanía. </t>
  </si>
  <si>
    <t>ALINEACIÓN</t>
  </si>
  <si>
    <t xml:space="preserve">Plan Nacional de Desarrollo </t>
  </si>
  <si>
    <t xml:space="preserve">Programa Derivado del PND </t>
  </si>
  <si>
    <t>Objetivo estratégico de la Dependencia o Entidad</t>
  </si>
  <si>
    <t>Eje de Política Pública</t>
  </si>
  <si>
    <t>Programa</t>
  </si>
  <si>
    <t>Dependencia o Entidad</t>
  </si>
  <si>
    <t xml:space="preserve"> 200- H. Cámara de Senadores </t>
  </si>
  <si>
    <t>Objetivo</t>
  </si>
  <si>
    <t xml:space="preserve">Objetivo
</t>
  </si>
  <si>
    <t>Estrategia</t>
  </si>
  <si>
    <t>RESULTADOS</t>
  </si>
  <si>
    <t>INDICADORES</t>
  </si>
  <si>
    <t>AVANCE</t>
  </si>
  <si>
    <t>Denominación</t>
  </si>
  <si>
    <t>Unidad Responsable (UR)</t>
  </si>
  <si>
    <t>Unidad de medida</t>
  </si>
  <si>
    <t>Frecuencia</t>
  </si>
  <si>
    <t>Meta anual</t>
  </si>
  <si>
    <t>Meta al periodo</t>
  </si>
  <si>
    <t>Realizado al periodo</t>
  </si>
  <si>
    <t>Avance % al periodo</t>
  </si>
  <si>
    <t>Avance % anual</t>
  </si>
  <si>
    <t>Porcentaje de campañas institucionales realizadas para promover la igualdad de género, la no discriminación y la vida libre de violencia</t>
  </si>
  <si>
    <t>Porcentaje</t>
  </si>
  <si>
    <t>Trimestral</t>
  </si>
  <si>
    <t>100.00</t>
  </si>
  <si>
    <t>75.00</t>
  </si>
  <si>
    <t>Porcentaje de hombres y mujeres capacitados en el Senado de la República</t>
  </si>
  <si>
    <t>7.10</t>
  </si>
  <si>
    <t>5.50</t>
  </si>
  <si>
    <t>30.34</t>
  </si>
  <si>
    <t>Porcentaje de avance en el cumplimiento de las etapas del proceso de recertificación en la norma NMX-R-025-SCFI-2015 para el Senado de la República</t>
  </si>
  <si>
    <t>Porcentaje de solicitudes atendidas en apego al Protocolo para la prevención, atención y sanción de la violencia de género al interior del Senado de la República</t>
  </si>
  <si>
    <t>87.00</t>
  </si>
  <si>
    <t>150.00</t>
  </si>
  <si>
    <t>Avance en el ejercicio del presupuesto aprobado para el Programa (millones de pesos)</t>
  </si>
  <si>
    <t>Presupuesto anual aprobado para el Programa presupuestario registrado en el Anexo 13 del PEF 2022</t>
  </si>
  <si>
    <t>Pagado al periodo</t>
  </si>
  <si>
    <t>Avance %</t>
  </si>
  <si>
    <t>Millones de pesos</t>
  </si>
  <si>
    <t>Al periodo</t>
  </si>
  <si>
    <t>Anual</t>
  </si>
  <si>
    <t>PRESUPUESTO ORIGINAL</t>
  </si>
  <si>
    <t>UR: 200</t>
  </si>
  <si>
    <t>1.26</t>
  </si>
  <si>
    <t>PRESUPUESTO MODIFICADO</t>
  </si>
  <si>
    <t>4.98</t>
  </si>
  <si>
    <t>Información Cualitativa</t>
  </si>
  <si>
    <t>4</t>
  </si>
  <si>
    <t>E015</t>
  </si>
  <si>
    <t>Promover la atención y prevención de la violencia contra las mujeres</t>
  </si>
  <si>
    <t>310.4</t>
  </si>
  <si>
    <t>V00</t>
  </si>
  <si>
    <t>(Comisión Nacional para Prevenir y Erradicar la Violencia Contra las Mujeres)</t>
  </si>
  <si>
    <t>248327</t>
  </si>
  <si>
    <t>0</t>
  </si>
  <si>
    <t>160511</t>
  </si>
  <si>
    <t xml:space="preserve"> La violencia contra las mujeres, niñas y adolescentes es un problema que, además de lesionar sus derechos humanos, tiene impactos severos en la familia y en la sociedad; y que ocurren en espacios públicos y privados.   Por ello, es indispensable atender de manera integral y transversal las causas y la dinámica de la violencia contra las mujeres, niñas y adolescentes a nivel nacional, a través de mecanismos que garanticen el respeto a sus derechos humanos desde una perspectiva de género, fomentando una participación activa de los tres órdenes de gobierno y de organizaciones de la sociedad civil.  </t>
  </si>
  <si>
    <t xml:space="preserve"> V00- Comisión Nacional para Prevenir y Erradicar la Violencia Contra las Mujeres </t>
  </si>
  <si>
    <t xml:space="preserve"> Porcentaje de avance en las acciones para la instrumentación y seguimiento de algunas líneas de la SEGOB</t>
  </si>
  <si>
    <t>78.00</t>
  </si>
  <si>
    <t>88.70</t>
  </si>
  <si>
    <t>Tasa de variación trimestral de mujeres atendidas en los CJM en operación</t>
  </si>
  <si>
    <t>tasa</t>
  </si>
  <si>
    <t>5.00</t>
  </si>
  <si>
    <t>6.00</t>
  </si>
  <si>
    <t>11.21</t>
  </si>
  <si>
    <t>Porcentaje de avance de las acciones de coadyuvancia para las alertas de género</t>
  </si>
  <si>
    <t>86.30</t>
  </si>
  <si>
    <t>30.33</t>
  </si>
  <si>
    <t>Porcentaje de avance en la aplicación de los criterios que rigen el mecanismo para acceder a los subsidios</t>
  </si>
  <si>
    <t>Porcentaje de avance en la aplicación de los Lineamientos para la obtención y aplicación de Recursos destinados a</t>
  </si>
  <si>
    <t>UR: V00</t>
  </si>
  <si>
    <t>310.45</t>
  </si>
  <si>
    <t>226.88</t>
  </si>
  <si>
    <t>262.06</t>
  </si>
  <si>
    <t>232.19</t>
  </si>
  <si>
    <t>P006</t>
  </si>
  <si>
    <t>Planeación demográfica del país</t>
  </si>
  <si>
    <t>2.9</t>
  </si>
  <si>
    <t>G00</t>
  </si>
  <si>
    <t>(Secretaría General del Consejo Nacional de Población)</t>
  </si>
  <si>
    <t>1918256</t>
  </si>
  <si>
    <t>1993543</t>
  </si>
  <si>
    <t xml:space="preserve"> La población objetivo de la campaña son mujeres y hombres adolescentes de 15 a 19 años. A esta población estarán dirigidos los mensajes sobre los Derechos sexuales y reproductivos, con la finalidad de fortalecer la toma de decisiones responsables, libres e informadas, para contribuir a la prevención de embarazos en la adolescencia; también serán población objetivo las niñas de 10 a 14 años, madres, padres y personas cuidadoras a quiénes estarán dirigidos los mensajes sobre la prevención de la violencia sexual con la finalidad de contribuir a la erradicación del embarazo en niñas de 10 a 14 años, a través de la prevención, protección y denuncia de la violencia sexual. </t>
  </si>
  <si>
    <t xml:space="preserve"> G00- Secretaría General del Consejo Nacional de Población </t>
  </si>
  <si>
    <t>Porcentaje de avance de cumplimiento de actividades de la campaña de comunicación sobre prevención del embarazo en adolescentes de 15 a 19 años y la erradicación de nacimientos en niñas de 10 a 14 años.</t>
  </si>
  <si>
    <t>25.00</t>
  </si>
  <si>
    <t>UR: G00</t>
  </si>
  <si>
    <t>2.92</t>
  </si>
  <si>
    <t>P022</t>
  </si>
  <si>
    <t>Protección y defensa de los derechos humanos</t>
  </si>
  <si>
    <t>1.5</t>
  </si>
  <si>
    <t>911</t>
  </si>
  <si>
    <t>(Unidad para la Defensa de los Derechos Humanos)</t>
  </si>
  <si>
    <t>152</t>
  </si>
  <si>
    <t>76</t>
  </si>
  <si>
    <t>47</t>
  </si>
  <si>
    <t xml:space="preserve"> Personas defensoras de derechos humanos y periodistas, que se encuentran en una situación de riesgo como consecuencia de su profesión, los cuales sufren amenazas, hostigamientos y agresiones que vulneran su vida, integridad, libertad y seguridad. La finalidad es atender el nivel de riesgo e implementar las Medidas de Prevención, Medidas Preventivas, Medidas de Protección y Medidas Urgentes de Protección, necesarias a fin de salvaguardar su integridad. </t>
  </si>
  <si>
    <t xml:space="preserve"> Secretaria de Gobernación </t>
  </si>
  <si>
    <t>Porcentaje de mujeres Periodistas o Defensoras de Derechos Humanos beneficiarias del Mecanismo de Protección para Personas Defensoras de Derechos Humanos y Periodistas a las que se les realizó evaluaciones de riesgo con metodología de enfoque de género</t>
  </si>
  <si>
    <t>80.90</t>
  </si>
  <si>
    <t>UR: 911</t>
  </si>
  <si>
    <t>1.53</t>
  </si>
  <si>
    <t>47.70</t>
  </si>
  <si>
    <t>51.93</t>
  </si>
  <si>
    <t>P024</t>
  </si>
  <si>
    <t>Promover la Protección de los Derechos Humanos y Prevenir la Discriminación</t>
  </si>
  <si>
    <t>10.0</t>
  </si>
  <si>
    <t>EZQ</t>
  </si>
  <si>
    <t>(Consejo Nacional para Prevenir la Discriminación)</t>
  </si>
  <si>
    <t>216</t>
  </si>
  <si>
    <t>199</t>
  </si>
  <si>
    <t xml:space="preserve"> Existe en México prácticas discriminatorias que afecta el ejercicio pleno de los derechos de las personas </t>
  </si>
  <si>
    <t xml:space="preserve"> EZQ- Consejo Nacional para Prevenir la Discriminación </t>
  </si>
  <si>
    <t>Porcentaje de avance en las acciones de la campaña de difusión que contribuye al cambio cultural en favor de la</t>
  </si>
  <si>
    <t>N/A</t>
  </si>
  <si>
    <t>UR: EZQ</t>
  </si>
  <si>
    <t>10.00</t>
  </si>
  <si>
    <t>5</t>
  </si>
  <si>
    <t>E002</t>
  </si>
  <si>
    <t>Atención, protección, servicios y asistencia consulares</t>
  </si>
  <si>
    <t>12.0</t>
  </si>
  <si>
    <t>1865</t>
  </si>
  <si>
    <t>1435</t>
  </si>
  <si>
    <t>447</t>
  </si>
  <si>
    <t>505</t>
  </si>
  <si>
    <t xml:space="preserve"> Secretaria de Relaciones Exteriores </t>
  </si>
  <si>
    <t>Porcentaje de casos de mujeres, niñas, niños y adultos mayores mexicanos en el exterior, en situación de maltrato,</t>
  </si>
  <si>
    <t>151</t>
  </si>
  <si>
    <t>96.00</t>
  </si>
  <si>
    <t>Porcentaje de casos de personas mexicanas en situación vulnerable, atendidas para su repatriación a México en el</t>
  </si>
  <si>
    <t>47.00</t>
  </si>
  <si>
    <t>Porcentaje de casos de protección consular de mexicanas en reclusión en el extranjero, atendidos en el subrograma</t>
  </si>
  <si>
    <t>82.00</t>
  </si>
  <si>
    <t>Porcentaje de personas mexicanas en el exterior, posibles víctimas de trata de personas atendidas bajo el</t>
  </si>
  <si>
    <t>161.00</t>
  </si>
  <si>
    <t>UR: 151</t>
  </si>
  <si>
    <t>12.00</t>
  </si>
  <si>
    <t>M001</t>
  </si>
  <si>
    <t>Actividades de apoyo administrativo</t>
  </si>
  <si>
    <t>4.0</t>
  </si>
  <si>
    <t>610</t>
  </si>
  <si>
    <t>(Dirección General del Servicio Exterior y de Recursos Humanos)</t>
  </si>
  <si>
    <t>750</t>
  </si>
  <si>
    <t>250</t>
  </si>
  <si>
    <t>286</t>
  </si>
  <si>
    <t>231</t>
  </si>
  <si>
    <t xml:space="preserve"> Conformar una unidad especializada, encargada de transversalizar la perspectiva de género, como una política institucional, orientada a eliminar la desigualdad entre mujeres y hombres en los programas, proyectos, acciones, estructura, procedimientos internos y cultura institucional de Secretaría de Relaciones Exteriores. </t>
  </si>
  <si>
    <t>Porcentaje de mujeres y hombres sensibilizados y capacitados en materia de igualdad, inclusión, no discriminación, y el acceso a una vida libre de violencia.</t>
  </si>
  <si>
    <t>51.70</t>
  </si>
  <si>
    <t>UR: 610</t>
  </si>
  <si>
    <t>0.05</t>
  </si>
  <si>
    <t>3.8</t>
  </si>
  <si>
    <t>0.62</t>
  </si>
  <si>
    <t>P005</t>
  </si>
  <si>
    <t>Promoción y defensa de los intereses de México en el ámbito multilateral</t>
  </si>
  <si>
    <t>1.0</t>
  </si>
  <si>
    <t>812</t>
  </si>
  <si>
    <t>(Dirección General de Derechos Humanos y Democracia)</t>
  </si>
  <si>
    <t>1171</t>
  </si>
  <si>
    <t>446</t>
  </si>
  <si>
    <t xml:space="preserve"> Porcentaje de acciones afirmativas en cumplimiento con las obligaciones de México en materia de género</t>
  </si>
  <si>
    <t>77.77</t>
  </si>
  <si>
    <t>UR: 812</t>
  </si>
  <si>
    <t>0.23</t>
  </si>
  <si>
    <t>0.41</t>
  </si>
  <si>
    <t>0.38</t>
  </si>
  <si>
    <t>6</t>
  </si>
  <si>
    <t>711</t>
  </si>
  <si>
    <t>(Dirección General de Recursos Humanos)</t>
  </si>
  <si>
    <t>2473</t>
  </si>
  <si>
    <t>2744</t>
  </si>
  <si>
    <t xml:space="preserve"> La Secretaría de Hacienda y Crédito Público, al formar parte de la Administración Pública Federal, se alinea con los principios rectores descritos en el Plan Nacional de Desarrollo 2019-2024; así como los objetivos, estrategias y acciones de los programas sectoriales (PRONAFIDE y la PNIF) y del programa nacional rector en la materia (PROIGUALDAD 2020-2024). Para dar cumplimiento a este marco programático y de acuerdo con las atribuciones de la Unidad de Igualdad de Género de la SHCP descritas en artículo 69-D del Reglamento Interior de la Secretaría, el Programa M001 Apoyo administrativo busca institucionalizar la perspectiva de género en la cultura institucional de la SHCP; así como transversalizar la perspectiva de género en el quehacer institucional de las entidades y dependencias del Sector Hacendario. El programa tiene como objetivo contribuir a la eliminación de las conductas de hostigamiento sexual y acoso sexual en los centros de trabajo, visibilizar los derechos de las poblaciones históricamente discriminadas, fomentar las competencias del personal en materia de igualdad de género y no discriminación, reducir las brechas de género existentes; disminuir las violencias contra las mujeres en los centros de trabajo y abonar en la construcción de una cultura hacendaria más igualitaria, inclusiva y libre de violencias.   </t>
  </si>
  <si>
    <t xml:space="preserve"> Secretaria de Hacienda y Crédito Público </t>
  </si>
  <si>
    <t>Porcentaje de mujeres y hombres sensibilizados y capacitados en materia de igualdad entre mujeres y hombres</t>
  </si>
  <si>
    <t>71.00</t>
  </si>
  <si>
    <t>130.00</t>
  </si>
  <si>
    <t>Porcentaje de mujeres y hombres que concluyen actividades de sensibilización y capacitación en materia de</t>
  </si>
  <si>
    <t>60.00</t>
  </si>
  <si>
    <t>135.00</t>
  </si>
  <si>
    <t>Porcentaje de campañas y/o instrumentos de difusión para sensilibilización en materia de igualdad de género, no</t>
  </si>
  <si>
    <t>70.00</t>
  </si>
  <si>
    <t>Porcentaje de acciones en materia de inclusión, igualdad, combate a la violencia laboral y conciliación trabajo-familia</t>
  </si>
  <si>
    <t>Semestral</t>
  </si>
  <si>
    <t>Porcentaje de mujeres y hombres que reciben sensibilización y adquirieron herramientas en materia inclusión,</t>
  </si>
  <si>
    <t>UR: 711</t>
  </si>
  <si>
    <t>0.0</t>
  </si>
  <si>
    <t>1.8</t>
  </si>
  <si>
    <t>1.80</t>
  </si>
  <si>
    <t>7</t>
  </si>
  <si>
    <t>A900</t>
  </si>
  <si>
    <t>Programa de igualdad entre mujeres y hombres SDN</t>
  </si>
  <si>
    <t>133.4</t>
  </si>
  <si>
    <t>111</t>
  </si>
  <si>
    <t>(Jefatura del Estado Mayor de la Defensa Nacional)</t>
  </si>
  <si>
    <t>116</t>
  </si>
  <si>
    <t>(Dirección General de Sanidad)</t>
  </si>
  <si>
    <t>138</t>
  </si>
  <si>
    <t>(Dirección General de Comunicación Social)</t>
  </si>
  <si>
    <t>61</t>
  </si>
  <si>
    <t>109</t>
  </si>
  <si>
    <t>139</t>
  </si>
  <si>
    <t>(Dirección General de Derechos Humanos)</t>
  </si>
  <si>
    <t xml:space="preserve"> La carencia de espacios funcionales para satisfacer necesidades básicas de alojamiento, aseo personal, adquisición, confección y resguardo de pertenencia de las mujeres y hombres del Ejército y Fuerza Aérea Mexicanos.  La capacitación al personal de Mujeres y Hombres del Ejército y Fuerza Aérea Mexicanos, con la capacitación en temas de género y sus desigualdades, discriminación, violencia, perspectiva de género y su impacto en el proceso de socialización en los diferentes ámbitos de la vida familiar, social, laboral y militar.  Fomentar en el personal del Ejército y Fuerza Aérea Mexicanos, la difusión de la Campaña de Difusión Interna, a través de temas en igualdad de género, no discriminación, respeto a los Derechos Humanos y Prevención del hostigamiento y acoso sexual.  La capacitación a través de Diplomados, Cursos y Talleres en temas de género y sus desigualdades, discriminación, violencia, perspectiva de género y su imparto en el proceso de socialización en los diferentes ámbitos de la vida familiar, social, laboral y militar. </t>
  </si>
  <si>
    <t xml:space="preserve"> Secretaria de Defensa Nacional </t>
  </si>
  <si>
    <t>Porcentaje de Avance en las Construcciones de los alojamientos y Adecuaciones para mujeres militares, en el Ejército y Fuerza Aérea Mexicanos.</t>
  </si>
  <si>
    <t>Porcentaje de Avance en el acondicionamiento y equipamiento de mujeres militares, en el Ejército y Fuerza Aérea Mexicanos.</t>
  </si>
  <si>
    <t>Mujeres y hombres del Ejército y Fuerza Aérea Mexicanos que acreditan el Diplomado en Igualdad de género.</t>
  </si>
  <si>
    <t>Porcentaje de avance en la campaña de difusión interna con perspectiva de género, a los integrantes del Ejército y Fuerza Aérea Mexicanos.</t>
  </si>
  <si>
    <t>Mujeres y hombres del Ejército y Fuerza Aérea Mexicanos que acreditan el Diplomado.</t>
  </si>
  <si>
    <t>Mujeres y hombres del Ejército y Fuerza Aérea Mexicanos que acreditan los Talleres.</t>
  </si>
  <si>
    <t>UR: 111</t>
  </si>
  <si>
    <t>108.56</t>
  </si>
  <si>
    <t>16.42</t>
  </si>
  <si>
    <t>UR: 116</t>
  </si>
  <si>
    <t>1.1</t>
  </si>
  <si>
    <t>UR: 138</t>
  </si>
  <si>
    <t>9.73</t>
  </si>
  <si>
    <t>0.08</t>
  </si>
  <si>
    <t>UR: 139</t>
  </si>
  <si>
    <t>14.07</t>
  </si>
  <si>
    <t>1.61</t>
  </si>
  <si>
    <t>1.66</t>
  </si>
  <si>
    <t>8</t>
  </si>
  <si>
    <t>B004</t>
  </si>
  <si>
    <t>Adquisición de leche nacional</t>
  </si>
  <si>
    <t>457.6</t>
  </si>
  <si>
    <t>VST</t>
  </si>
  <si>
    <t>(Liconsa, S.A. de C.V.)</t>
  </si>
  <si>
    <t>325</t>
  </si>
  <si>
    <t>417</t>
  </si>
  <si>
    <t xml:space="preserve"> Medición del porcentaje de productoras que venden leche fresca a Liconsa S.A. de C.V. y que son beneficiadas por el programa B004 Adquisición de Leche Nacional. </t>
  </si>
  <si>
    <t xml:space="preserve"> VST- Liconsa, S.A. de C.V. </t>
  </si>
  <si>
    <t>Porcentaje de productoras que venden leche fresca a Liconsa S.A. de C.V. y que son beneficiadas por el programa B004 Adquisición de Leche Nacional</t>
  </si>
  <si>
    <t>8.00</t>
  </si>
  <si>
    <t>13.00</t>
  </si>
  <si>
    <t>UR: VST</t>
  </si>
  <si>
    <t>457.67</t>
  </si>
  <si>
    <t>386.40</t>
  </si>
  <si>
    <t>S052</t>
  </si>
  <si>
    <t>Programa de Abasto Social de Leche a cargo de Liconsa, S.A. de C.V.</t>
  </si>
  <si>
    <t>759.5</t>
  </si>
  <si>
    <t>3804087</t>
  </si>
  <si>
    <t xml:space="preserve"> Mejorar  la alimentación de las personas integrantes de las familias beneficiarias, mediante el acceso al consumo de leche fortificada, de calidad y a bajo precio. </t>
  </si>
  <si>
    <t>Porcentaje promedio de Mujeres atendidas por el programa</t>
  </si>
  <si>
    <t>59.00</t>
  </si>
  <si>
    <t>759.52</t>
  </si>
  <si>
    <t>S053</t>
  </si>
  <si>
    <t>Programa de Abasto Rural a cargo de Diconsa, S.A. de C.V. (DICONSA)</t>
  </si>
  <si>
    <t>1336.6</t>
  </si>
  <si>
    <t>VSS</t>
  </si>
  <si>
    <t>(Diconsa, S.A. de C.V.)</t>
  </si>
  <si>
    <t>24337</t>
  </si>
  <si>
    <t>15245</t>
  </si>
  <si>
    <t xml:space="preserve"> Facilitar el acceso a productos básicos económicos y de calidad, en forma eficaz y oportuna, para mejorar la seguridad alimentaria de la población en localidades de alta o muy alta marginación con cobertura de tienda comunitaria o tienda móvil. El acceso a los apoyos del Programa es a través del funcionamiento de tiendas comunitarias administradas por la comunidad y operadas por una persona encargada de tienda que elige la comunidad. Los criterios a aplicar por DICONSA para autorizar la apertura de una tienda comunitaria son que las localidades cumplan con lo establecido en las Reglas de Operación vigentes del Programa de Abasto Rural, exista interés en la instalación de una tienda y que las y los solicitantes estén de acuerdo en aportar el local para la tienda.  </t>
  </si>
  <si>
    <t xml:space="preserve"> VSS- Diconsa, S.A. de C.V. </t>
  </si>
  <si>
    <t>Porcentaje de mujeres a cargo de tiendas comunitarias DICONSA</t>
  </si>
  <si>
    <t>62.00</t>
  </si>
  <si>
    <t>UR: VSS</t>
  </si>
  <si>
    <t>1336.63</t>
  </si>
  <si>
    <t>1,336.63</t>
  </si>
  <si>
    <t>S290</t>
  </si>
  <si>
    <t>Precios de Garantía a Productos Alimentarios Básicos</t>
  </si>
  <si>
    <t>3390.2</t>
  </si>
  <si>
    <t>JBP</t>
  </si>
  <si>
    <t>(Seguridad Alimentaria Mexicana)</t>
  </si>
  <si>
    <t>44877</t>
  </si>
  <si>
    <t>9971</t>
  </si>
  <si>
    <t xml:space="preserve"> De acuerdo con estimaciones de la Organización Mundial de la Salud, una de cada tres mujeres ha sufrido violencia física o sexual en algún momento de su vida, ejercida casi siempre por una pareja o expareja sentimental.   La situación de las mujeres en el país es preocupante, de acuerdo con cifras del INEGI (2019), de los 46.5 millones de mujeres (entre 15 años y más) que hay en el país, 66.1% ha enfrentado al menos una vez violencia de algún tipo y de cualquier tipo de agresor.  Además, el 43.9% ha enfrentado agresiones del esposo o pareja.   De acuerdo con la Encuesta Nacional de Ocupación y Empleo (ENOE, 2020), en el último trimestre de 2019, solo el 29.50% de los hogares en México cuenta con una mujer como jefa del hogar. Al analizar cómo se desagrega ese porcentaje, se nota que su situación es precaria. Solo el 52.21% de las mujeres que encabezan estos hogares se encuentra Económicamente Activa. Esto quiere decir que, el otro 47.79% de las mujeres jefas de hogar no se puede ocupar o está imposibilitada para hacerlo.  Por lo anterior, es necesario implementar una política pública cuya perspectiva de género nos permita contribuir a la atención y de manera indirecta, a la disminución de la violencia a las mujeres, generando al menos una opción de independencia económica, en este sentido Seguridad Alimentaria a través del programa de acopio que promueve el Programa de Precios de Garantía a Productos Alimentarios Básicos coadyuva a los objetivos de igualdad entre hombres y mujeres.  </t>
  </si>
  <si>
    <t xml:space="preserve"> JBP- Seguridad Alimentaria Mexicana </t>
  </si>
  <si>
    <t xml:space="preserve">Porcentaje de productoras pequeñas de maíz elegibles para el programa, que reciben precios de garantía por laventa de sus productos a SEGALMEX </t>
  </si>
  <si>
    <t>44.00</t>
  </si>
  <si>
    <t>23.00</t>
  </si>
  <si>
    <t>Porcentaje de productoras de frijol elegibles para el programa, que reciben precios de garantía por la venta de sus productos a SEGALMEX.</t>
  </si>
  <si>
    <t>40.00</t>
  </si>
  <si>
    <t>20.00</t>
  </si>
  <si>
    <t>Porcentaje de productoras de trigo elegibles para el programa, que reciben precios de garantía por la venta de sus productos a SEGALMEX</t>
  </si>
  <si>
    <t>Porcentaje de productoras de arroz elegibles para el programa, que reciben precios de garantía por la venta de sus productos a SEGALMEX</t>
  </si>
  <si>
    <t>41.00</t>
  </si>
  <si>
    <t>1.30</t>
  </si>
  <si>
    <t>Porcentaje de productoras medianas de maíz elegibles para el programa, que reciben precios de garantía por la venta de sus productos a SEGALMEX</t>
  </si>
  <si>
    <t>52.00</t>
  </si>
  <si>
    <t>26.00</t>
  </si>
  <si>
    <t>UR: JBP</t>
  </si>
  <si>
    <t>3390.28</t>
  </si>
  <si>
    <t>1,862.06</t>
  </si>
  <si>
    <t>3349.51</t>
  </si>
  <si>
    <t>2,404.50</t>
  </si>
  <si>
    <t>S292</t>
  </si>
  <si>
    <t>Fertilizantes</t>
  </si>
  <si>
    <t>1764.3</t>
  </si>
  <si>
    <t>311</t>
  </si>
  <si>
    <t>(Dirección General de Suelos y Agua)</t>
  </si>
  <si>
    <t>248977</t>
  </si>
  <si>
    <t>294041</t>
  </si>
  <si>
    <t xml:space="preserve"> Para contribuir a la productividad y competitividad de la población más vulnerable, para contar con suficientes alimentos básicos, que permitan lograr la autosuficiencia alimentaria, para lo cual dentro de los 92 factores que intervienen en la producción de alimentos, el uso adecuado del fertilizante se encuentra dentro de los más importantes para incrementar la producción. Por lo anterior, se impulsa la entrega de fertilizantes en las zonas de atención estratégica, para fomentar la producción, inclusión y desarrollo de las comunidades más rezagadas del país. El programa entrega un paquete de fertilizantes de hasta 600kgs por productora. </t>
  </si>
  <si>
    <t xml:space="preserve"> Secretaria de Agricultura yDesarrollo Rural </t>
  </si>
  <si>
    <t>Porcentaje de mujeres apoyadas por el Programa de Fertilizantes</t>
  </si>
  <si>
    <t>35.00</t>
  </si>
  <si>
    <t>UR: 311</t>
  </si>
  <si>
    <t>1764.32</t>
  </si>
  <si>
    <t>2,067.82</t>
  </si>
  <si>
    <t>2657.79</t>
  </si>
  <si>
    <t>2,214.16</t>
  </si>
  <si>
    <t>S293</t>
  </si>
  <si>
    <t>Producción para el Bienestar</t>
  </si>
  <si>
    <t>4148.8</t>
  </si>
  <si>
    <t>215</t>
  </si>
  <si>
    <t>(Dirección General de Apoyos Productivos Directos)</t>
  </si>
  <si>
    <t>716433</t>
  </si>
  <si>
    <t>617829</t>
  </si>
  <si>
    <t xml:space="preserve"> Dotar de liquidez a personas productoras de pequeña y mediana escala para incrementar la productividad de granos (maíz, frijol, trigo y/o arroz, entre otros), amaranto, chía, caña de azúcar, café, cacao, miel y leche, con el fin de contribuir a aumentar el grado de autosuficiencia alimentaría.   En la propuesta de Reglas de Operación del Programa Producción para el Bienestar se establece como meta que el 30% del total de beneficiarios sean mujeres productoras. Dicho Programa opera bajo un padrón de personas productoras y predios, por lo que la meta referida se estableció con base las estadísticas del Programa 2021. Asimismo, el número de mujeres factibles de apoyar dependerá de que estas, cumplan con los requisitos necesarios para recibir el incentivo, dichos requisitos se encuentran plasmados en la propuesta de Reglas de Operación del Programa Producción para el Bienestar. </t>
  </si>
  <si>
    <t>Porcentaje de mujeres productoras de pequeña y mediana escala de granos, café, caña de azúcar, cacao y miel con</t>
  </si>
  <si>
    <t>30.00</t>
  </si>
  <si>
    <t>29.00</t>
  </si>
  <si>
    <t>34.00</t>
  </si>
  <si>
    <t>UR: 215</t>
  </si>
  <si>
    <t>4148.81</t>
  </si>
  <si>
    <t>4,297.59</t>
  </si>
  <si>
    <t>4297.59</t>
  </si>
  <si>
    <t>S304</t>
  </si>
  <si>
    <t>Programa de Fomento a la Agricultura, Ganadería, Pesca y Acuicultura</t>
  </si>
  <si>
    <t>355.2</t>
  </si>
  <si>
    <t>I00</t>
  </si>
  <si>
    <t>(Comisión Nacional de Acuacultura y Pesca)</t>
  </si>
  <si>
    <t>RJL</t>
  </si>
  <si>
    <t>(Instituto Nacional de Pesca y Acuacultura)</t>
  </si>
  <si>
    <t>42160</t>
  </si>
  <si>
    <t>35139</t>
  </si>
  <si>
    <t xml:space="preserve"> El objetivo específico de este componente es que las personas pequeñas productoras,  pesqueras y acuícolas de pequeña escala, incrementen su producción a fin de contribuir a mejorar sus condiciones de bienestar y coadyuvar con la autosuficiencia alimentaria. Este componente tendrá cobertura nacional, y priorizará bajo una perspectiva de género e inclusión social a las personas  pescadoras y acuicultoras que se encuentren ubicados en las zonas rurales que pertenezcan a etnias o pueblos indígenas conforme a las disposiciones del Instituto Nacional de los Pueblos Indígenas, se ubiquen dentro de los municipios comprendidos en el Corredor Interoceánico del Istmo de Tehuantepec o en zonas de alta vulnerabilidad y marginación social. Características de los apoyos: El monto de apoyo para el componente BIENPESCA será de $7,200.00 (Siete mil doscientos pesos 00/100 M.N.) por beneficiario(a) de manera única y de forma anual, mismo que será entregado en una ministración, y sujeto a disponibilidad presupuestal.  Impulsar el bienestar de pequeñas productoras acuícolas de especies de interés comercial para la alimentación a través del aumento de su productividad mediante el uso de organismos de calidad genética mejorada, provenientes de laboratorios de producción certificados e investigación en mejora genética. Personas físicas que sean pequeñas productoras acuícolas, inscritas en el Registro Nacional de Pesca y Acuacultura (RNPA), o que sean miembros de una Unidad Económica Pesquera y/o Acuícola (UEPA) que cuente con él. El componente se propone para este año 2022, reducir la brecha y poder incrementar al 38% los apoyos a mujeres, así como impulsar el bienestar de pequeñas productoras acuícolas de especies de interés comercial para la alimentación, a través del aumento de su productividad, mediante el uso organismos de calidad genética mejorada, provenientes de laboratorios de producción certificados e investigación en mejora genética. Entre los criterios de priorización se encuentra la atención prioritaria a mujeres.  Para el año 2022,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 </t>
  </si>
  <si>
    <t xml:space="preserve"> I00- Comisión Nacional de Acuacultura y Pesca  RJL- Instituto Nacional de Pesca y Acuacultura </t>
  </si>
  <si>
    <t>Porcentaje de mujeres del sector pesquero y acuícola que reciben un apoyo económico directo</t>
  </si>
  <si>
    <t>22.00</t>
  </si>
  <si>
    <t>43.00</t>
  </si>
  <si>
    <t>38.00</t>
  </si>
  <si>
    <t>Porcentaje de mujeres productoras acuícolas y de especies de interés comercial apoyadas</t>
  </si>
  <si>
    <t>UR: I00</t>
  </si>
  <si>
    <t>343.92</t>
  </si>
  <si>
    <t>324.46</t>
  </si>
  <si>
    <t>333.08</t>
  </si>
  <si>
    <t>327.73</t>
  </si>
  <si>
    <t>UR: RJL</t>
  </si>
  <si>
    <t>11.3</t>
  </si>
  <si>
    <t>2.53</t>
  </si>
  <si>
    <t>7.05</t>
  </si>
  <si>
    <t>9</t>
  </si>
  <si>
    <t>P001</t>
  </si>
  <si>
    <t>Definición, conducción y supervisión de la política de comunicaciones y transportes</t>
  </si>
  <si>
    <t>5.1</t>
  </si>
  <si>
    <t>300</t>
  </si>
  <si>
    <t>(Subsecretaría de Transporte)</t>
  </si>
  <si>
    <t>1800</t>
  </si>
  <si>
    <t>1500</t>
  </si>
  <si>
    <t>2190</t>
  </si>
  <si>
    <t>2267</t>
  </si>
  <si>
    <t xml:space="preserve"> Que las personas cuenten con la información necesaria para conocer la dinámica laboral para la realización de acciones en materia de género. </t>
  </si>
  <si>
    <t xml:space="preserve"> Secretaria de Infraestructura, Comunicaciones y Transportes </t>
  </si>
  <si>
    <t>Porcentaje de avance de las acciones de la SICT realizadas en el marco del PROIGUALDAD 2020-2024</t>
  </si>
  <si>
    <t>0.75</t>
  </si>
  <si>
    <t>Porcentaje de avance de las acciones de capacitación la SICT en materia de igualdad de género.</t>
  </si>
  <si>
    <t>80.00</t>
  </si>
  <si>
    <t>0.80</t>
  </si>
  <si>
    <t xml:space="preserve">Porcentaje de avance de las acciones realizadas en materia de la consolidación, coordinación y monitoreo de la red de enlaces de género para institucionalizar la perspectiva de género. </t>
  </si>
  <si>
    <t>0.70</t>
  </si>
  <si>
    <t xml:space="preserve">Porcentaje de avance de las acciones de difusion en materia de igualdad entre mujeres y hombres de la SICT </t>
  </si>
  <si>
    <t>UR: 300</t>
  </si>
  <si>
    <t>5.17</t>
  </si>
  <si>
    <t>2.10</t>
  </si>
  <si>
    <t>6.79</t>
  </si>
  <si>
    <t>2.58</t>
  </si>
  <si>
    <t>10</t>
  </si>
  <si>
    <t>0.2</t>
  </si>
  <si>
    <t>710</t>
  </si>
  <si>
    <t>220</t>
  </si>
  <si>
    <t>174</t>
  </si>
  <si>
    <t>167</t>
  </si>
  <si>
    <t>112</t>
  </si>
  <si>
    <t xml:space="preserve"> Atender la Observación de la CEDAW: 2002, 430. El Comité insta al Estado parte a que emprenda campañas de difusión, educación y sensibilización sobre las disposiciones de la Convención dirigidas a la sociedad en su conjunto y, en particular, al personal encargado de la administración y defensa de la justicia y a las mujeres mexicanas en especial, para hacerlas conocedoras de sus derechos en el ámbito tanto judicial nacional como estatal. </t>
  </si>
  <si>
    <t xml:space="preserve"> Secretaria de Economía </t>
  </si>
  <si>
    <t>Porcentaje de mujeres y hombres de la Secretaría de Economía capacitados o sensibilizados en temas de igualdad de género.</t>
  </si>
  <si>
    <t>66.75</t>
  </si>
  <si>
    <t>70.81</t>
  </si>
  <si>
    <t>UR: 710</t>
  </si>
  <si>
    <t>0.21</t>
  </si>
  <si>
    <t>11</t>
  </si>
  <si>
    <t>E010</t>
  </si>
  <si>
    <t>Servicios de Educación Superior y Posgrado</t>
  </si>
  <si>
    <t>848.2</t>
  </si>
  <si>
    <t>A3Q</t>
  </si>
  <si>
    <t>(Universidad Nacional Autónoma de México)</t>
  </si>
  <si>
    <t>B00</t>
  </si>
  <si>
    <t>(Instituto Politécnico Nacional)</t>
  </si>
  <si>
    <t>176164</t>
  </si>
  <si>
    <t>161845</t>
  </si>
  <si>
    <t>175349</t>
  </si>
  <si>
    <t>162307</t>
  </si>
  <si>
    <t xml:space="preserve"> Promover la inclusión de temas de derechos humanos, no discriminación e igualdad de género en los planes y programas de estudio y en la formación complementaria (extracurricular), en todos los niveles educativo que imparte la UNAM; fortalecer los protocolos para la atención de casos de violencia de género en cada uno de los planteles y espacios universitarios; desarrollar desde el bachillerato, acciones que incrementen el interés de las alumnas por ingresar a las licenciaturas en donde las mujeres tienen poca representatividad; reformar los programas y sistemas de orientación y atención educativa para que ésta se desarrolle con perspectiva de género, inclusión y se erradiquen estereotipos basados en el género.  1) Acciones de sensibilización y capacitación (cursos en línea, talleres, pláticas, conferencias y exposiciones) con perspectiva de género impartidas por la Unidad Politécnica de Gestión con Perspectiva de Género (UPGPG) a las y los integrantes de las Redes de Género y comunidad politécnica. 2) Acciones de sensibilización y capacitación con perspectiva de género efectuadas por las Redes de Género a las y los integrantes de su Dependencia politécnica. 3) Actualización del "Protocolo para la prevención, detección, atención y sanción de la violencia de género en el IPN". 4) Acciones para difundir entre la comunidad politécnica el "Protocolo para la prevención, detección, atención y sanción de la violencia de género en el IPN" (campaña institucional de difusión). 5) Acciones para prevenir, detectar, atender y sancionar, en conjunto con las instancias politécnicas competentes, el acoso, hostigamiento y violencia de género (pláticas de sensibilización en línea sobre acoso y hostigamiento sexual y aplicación del protocolo, foros, seminario). 6) Acciones para promover y divulgar la investigación con perspectiva de género en el IPN (congresos, ciclo de formación, conferencias, concursos, investigaciones, entre otras) </t>
  </si>
  <si>
    <t xml:space="preserve"> A3Q- Universidad Nacional Autónoma de México  B00- Instituto Politécnico Nacional </t>
  </si>
  <si>
    <t>Porcentaje de mujeres que acceden y permanecen en la educación superior y de posgrado.</t>
  </si>
  <si>
    <t>51.90</t>
  </si>
  <si>
    <t>52.60</t>
  </si>
  <si>
    <t>Porcentaje de planes y programas de estudio que incorporan la perspectiva de género.</t>
  </si>
  <si>
    <t>Porcentaje de acciones de sensibilización, capacitación, formación, investigación y promoción de la perspectiva de</t>
  </si>
  <si>
    <t>23.80</t>
  </si>
  <si>
    <t>26.30</t>
  </si>
  <si>
    <t>Porcentaje de acciones con perspectiva de género realizadas por la Redes de Género en el IPN.</t>
  </si>
  <si>
    <t>17.00</t>
  </si>
  <si>
    <t>19.90</t>
  </si>
  <si>
    <t>UR: A3Q</t>
  </si>
  <si>
    <t>846.01</t>
  </si>
  <si>
    <t>638.49</t>
  </si>
  <si>
    <t>852.88</t>
  </si>
  <si>
    <t>725.95</t>
  </si>
  <si>
    <t>UR: B00</t>
  </si>
  <si>
    <t>2.23</t>
  </si>
  <si>
    <t>1.40</t>
  </si>
  <si>
    <t>1.46</t>
  </si>
  <si>
    <t>E021</t>
  </si>
  <si>
    <t>Investigación Científica y Desarrollo Tecnológico</t>
  </si>
  <si>
    <t>3612.3</t>
  </si>
  <si>
    <t>900</t>
  </si>
  <si>
    <t>170</t>
  </si>
  <si>
    <t>2464</t>
  </si>
  <si>
    <t>795</t>
  </si>
  <si>
    <t xml:space="preserve"> Desarrollar actividades académicas que institucionalicen y transversalicen la perspectiva de género en la UNAM, tales como: Realizar Investigaciones sobre las condiciones de igualdad de género (estudios teóricos y metodológicos, desigualdades, identidades y estudios sobre la subjetividad, representaciones y prácticas culturales, género en la ciencia, la tecnología y la innovación, entre otras); promover la formación del personal académico y la sensibilización en género de la comunidad universitaria, a través de seminarios, diplomados, cursos y talleres; difundir por medio de conferencias, coloquios, conservatorios, congresos y presentaciones de libros temas de igualdad de género, derechos humanos, derechos de las personas con discapacidad y la no discriminación. </t>
  </si>
  <si>
    <t xml:space="preserve"> A3Q- Universidad Nacional Autónoma de México </t>
  </si>
  <si>
    <t>Porcentaje de actividades académicas con perspectiva de género realizadas en el año.</t>
  </si>
  <si>
    <t>20.50</t>
  </si>
  <si>
    <t>56.40</t>
  </si>
  <si>
    <t>Porcentaje de mujeres asistentes a las actividades académicas con perspectivas de género.</t>
  </si>
  <si>
    <t>84.10</t>
  </si>
  <si>
    <t>78.60</t>
  </si>
  <si>
    <t>69.10</t>
  </si>
  <si>
    <t>3612.39</t>
  </si>
  <si>
    <t>2,723.01</t>
  </si>
  <si>
    <t>3669.03</t>
  </si>
  <si>
    <t>3,001.21</t>
  </si>
  <si>
    <t>E032</t>
  </si>
  <si>
    <t>Políticas de igualdad de género en el sector educativo</t>
  </si>
  <si>
    <t>2.0</t>
  </si>
  <si>
    <t>700</t>
  </si>
  <si>
    <t>(Unidad de Administración y Finanzas)</t>
  </si>
  <si>
    <t xml:space="preserve"> 1) Revisión de documentos normativos para la incorporación de las perspectivas de género y derechos humanos 2) Orientación a las áreas del sector central, órganos desconcentrados y entidades paraestatales de la SEP para incorporar las perspectivas de género y derechos humanos en sus prácticas institucionales 3) Análisis del cumplimiento de la SEP a los programas y compromisos en materia de igualdad de género y derechos humanos 4) Realización de acciones de difusión y campañas institucionales de sensibilización en materia de igualdad de género, no discriminación y derechos humanos que inciden en mejorar los espacios laborales con igualdad de género y no discriminación 5) Orientación y seguimiento a las áreas del sector central de la SEP para la instrumentación de la Norma Mexicana NMXR- 025-SCFI-2015 en igualdad laboral y no discriminación y de los protocolos 6) Brindar a las áreas del sector central y órganos desconcentrados sesiones informativas de sensibilización en materia de igualdad de género, no discriminación y de derechos humanos. 7) Identificación de las temáticas para la sensibilización y capacitación para la promoción de los principios de igualdad de género, no discriminación y respeto a los derechos humanos al interior de la Secretaría </t>
  </si>
  <si>
    <t xml:space="preserve"> Secretaria de Educación Pública </t>
  </si>
  <si>
    <t>Porcentaje de áreas de la SEP que desarrollan las condiciones para la institucionalización de las perspectivas de</t>
  </si>
  <si>
    <t>45.00</t>
  </si>
  <si>
    <t>Porcentaje de acciones de difusión y campañas institucionales de sensibilización realizadas</t>
  </si>
  <si>
    <t>33.30</t>
  </si>
  <si>
    <t>UR: 700</t>
  </si>
  <si>
    <t>2.03</t>
  </si>
  <si>
    <t>2.06</t>
  </si>
  <si>
    <t>4.17</t>
  </si>
  <si>
    <t>2.11</t>
  </si>
  <si>
    <t>S072</t>
  </si>
  <si>
    <t>Programa de Becas de Educación Básica para el Bienestar Benito Juárez</t>
  </si>
  <si>
    <t>26453.9</t>
  </si>
  <si>
    <t>O00</t>
  </si>
  <si>
    <t>(Coordinación Nacional de Becas para el Bienestar Benito Juárez)</t>
  </si>
  <si>
    <t>3999671</t>
  </si>
  <si>
    <t>210509</t>
  </si>
  <si>
    <t>3552072</t>
  </si>
  <si>
    <t>146085</t>
  </si>
  <si>
    <t xml:space="preserve"> Otorgar becas para fomentar la permanencia escolar y conclusión de sus estudios de las niñas, niños y adolescentes inscritos/as en algún nivel de Educación Básica en planteles educativos públicos y de modalidad escolarizada (i) ubicados en alguna localidad prioritaria, o (ii) cuya familia tiene un ingreso mensual per cápita estimado menor a la LPI. </t>
  </si>
  <si>
    <t xml:space="preserve"> O00- Coordinación Nacional de Becas para el Bienestar Benito Juárez </t>
  </si>
  <si>
    <t>Porcentaje de familias beneficiarias que tienen a una mujer como Tutora.</t>
  </si>
  <si>
    <t>95.00</t>
  </si>
  <si>
    <t>UR: O00</t>
  </si>
  <si>
    <t>15,050.05</t>
  </si>
  <si>
    <t>25603.72</t>
  </si>
  <si>
    <t>S243</t>
  </si>
  <si>
    <t>Programa de Becas Elisa Acuña</t>
  </si>
  <si>
    <t>1362.7</t>
  </si>
  <si>
    <t>313</t>
  </si>
  <si>
    <t>(Dirección General de Educación Indígena, Intercultural y Bilingüe)</t>
  </si>
  <si>
    <t>600</t>
  </si>
  <si>
    <t>(Subsecretaría de Educación Media Superior)</t>
  </si>
  <si>
    <t>A00</t>
  </si>
  <si>
    <t>(Universidad Pedagógica Nacional)</t>
  </si>
  <si>
    <t>112169</t>
  </si>
  <si>
    <t>93173</t>
  </si>
  <si>
    <t>16026</t>
  </si>
  <si>
    <t>10843</t>
  </si>
  <si>
    <t>A2M</t>
  </si>
  <si>
    <t>(Universidad Autónoma Metropolitana)</t>
  </si>
  <si>
    <t xml:space="preserve"> En un ejercicio de reconocimiento de la igualdad sustantiva como piedra angular para la construcción de una sociedad próspera, se busca que con el pago de la beca se coadyuve al abatimiento de desigualdades por razón de género y diversas violencias, en lo específico, la económica; en la matrícula de los programas de licenciatura de la Universidad Pedagógica Nacional en la ciudad de México.  Otorgamiento de becas a mujeres estudiantes de licenciatura y posgrado.  Difundir oportuna y ampliamente en diversos medios todos los asuntos relacionados con el acceso a becas a las alumnas de nuevo ingreso; dar la continuidad operativa necesaria para que las alumnas de escasos recursos que tuvieron beca en el año anterior, reciban el apoyo en el siguiente ciclo escolar o nivel educativo, de ser el caso, de acuerdo con las políticas, normas y criterios establecidos; incrementar el número de becas para alumnas pertenecientes a pueblos originarios y afrodescendientes de México.  De acuerdo con el Programa de Becas Elisa Acuña, el Instituto Politécnico Nacional como instancia ejecutora debe adherirse a las disposiciones que establezca la SEP por conducto de las Reglas de Operación del Programa de Becas Elisa Acuña del ejercicio fiscal 2022. Sin embargo, en las Convocatorias Generales de Becas del IPN para el año 2022, para favorecer la equidad de género, se contemplará los siguientes criterios de priorización: Ser mujer indígena o afromexicana, por autoadscripción,Ser madre adolescente, adolescente embarazada y tener entre 12 y 18 años de edad, Ser una mujer con discapacidad, Alumnas que cumplan en igualdad de condiciones, con todos los requisitos, con la finalidad de reducir las brechas de desigualdad de género, Alumnas embarazadas o madres, así como alumnos que sean padres, a fin de promover la corresponsabilidad y una paternidad responsable. Haber sido beneficiaria de las becas de apoyo a la educación básica de madres jóvenes y jóvenes embarazadas a que se refiere el anexo 1: Beca para que integrantes de grupos en contextos y situación de vulnerabilidad (personas indígenas, personas afrodescendientes, personas con alguna discapacidad, madres y padres jefes de familia y madres jóvenes y jóvenes embarazadas) realicen sus estudios de las Reglas de Operación.  Coadyuvar, mediante el otorgamiento de becas a mujeres, a la disminución de la brecha en el acceso a la educación superior entre mujeres y hombres, en especial en las áreas de ingeniería tecnología y ciencias físico-matemáticas, en las cuales las mujeres presentan mayores salarios profesionales en comparación con aquellas áreas donde su participación es alta, pero con bajo salarios profesionales. Actividades - Entrega de becas a mujeres que se encuentran cursando o han concluido estudios de nivel licenciatura, licencia profesional o técnico superior universitario, en áreas de ingeniería, tecnología o ciencias físico-matemáticas en una Institución Pública de Educación Superior.  Otorgar becas a estudiantes de instituciones públicas de Educación Media Superior que realizan el servicio social, prácticas profesionales, educación dual, continúen sus estudios en prepa en línea, así como a docentes que deseen mejorar, fortalecer y complementar su formación profesional. El otorgamiento de la beca está sujeta al cumplimiento de os requisitos establecidos en cada convocatoria. No obstante, cuando los recursos presupuestales disponibles son insuficientes para otorgar una beca a todos/as los/as estudiantes que solicitan la beca, la selección de beneficiarios/as está en función de los criterios de priorización establecidos en las Reglas de Operación del Programa de Becas Elisa Acuña. Dichos Criterios dan prioridad a estudiantes en contexto y situación de vulnerabilidad. </t>
  </si>
  <si>
    <t xml:space="preserve"> A00- Universidad Pedagógica Nacional  A2M- Universidad Autónoma Metropolitana  A3Q- Universidad Nacional Autónoma de México  B00- Instituto Politécnico Nacional  O00- Coordinación Nacional de Becas para el Bienestar Benito Juárez  Secretaria de Educación Pública </t>
  </si>
  <si>
    <t>Porcentaje de becas otorgadas de nivel licenciatura</t>
  </si>
  <si>
    <t>50.00</t>
  </si>
  <si>
    <t>Porcentaje de alumnas becadas que cursan el último año de estudios de nivel licenciatura en el año t.</t>
  </si>
  <si>
    <t>60.70</t>
  </si>
  <si>
    <t>Porcentaje de alumnas becadas que cursan el último año de estudios de nivel posgrado en el año t.</t>
  </si>
  <si>
    <t>10.30</t>
  </si>
  <si>
    <t>Porcentaje de estudiantes becadas de licenciatura y posgrado en el año t</t>
  </si>
  <si>
    <t>107.20</t>
  </si>
  <si>
    <t>Porcentaje de alumnas de licenciatura que terminaron sus estudios.</t>
  </si>
  <si>
    <t>57.20</t>
  </si>
  <si>
    <t>Porcentaje de permanencia de mujeres estudiantes becadas en los niveles medio superior, superior y de posgrado.</t>
  </si>
  <si>
    <t>97.30</t>
  </si>
  <si>
    <t>Porcentaje de presupuesto asignado a becas para alumnas respecto al presupuesto asignado al programa</t>
  </si>
  <si>
    <t>51.00</t>
  </si>
  <si>
    <t>Porcentaje de Alumnas Becadas en el Nivel Medio Superior</t>
  </si>
  <si>
    <t>Porcentaje de alumnas becadas con recurso del IPN y de convenios en el nivel superior (NS).</t>
  </si>
  <si>
    <t>Porcentaje de becas otorgadas a mujeres estudiantes en carreras de Ingeniería, Tecnología y Ciencias</t>
  </si>
  <si>
    <t>Porcentaje de becas y/o apoyos otorgados a estudiantes mujeres del tipo medio superior respecto al total de becas</t>
  </si>
  <si>
    <t>53.90</t>
  </si>
  <si>
    <t>UR: A00</t>
  </si>
  <si>
    <t>3.35</t>
  </si>
  <si>
    <t>2.51</t>
  </si>
  <si>
    <t>UR: A2M</t>
  </si>
  <si>
    <t>89.25</t>
  </si>
  <si>
    <t>82.12</t>
  </si>
  <si>
    <t>384.46</t>
  </si>
  <si>
    <t>260.72</t>
  </si>
  <si>
    <t>550.41</t>
  </si>
  <si>
    <t>170.95</t>
  </si>
  <si>
    <t>82.60</t>
  </si>
  <si>
    <t>618.39</t>
  </si>
  <si>
    <t>UR: 600</t>
  </si>
  <si>
    <t>45.45</t>
  </si>
  <si>
    <t>41.23</t>
  </si>
  <si>
    <t>44.77</t>
  </si>
  <si>
    <t>S247</t>
  </si>
  <si>
    <t>Programa para el Desarrollo Profesional Docente</t>
  </si>
  <si>
    <t>8.4</t>
  </si>
  <si>
    <t>173</t>
  </si>
  <si>
    <t>(Dirección General de Formación Continua a Docentes y Directivos)</t>
  </si>
  <si>
    <t>3437</t>
  </si>
  <si>
    <t>1473</t>
  </si>
  <si>
    <t xml:space="preserve"> La Unidad Responsable determina ámbitos que deberán incorporarse a los procesos de formación docente, mismos que serán aplicados por las Autoridades Educativas Estatales en la planeación de sus procesos formativos locales. -Se establecen criterios para desarrollar una oferta académica de formación docente, acorde a los procesos de capacitación planificados, entre esta oferta académica de formación que contempla talleres, cursos o diplomados, se incorporan temáticas vinculadas con la igualdad de género, derechos humanos, convivencia escolar pacífica y educación socioemocional. -Las Autoridades Educativas Estatales emiten Convocatorias de participación para el personal educativo de nivel básico en la oferta académica de formación. -Entre esta Dirección General y las Autoridades Educativas Estatales realizan seguimiento a la participación del personal educativo de nivel básico que participa en los procesos de formación docente. -Esta Unidad recopila y sistematiza la información que se genera de los procesos de formación en cada entidad federativa, para su eventual toma de decisiones, así como para la integración de informes institucionales de la Secretaría de Educación Pública, así como otros organismos gubernamentales. </t>
  </si>
  <si>
    <t>Porcentaje de mujeres y hombres del personal educativo de nivel básico, formado en programas académicos en 2022</t>
  </si>
  <si>
    <t>Porcentaje de mujeres capacitadas en procesos de formación docente en el nivel básico, sobre temas de igualdad</t>
  </si>
  <si>
    <t>7.00</t>
  </si>
  <si>
    <t>UR: 173</t>
  </si>
  <si>
    <t>8.08</t>
  </si>
  <si>
    <t>37.12</t>
  </si>
  <si>
    <t>8.09</t>
  </si>
  <si>
    <t>S283</t>
  </si>
  <si>
    <t>Jóvenes Escribiendo el Futuro</t>
  </si>
  <si>
    <t>5291.9</t>
  </si>
  <si>
    <t>268956</t>
  </si>
  <si>
    <t>248134</t>
  </si>
  <si>
    <t>175111</t>
  </si>
  <si>
    <t xml:space="preserve"> Otorgar becas para la permanencia escolar y conclusión de los/as alumnos/as de las IPES consideradas con cobertura total ode cualquier otra IPES en las que los/as alumnos/as cumplan con los requisitos establecidos. </t>
  </si>
  <si>
    <t>Porcentaje de becarias con beca emitida</t>
  </si>
  <si>
    <t>58.60</t>
  </si>
  <si>
    <t>5291.94</t>
  </si>
  <si>
    <t>2,878.90</t>
  </si>
  <si>
    <t>5216.5</t>
  </si>
  <si>
    <t>2,904.58</t>
  </si>
  <si>
    <t>S311</t>
  </si>
  <si>
    <t>Beca Universal para Estudiantes de Educación Media Superior Benito Juárez</t>
  </si>
  <si>
    <t>17249.9</t>
  </si>
  <si>
    <t>2816349</t>
  </si>
  <si>
    <t>2122281</t>
  </si>
  <si>
    <t>1942959</t>
  </si>
  <si>
    <t xml:space="preserve"> Otorgar becas para la permanencia escolar y/o conclusión de los/as alumnos/as inscritos/as en IPEMS o en IEMSpertenecientes al Sistema Educativo Nacional. </t>
  </si>
  <si>
    <t>52.20</t>
  </si>
  <si>
    <t>17249.99</t>
  </si>
  <si>
    <t>10,042.43</t>
  </si>
  <si>
    <t>16848.5</t>
  </si>
  <si>
    <t>10,133.79</t>
  </si>
  <si>
    <t>12</t>
  </si>
  <si>
    <t>Formación y capacitación de recursos humanos para la salud</t>
  </si>
  <si>
    <t>21.8</t>
  </si>
  <si>
    <t>NDY</t>
  </si>
  <si>
    <t>(Instituto Nacional de Salud Pública)</t>
  </si>
  <si>
    <t>160</t>
  </si>
  <si>
    <t>(Comisión Coordinadora de Institutos Nacionales de Salud y Hospitales de Alta Especialidad)</t>
  </si>
  <si>
    <t>NBV</t>
  </si>
  <si>
    <t>(Instituto Nacional de Cancerología)</t>
  </si>
  <si>
    <t>6004</t>
  </si>
  <si>
    <t>3507</t>
  </si>
  <si>
    <t>2520</t>
  </si>
  <si>
    <t>1418</t>
  </si>
  <si>
    <t>NCE</t>
  </si>
  <si>
    <t>(Instituto Nacional de Geriatría)</t>
  </si>
  <si>
    <t>NDE</t>
  </si>
  <si>
    <t>(Instituto Nacional de Perinatología Isidro Espinosa de los Reyes)</t>
  </si>
  <si>
    <t xml:space="preserve"> Formación y desarrollo profesional de recursos humanos especializados para la salud  La población de personas adultas mayores (PAM) en México aumenta rápidamente con respecto a los otros grupos poblacionales 1:10 en 2012 era un adulto mayor; 1:4 lo será en el año 2050 (CONAPO) y se caracteriza porque una proporción importante padece algún tipo de enfermedad crónica y sus complicaciones (ENSANUT 2012), por la insuficiencia económica para cubrir sus necesidades y por deficientes en las redes de apoyo. En la población de 50-59 años sólo 1:10 presenta alguna discapacidad, al avanzar en edad la proporción aumenta, pero es significativa hasta la década de 80 y más años donde más de 5:10 presenta discapacidad (Wong R, Gonzalez-Gonzalez C. Envejecimiento demográfico en México: consecuencias en la discapacidad. Coyuntura demográfica 2011). Es decir, existe una gran oportunidad de mejorar la salud en etapas tempranas del envejecer previniendo enfermedades, complicaciones y discapacidad.Por otro lado, uno de los principales gastos de las PAM es de la atención a la salud y la compra de medicamentos (ENSANUT 2012). Al tratarse de enfermedades crónicas el gasto se perpetúa agravando un círculo de pobreza y enfermedad (OMS, 2012).Es indispensable que las estrategias de promoción de la salud y atención a las PAM además de la especialización gerontológica y geriátrica cuenten con la perspectiva de género para favorecer la igualdad entre hombres y mujeres al envejecer. Esta igualdad beneficia tanto a las personas enfermas que requieren cuidado como a aquellas que cuidan pues es importante recordar que el papel de cuidador suelen desempeñarlo las mujeres. Actualmente, el enfoque de los servicios de salud es curativo, perdiendo oportunidades para la promoción de la salud y la prevención de enfermedades y por tanto, para favorecer la calidad de vida de las mujeres adultas mayores.  Continuara con la resolución de los problemas de salud reproductiva de las mujeres mexicanas, mediante fortalecer  la especialización de los médicos y enfermeras de dicho ámbito.   Formación de Recursos Humanos en Programas Académicos y Educación Continua ofertados por el Instituto Nacional de Salud Pública Lograr equidad de género en la formación de recurso humanos en los programas académicos y de educación continua ofertados en el Instituto Nacional de Salud Pública, así como también lograr esta equidad de género en los Profesionistas que participan en la formación de recursos humanos.   Formar el recurso humano especializado en Ginecología, Obstetricia y Neonatología en beneficio de la mujer y su neonato, durante y al final del período gestacional con diagnóstico de riesgo para ambos.    </t>
  </si>
  <si>
    <t xml:space="preserve"> NBV- Instituto Nacional de Cancerología  NCE- Instituto Nacional de Geriatría  NDE- Instituto Nacional de Perinatología Isidro Espinosa de los Reyes  NDY- Instituto Nacional de Salud Pública  Secretaria de Salud </t>
  </si>
  <si>
    <t>Porcentaje de Técnicos Radiólogos (hombres y mujeres)  capacitados en posicionamiento y control de calidad  en mastografía</t>
  </si>
  <si>
    <t>Porcentaje de Médicos Radiólogos (hombres y mujeres) aprobados con calificación aceptable en lectura de tamizaje</t>
  </si>
  <si>
    <t>Porcentaje de mujeres atendidas en programa de tamizaje para detección de cáncer de mama</t>
  </si>
  <si>
    <t>Porcentaje de centros que realizan estudios de mastografía evaluados para la verificación de procesos en la toma, interpretación y seguimiento de estudios de mastografía de detección</t>
  </si>
  <si>
    <t>Porcentaje de mujerees capacitadas en estrategia de intervención al adulto mayor para favorecer un mayor empoderamiento de las mujerees</t>
  </si>
  <si>
    <t>66.60</t>
  </si>
  <si>
    <t>Porcentaje de servidoras y servidores publicos capacitados y sensibilizados en materia de derechos humanos y perspectiva de género</t>
  </si>
  <si>
    <t>59.30</t>
  </si>
  <si>
    <t>56.90</t>
  </si>
  <si>
    <t>30.30</t>
  </si>
  <si>
    <t>Porcentaje de mujeres profesionales que concluyeron cursos de educación continua</t>
  </si>
  <si>
    <t>75.70</t>
  </si>
  <si>
    <t>75.20</t>
  </si>
  <si>
    <t>74.40</t>
  </si>
  <si>
    <t xml:space="preserve">1. Porcentaje de aceptación de alumnas en Programas Académicos para la formación de recursos humanos </t>
  </si>
  <si>
    <t>2. Porcentaje de alumnas graduadas en los Programas Académicos</t>
  </si>
  <si>
    <t>68.00</t>
  </si>
  <si>
    <t>3. Porcentaje de directoras de tesis para formar recursos humanos especializados en salud.</t>
  </si>
  <si>
    <t>64.00</t>
  </si>
  <si>
    <t>4. Porcentaje de alumnas capacitadas en el Programa de Educación Continua</t>
  </si>
  <si>
    <t>Porcentaje de eficiencia terminal de mujeres médicos especialistas con formación en ginecoobstetricia y neonatologia</t>
  </si>
  <si>
    <t>22.20</t>
  </si>
  <si>
    <t>UR: NBV</t>
  </si>
  <si>
    <t>9.01</t>
  </si>
  <si>
    <t>6.55</t>
  </si>
  <si>
    <t>8.96</t>
  </si>
  <si>
    <t>UR: NCE</t>
  </si>
  <si>
    <t>2.56</t>
  </si>
  <si>
    <t>2.19</t>
  </si>
  <si>
    <t>2.8</t>
  </si>
  <si>
    <t>2.32</t>
  </si>
  <si>
    <t>UR: NDE</t>
  </si>
  <si>
    <t>8.58</t>
  </si>
  <si>
    <t>7.66</t>
  </si>
  <si>
    <t>8.29</t>
  </si>
  <si>
    <t>UR: NDY</t>
  </si>
  <si>
    <t>1.48</t>
  </si>
  <si>
    <t>0.83</t>
  </si>
  <si>
    <t>0.89</t>
  </si>
  <si>
    <t>UR: 160</t>
  </si>
  <si>
    <t>0.17</t>
  </si>
  <si>
    <t>0.20</t>
  </si>
  <si>
    <t>E022</t>
  </si>
  <si>
    <t>Investigación y desarrollo tecnológico en salud</t>
  </si>
  <si>
    <t>173.7</t>
  </si>
  <si>
    <t>35374</t>
  </si>
  <si>
    <t>22020</t>
  </si>
  <si>
    <t>36178</t>
  </si>
  <si>
    <t>21310</t>
  </si>
  <si>
    <t xml:space="preserve"> Desarrollo de proyectos de investigación en las diferentes líneas que se aborden en el INPer, participación de otras instituciones que fortalezcan los hallazgos de dichos proyectos.   Se realizan acciones que fomentan la investigación en salud. En este año se planea realizar actividades relacionadas con el diseño e implementación de la ENSANUT, ya que es fundamental tener un monitoreo del estado de salud de las mujeres y visibilizar las brechas en salud entre hombre y mujeres. Además, se fomenta la participación de las mujeres en los cursos virtuales que oferta la institución, se fomenta la elaboración de productos científicos que evidencien las brechas de género entre hombre y mujeres en cuanto al bienestar y la salud, se tiene  un grupo igualdad de género en el INSP que realizara recomendaciones para la igualdad entre mujeres y hombres al interior de la institución. </t>
  </si>
  <si>
    <t xml:space="preserve"> NDE- Instituto Nacional de Perinatología Isidro Espinosa de los Reyes  NDY- Instituto Nacional de Salud Pública </t>
  </si>
  <si>
    <t xml:space="preserve">Porcentaje de investigadoras del INPer, que obtienen o mantienen la acreditación como investigadores nivel I, II y III. </t>
  </si>
  <si>
    <t>58.80</t>
  </si>
  <si>
    <t>Porcentaje de productos de la investigación con enfoque de género en colaboración.</t>
  </si>
  <si>
    <t>39.80</t>
  </si>
  <si>
    <t>36.40</t>
  </si>
  <si>
    <t>35.40</t>
  </si>
  <si>
    <t>Porcentaje de proyectos con enfoque de género vigentes en colaboración.</t>
  </si>
  <si>
    <t>42.90</t>
  </si>
  <si>
    <t>40.70</t>
  </si>
  <si>
    <t>55.30</t>
  </si>
  <si>
    <t>128#1. Porcentaje de avance en las acciones de diseño e implementación de la ENSANUT.</t>
  </si>
  <si>
    <t>128#2. Eficiencia terminal de las mujeres que participan en los cursos virtuales en línea del INSP</t>
  </si>
  <si>
    <t>128#3. Porcentaje de productos científicos con desagregación por sexo o que integran la perspectiva de género.</t>
  </si>
  <si>
    <t>128#4. Porcentaje de avance en las acciones del Grupo de igualdad de género en el INSP.</t>
  </si>
  <si>
    <t>67.00</t>
  </si>
  <si>
    <t>128#5. Porcentaje de avance en otro tipo de acciones que promuevan la igualdad de género entre mujeres y hombres</t>
  </si>
  <si>
    <t>630#1. Porcentaje de mujeres que terminan el curso virtual Salud sexual y reproductiva y prevención del embarazo en la adolescencia (Curso SSR)</t>
  </si>
  <si>
    <t>56.00</t>
  </si>
  <si>
    <t xml:space="preserve">630#2. Porcentaje de mujeres que visitan la página comolehago.org. </t>
  </si>
  <si>
    <t xml:space="preserve">630#3. Porcentaje de avance en el número de productos científicos sobre embarazo en la adolescencia.        </t>
  </si>
  <si>
    <t xml:space="preserve">630#4. Porcentaje de avance en acciones de actualización y mantenimiento de herramientas digitales para la página web comolehago.    </t>
  </si>
  <si>
    <t xml:space="preserve">630#5. Porcentaje de  materiales y acciones de difusión  para Curso SSR y comolehago.org </t>
  </si>
  <si>
    <t>630#6. Porcentaje de  productos de colaboración en embarazo adolescente para la ENSANUT</t>
  </si>
  <si>
    <t>630#7. Porcentaje de avance en otro tipo de acciones realizadas para la Prevención del Embarazo en la Adolescencia</t>
  </si>
  <si>
    <t>79.25</t>
  </si>
  <si>
    <t>72.4</t>
  </si>
  <si>
    <t>94.52</t>
  </si>
  <si>
    <t>60.91</t>
  </si>
  <si>
    <t>94.4</t>
  </si>
  <si>
    <t>61.85</t>
  </si>
  <si>
    <t>E023</t>
  </si>
  <si>
    <t>Atención a la Salud</t>
  </si>
  <si>
    <t>1283.3</t>
  </si>
  <si>
    <t>NBB</t>
  </si>
  <si>
    <t>(Hospital General "Dr. Manuel Gea González")</t>
  </si>
  <si>
    <t>116949</t>
  </si>
  <si>
    <t>71171</t>
  </si>
  <si>
    <t>102036</t>
  </si>
  <si>
    <t>51908</t>
  </si>
  <si>
    <t>NCD</t>
  </si>
  <si>
    <t>(Instituto Nacional de Enfermedades Respiratorias Ismael Cosío Villegas)</t>
  </si>
  <si>
    <t>NCK</t>
  </si>
  <si>
    <t>(Instituto Nacional de Neurología y Neurocirugía Manuel Velasco Suárez)</t>
  </si>
  <si>
    <t xml:space="preserve"> Debido a la prestación gratuita de servicios de salud, medicamentos y demás insumos asociados para las personas sin seguridad social; se espera que se incremente la demanda de los servicios de atención de salud de alta especialidad que brinda el Hospital General Dr. Manuel Gea González, esto aunado a una sobreocupación por reubicación de las áreas de la torre antigua de hospitalización, que actualmente se encuentra en construcción, a la disminución de camas por la pandemia por la atención de pacientes COVID y los recursos económicos limitados con los que opera este nosocomio, que podría ocasionar que los servicios se saturen, derivando en una atención de baja calidad a los usuarios, o que nos encontremos imposibilitados a cubrir la demanda de atención médica.  Prestación de servicios en los diferentes niveles de atención a la salud.-Otorgar consultas médicas y ambulatorias, atención hospitalaria y fortalecer las acciones y organización para mejorar la calidad para la prestación de servicios, en salud, así como la implantación, diseño e implementación de sistemas informáticos y abasto oportuno de medicamentos.  La EPOC es actualmente la 6ª causa de muerte a nivel nacional en mujeres, más importante que el cáncer de mama y el de cérvix, y una de sus principales causas es cocinar con leña; asimismo, la mortalidad para las enfermedades asociadas con humo de leña, como es la EPOC y Cáncer Pulmonar y la morbilidad en consulta externa, urgencias y hospitalización figuran dentro de las 10 principales causas en México. Por tal motivo, el INER como centro de referencia para la atención de enfermedades respiratorias, tiene el compromiso de realizar la identificación y atención de las enfermedades pulmonares asociadas a inhalación de humo de leña al cocinar, abogando por la salud respiratoria de las mujeres que por vivir en zonas marginadas y en pobreza extrema, se exponen a altas concentraciones de humo de leña.  Este padecimiento es progresivo en el Sistema Nervioso Central, el cual provoca lesiones afectando el cerebro y la médula espinal. En el sistema de salud aparece entre las primeras 10 causas de atención neurológica.  Garantizar el derecho a las mujeres a la resolución de su embarazo por la vía más adecuada y que recibirán el tratamiento más adecuado para la resolución de su patología.   La demanda de servicios médicos especializados para la mujer han incrementado en las últimas décadas como parte de la salud integral de la población femenina y, de su neonato durante el embarazo y al momento de nacer. Situación que se agrava cuando en la etapa temprana y durante el desarrollo del embarazo éste se diagnostica como de alto riesgo. Siendo uno de las afectaciones en aumento en las mujeres embarazadas, el sistema de salud oferta servicios de salud para la atención médica preventiva y de seguimiento para que tanto la mujer como su neonato sean atendidos con calidad y asegurando su bienestar.  </t>
  </si>
  <si>
    <t xml:space="preserve"> NBB- Hospital General "Dr. Manuel Gea González"  NBV- Instituto Nacional de Cancerología  NCD- Instituto Nacional de Enfermedades Respiratorias Ismael Cosío Villegas  NCK- Instituto Nacional de Neurología y Neurocirugía Manuel Velasco Suárez  NDE- Instituto Nacional de Perinatología Isidro Espinosa de los Reyes  Secretaria de Salud </t>
  </si>
  <si>
    <t>Porcentaje de pacientes mujeres atendidas en Consulta Externa</t>
  </si>
  <si>
    <t>53.00</t>
  </si>
  <si>
    <t>56.87</t>
  </si>
  <si>
    <t>Porcentaje de pacientes mujeres atendidas en Hospitalización</t>
  </si>
  <si>
    <t>57.00</t>
  </si>
  <si>
    <t>Porcentaje de Presupuesto Federal institucional ejercido en la adquisición de medicinas y productos farmacéuticos</t>
  </si>
  <si>
    <t>Porcentaje de recetas surtidas en forma completa a mujeres hospitalizadas con cáncer</t>
  </si>
  <si>
    <t>84.60</t>
  </si>
  <si>
    <t>82.70</t>
  </si>
  <si>
    <t>90.30</t>
  </si>
  <si>
    <t>Porcentaje de mujeres con diagnóstico de cáncer, con consultas subsecuentes en el Instituto Nacional de Cancerología</t>
  </si>
  <si>
    <t>86.20</t>
  </si>
  <si>
    <t>86.00</t>
  </si>
  <si>
    <t>88.20</t>
  </si>
  <si>
    <t>Porcentaje de egreso de mujeres con diagnóstico de enfermedades respiratorias de alta complejidad con atención médica especializada en los servicios de hospitalización</t>
  </si>
  <si>
    <t>33.00</t>
  </si>
  <si>
    <t>33.20</t>
  </si>
  <si>
    <t>Porcentaje de consultas de primera vez y subsecuentes otorgadas a mujeres con diagnóstico de EPOC y cáncer pulmonar relacionado con el humo de leña</t>
  </si>
  <si>
    <t>30.40</t>
  </si>
  <si>
    <t>27.20</t>
  </si>
  <si>
    <t>25.90</t>
  </si>
  <si>
    <t>Porcentaje de espirometrías realizadas a mujeres con probable EPOC y cáncer pulmonar  por exposición a humo de leña en zonas rurales</t>
  </si>
  <si>
    <t>95.20</t>
  </si>
  <si>
    <t>Porcentaje de mujeres que reciben tratamiento para esclerosis múltiple y padecimientos relacionados en el Instituto</t>
  </si>
  <si>
    <t>385.00</t>
  </si>
  <si>
    <t>Porcentaje de usuarias con perspectiva de satisfacción de la calidad de la atención médica ambulatoria recibida superior a 80 puntos.</t>
  </si>
  <si>
    <t>85.00</t>
  </si>
  <si>
    <t>93.50</t>
  </si>
  <si>
    <t>Porcentaje de egresos hospitalarios de mujeres por mejoría y curación</t>
  </si>
  <si>
    <t>80.80</t>
  </si>
  <si>
    <t>81.20</t>
  </si>
  <si>
    <t>81.10</t>
  </si>
  <si>
    <t>Porcentaje de cirugías de alta especialidad realizadas a mujeres.</t>
  </si>
  <si>
    <t>60.50</t>
  </si>
  <si>
    <t>61.00</t>
  </si>
  <si>
    <t>56.30</t>
  </si>
  <si>
    <t xml:space="preserve">Porcentaje de pacientes mujeres con obesidad que generan un egreso hospitalario. </t>
  </si>
  <si>
    <t>38.10</t>
  </si>
  <si>
    <t>38.80</t>
  </si>
  <si>
    <t>Porcentaje de recetas surtidas completas  a mujeres hospitalizadas</t>
  </si>
  <si>
    <t>81.30</t>
  </si>
  <si>
    <t>Porcentaje de mujeres aceptadas como pacientes en el INPer, durante el periodo</t>
  </si>
  <si>
    <t>65.10</t>
  </si>
  <si>
    <t>Porcentaje de mujeres con egreso hospitalario por mejoría en el Hospital de la Mujer que recibieron atención médica hospitalaria</t>
  </si>
  <si>
    <t>99.00</t>
  </si>
  <si>
    <t>99.10</t>
  </si>
  <si>
    <t>98.90</t>
  </si>
  <si>
    <t>UR: NBB</t>
  </si>
  <si>
    <t>622.78</t>
  </si>
  <si>
    <t>447.76</t>
  </si>
  <si>
    <t>641.99</t>
  </si>
  <si>
    <t>461.90</t>
  </si>
  <si>
    <t>311.0</t>
  </si>
  <si>
    <t>213.88</t>
  </si>
  <si>
    <t>350.97</t>
  </si>
  <si>
    <t>253.24</t>
  </si>
  <si>
    <t>UR: NCD</t>
  </si>
  <si>
    <t>23.11</t>
  </si>
  <si>
    <t>24.47</t>
  </si>
  <si>
    <t>24.81</t>
  </si>
  <si>
    <t>24.65</t>
  </si>
  <si>
    <t>UR: NCK</t>
  </si>
  <si>
    <t>24.32</t>
  </si>
  <si>
    <t>3.77</t>
  </si>
  <si>
    <t>35.6</t>
  </si>
  <si>
    <t>29.52</t>
  </si>
  <si>
    <t>198.25</t>
  </si>
  <si>
    <t>97.68</t>
  </si>
  <si>
    <t>192.79</t>
  </si>
  <si>
    <t>97.89</t>
  </si>
  <si>
    <t>103.9</t>
  </si>
  <si>
    <t>48.94</t>
  </si>
  <si>
    <t>98.15</t>
  </si>
  <si>
    <t>75.82</t>
  </si>
  <si>
    <t>E025</t>
  </si>
  <si>
    <t>Prevención y atención contra las adicciones</t>
  </si>
  <si>
    <t>53.7</t>
  </si>
  <si>
    <t>X00</t>
  </si>
  <si>
    <t>(Comisión Nacional contra las Adicciones)</t>
  </si>
  <si>
    <t>54807526</t>
  </si>
  <si>
    <t>52823149</t>
  </si>
  <si>
    <t>856956</t>
  </si>
  <si>
    <t>687413</t>
  </si>
  <si>
    <t xml:space="preserve"> La Secretaría de Salud, a través de la Comisión Nacional contra las Adicciones, de manera periódica realiza encuestas para conocer la situación en que se encuentra el consumo de sustancias psicoactivas entre la población.  La más reciente, es la Encuesta Nacional de Consumo de Drogas, Alcohol y Tabaco 2016- 2017 (ENCODAT 2016 ? 2017) que se efectuó entre población de 12 a 65 años de edad, en hogares. Con relación a 2011, el consumo en adolescentes incrementó tanto en hombres como en mujeres, particularmente el de mariguana; en tanto que el consumo de cocaína e inhalables permaneció estable. Los datos de la ENCODAT señalan la necesidad de reforzar las acciones desarrolladas para reducir la demanda de drogas. Dado los aumentos en el consumo de sustancias con respecto a años anteriores, resulta urgente ampliar la política de prevención y tratamiento; así como dirigir acciones de prevención en edades previas al consumo.  En lo que concierne a la población de mujeres, se observan incrementos significativos, especialmente entre población menor de 18 años. Con el fin de ampliar el diagnóstico, se presentan los resultados de personas usuarias de sustancias psicoactivas que acudieron a solicitar tratamiento a las Unidades de Especialidades Médicas- Centros de Atención Primaria en Adicciones (UNEME ? CAPA) durante el periodo que comprende del 1 de enero al 31 de diciembre de 2021, en el rubro de droga de mayor impacto (sustancia que desde la percepción del paciente le ha provocado mayor daño en su salud y/o en otras esferas de su vida) se encontró que el primer lugar lo ocupó el alcohol, con un 31.48% del total de pacientes; de este porcentaje, los hombres representaron el 68.24% y las mujeres el 31.76%. Con base a lo anterior, CONADIC considera que es necesario continuar con la implementación de diversas acciones que se enfocan no solamente en la prevención sino también en el  tratamiento, incorporando la perspectiva de salud mental con enfoque de género.   </t>
  </si>
  <si>
    <t xml:space="preserve"> X00- Comisión Nacional contra las Adicciones </t>
  </si>
  <si>
    <t>Porcentaje de personas con consumo de sustancias psicoactivas y/o con problemas de salud mental así como sus familiares, atendidas en 18  entidades del país con mayor índice de criminalidad y violencia</t>
  </si>
  <si>
    <t>Porcentaje de acciones de prevención del consumo de sustancias psicoactivas y/o de salud mental a personas de 6 años en adelante, en  18  entidades del país con mayor índice de criminalidad y violencia</t>
  </si>
  <si>
    <t>Porcentaje de acciones de apoyo psicológico y social a mujeres sobrevivientes de violencia y/o familias en las 32 entidades del país</t>
  </si>
  <si>
    <t>UR: X00</t>
  </si>
  <si>
    <t>53.79</t>
  </si>
  <si>
    <t>E036</t>
  </si>
  <si>
    <t>Programa de vacunación</t>
  </si>
  <si>
    <t>754.8</t>
  </si>
  <si>
    <t>R00</t>
  </si>
  <si>
    <t>(Centro Nacional para la Salud de la Infancia y la Adolescencia)</t>
  </si>
  <si>
    <t>977512</t>
  </si>
  <si>
    <t xml:space="preserve"> El embarazo se acompaña de un estado de inmunosupresión transitoria que puede favorecer el  riesgo de enfermedad grave asociada a influenza. La vacunación prove protección contra el riesgo de infección y de complicaciones por este padecimiento en las mujeres gestantes. Diferentes estudios documentan que la vacuna contra la influenza aplicada en cualquier trimester del embarazo dismunuye no solo el riesgo de neumonia en las mujeres embarazadas, sino también en el recien nacido durante sus primeros meses de vida.  </t>
  </si>
  <si>
    <t xml:space="preserve"> R00- Centro Nacional para la Salud de la Infancia y la Adolescencia </t>
  </si>
  <si>
    <t>Cobertura de vacunación contra la influenza en mujeres embarazadas</t>
  </si>
  <si>
    <t>90.00</t>
  </si>
  <si>
    <t>UR: R00</t>
  </si>
  <si>
    <t>754.82</t>
  </si>
  <si>
    <t>172.69</t>
  </si>
  <si>
    <t>400.81</t>
  </si>
  <si>
    <t>P016</t>
  </si>
  <si>
    <t>Prevención y atención de VIH/SIDA y otras ITS</t>
  </si>
  <si>
    <t>419.4</t>
  </si>
  <si>
    <t>K00</t>
  </si>
  <si>
    <t>(Centro Nacional para la Prevención y el Control del VIH/SIDA)</t>
  </si>
  <si>
    <t>NBD</t>
  </si>
  <si>
    <t>(Hospital General de México "Dr. Eduardo Liceaga")</t>
  </si>
  <si>
    <t>43900</t>
  </si>
  <si>
    <t>2387</t>
  </si>
  <si>
    <t>53300</t>
  </si>
  <si>
    <t>3115</t>
  </si>
  <si>
    <t xml:space="preserve"> Dar acceso a tratamiento antirretroviral, en la población sin seguridad social, en los grupos: mujeres, mujeres embarazadas y niños,  se ha logrado proporcionar,  medicamentos ARV a la totalidad de mujeres y hombres que lo requieren y que acuden a los Servicios Estatales de Salud  El reto es mantener el acceso a TAR y mejorar la calidad de la salud en las personas que viven con VIH.   Programa Especifico para Atención y apoyo a la Equidad de Género (mujeres con VIH/SIDA y otras ITS)  Prevención y atención de VIH/SIDA y otras ITS. Desarrollar acciones específicas para promover la atención integral de la salud  El Instituto Nacional de Enfermedades Respiratorias (INER), es uno de los Institutos Nacionales de Salud (INS) en México que atiende al mayor número de personas que viven con VIH/sida (PVVIH). El INER hospitaliza la mayor cantidad de PVVIH (250-400/año) y a los más graves, que requieren cuidados intensivos inmediatos para salvarles la vida. El tiempo de estancia hospitalaria es prolongado y de alto costo (mediana de 14 días). Por recibir a los pacientes más graves, el INER tiene una alta mortalidad hospitalaria por SIDA que, a pesar de haber logrado disminuirse en los últimos años, se mantiene elevada.  La proporción de mujeres que viven con VIH en nuestro país es muy alta, de acuerdo, a los informes oficiales de la SSA. Es importante considerar que las características de la epidemia muestran que habrá un aumento consistente en el número de mujeres con la infección, sin embargo; el número de mujeres afectadas porque sus parejas o familiares viven con VIH, es mucho mayor. El trabajo del CIENI se enfoca a ambas poblaciones. Más aún, es importante reconocer que la mayoría de las transmisiones provienen de hombres que viven con VIH. Por tanto, las intervenciones de tratamiento y consejería en hombres, tendrá implicaciones importantes en la tasa de incidencia de la infección por VIH en mujeres, ya que hoy se sabe que las personas bajo tratamiento antirretroviral con carga viral indetectable tienen mucho menores posibilidades de transmisión del virus.  Realizar las acciones de convencimiento para realizar la prueba rápida de VIH/SIDA en pacientes embarazadas, a fin de detectar a las posibles portadoras e iniciar el tratamiento oportuno para evitar la transmisión vertical a los productos.  </t>
  </si>
  <si>
    <t xml:space="preserve"> K00- Centro Nacional para la Prevención y el Control del VIH/SIDA  NBD- Hospital General de México "Dr. Eduardo Liceaga"  NBV- Instituto Nacional de Cancerología  NCD- Instituto Nacional de Enfermedades Respiratorias Ismael Cosío Villegas  NDE- Instituto Nacional de Perinatología Isidro Espinosa de los Reyes </t>
  </si>
  <si>
    <t>Porcentaje de mujeres en tratamiento antirretroviral (TAR).</t>
  </si>
  <si>
    <t>98.80</t>
  </si>
  <si>
    <t>93.60</t>
  </si>
  <si>
    <t>Razón mujer/hombre de indetectabilidad en personas con VIH en tratamiento en la Secretaría de Salud.</t>
  </si>
  <si>
    <t>razón</t>
  </si>
  <si>
    <t>1.00</t>
  </si>
  <si>
    <t>Porcentaje de mujeres satisfechas con la Atención Médica recibida en el ärea de VIH/SIDA y otras ITS</t>
  </si>
  <si>
    <t>Porcentaje de pacientes mujeres detectadas con VIH/SIDA</t>
  </si>
  <si>
    <t>1.10</t>
  </si>
  <si>
    <t>1.60</t>
  </si>
  <si>
    <t>Porcentaje de Mujeres Tamizadas para VIH, atendidas en la Clínica de Displasias y en el Departamento de Hematología</t>
  </si>
  <si>
    <t>80.50</t>
  </si>
  <si>
    <t>80.40</t>
  </si>
  <si>
    <t>83.50</t>
  </si>
  <si>
    <t>1.Porcentaje de mujeres que viven con VIH atendidas en consulta externa, teleconsulta y/o interconsultas en las diferentes especialidades que otorga el CIENI</t>
  </si>
  <si>
    <t>21.40</t>
  </si>
  <si>
    <t>21.60</t>
  </si>
  <si>
    <t>19.50</t>
  </si>
  <si>
    <t>2.Porcentaje de mujeres que viven con VIH a quienes se les realizó al menos un estudio en el Laboratorio de Diagnóstico Virológico (LDV-CIENI) en el periodo</t>
  </si>
  <si>
    <t>15.20</t>
  </si>
  <si>
    <t>15.50</t>
  </si>
  <si>
    <t>31.20</t>
  </si>
  <si>
    <t>3. Porcentaje de mujeres que recibieron una consejería en VIH en el periodo</t>
  </si>
  <si>
    <t>45.50</t>
  </si>
  <si>
    <t>54.20</t>
  </si>
  <si>
    <t>4. Porcentaje de mujeres a quienes se les proporcionó algún taller psicoeducativo en VIH en el periodo</t>
  </si>
  <si>
    <t>75.30</t>
  </si>
  <si>
    <t>5.Porcentaje de egresos por mejoría en mujeres que viven con VIH atendidas en hospitalización en el periodo</t>
  </si>
  <si>
    <t>55.60</t>
  </si>
  <si>
    <t>37.20</t>
  </si>
  <si>
    <t>6.Porcentaje de mujeres quienes participan en los protocolos clave de investigación en VIH del CIENI en el periodo</t>
  </si>
  <si>
    <t>7.60</t>
  </si>
  <si>
    <t>14.10</t>
  </si>
  <si>
    <t>Porcentaje de mujeres con VIH con embarazo resuelto</t>
  </si>
  <si>
    <t>1.50</t>
  </si>
  <si>
    <t>UR: K00</t>
  </si>
  <si>
    <t>370.73</t>
  </si>
  <si>
    <t>247.97</t>
  </si>
  <si>
    <t>337.02</t>
  </si>
  <si>
    <t>249.46</t>
  </si>
  <si>
    <t>UR: NBD</t>
  </si>
  <si>
    <t>1.45</t>
  </si>
  <si>
    <t>0.82</t>
  </si>
  <si>
    <t>1.08</t>
  </si>
  <si>
    <t>2.07</t>
  </si>
  <si>
    <t>1.21</t>
  </si>
  <si>
    <t>42.83</t>
  </si>
  <si>
    <t>29.20</t>
  </si>
  <si>
    <t>36.27</t>
  </si>
  <si>
    <t>2.47</t>
  </si>
  <si>
    <t>2.59</t>
  </si>
  <si>
    <t>P020</t>
  </si>
  <si>
    <t>Salud materna, sexual y reproductiva</t>
  </si>
  <si>
    <t>2103.4</t>
  </si>
  <si>
    <t>(Dirección General de Calidad y Educación en Salud)</t>
  </si>
  <si>
    <t>L00</t>
  </si>
  <si>
    <t>(Centro Nacional de Equidad de Género y Salud Reproductiva)</t>
  </si>
  <si>
    <t>8918588</t>
  </si>
  <si>
    <t>560</t>
  </si>
  <si>
    <t>6895195</t>
  </si>
  <si>
    <t>7818</t>
  </si>
  <si>
    <t xml:space="preserve"> El problema central que se pretende abordar a través de la implementación y ejercicio del programa presupuestario P020 es: los Servicios Estatales de Salud tienen capacidad limitada para garantizar a la población el acceso universal a los servicios de salud sexual y reproductiva (SSR).  Capacitar a mujeres profesionales de la salud en temas de género, salud mental, adicciones y violencia.  Atención de la Salud Reproductiva y la Igualdad de Género en Salud.-Programa cáncer post-mastectomía, prevención y atención de cáncer de ovario, cáncer familia y programas para mujeres y la igualdad de género  En la actualidad, las mujeres presentan una mayor frecuencia a desarrollar adenocarcinoma pulmonar que los hombres; esto tiene relación directa con la exposición al humo de tabaco, así como al humo de biocombustible, ya que cada vez más mujeres se exponen al humo de tabaco a edad más temprana, por lo que se espera un incremento en el desarrollo de cáncer pulmonar, situación que pone en desventaja a las mujeres por la desigualdad económica que existe en nuestro país, lo que origina que busquen atención médica en estadios avanzados o tardíos.  El asma es una de las enfermedades respiratorias crónicas que no se cura pero que se puede controlar, en el INER es la primera causa de demanda de atención en los servicios de urgencias, consulta externa y hospitalización; en la infancia es más común en los niños, mientras que en la etapa adulta es más frecuente en mujeres entre los 25-55 años de edad. Es una enfermedad crónica con varios niveles de gravedad, incurable pero que se puede controlar en el 80% de los pacientes. El 5% de los pacientes presentan los niveles más graves de la enfermedad, así como asma de difícil control, condición médica que complica más lograr el control de la enfermedad, sin dejar de mencionar que son pacientes con mayor riesgo de requerir atención más frecuente en los servicios de urgencias y terapia intensiva en caso de crisis o exacerbaciones asmáticas graves.  Las EPID representan a un grupo heterogéneo de enfermedades crónicas y graves que afectan diferentes grupos etarios y ambos géneros, aunque varias de ellas son significativamente más frecuentes en mujeres. Entre estas últimas se encuentran la neumonitis por hipersensibilidad (NH) que afecta predominantemente a mujeres (las que constituyen el 80% de los casos que se atienden en el INER).  Problemática a atender: La mortalidad y morbilidad por los cánceres mamario y cérvico-uterino, que son las primeras causas de muerte por cáncer en la mujer. Estos tipos de cáncer son especialmente importantes para la población que atiende el Instituto ya que la inmunosupresión causada por diversas enfermedades o tratamientos aumenta el riesgo de padecer cáncer cérvico-uterino, y la obesidad aumenta el riesgo de cáncer mamario. Por ello es importante brindar servicios de información, prevención, detección, diagnóstico y tratamiento oportunos de los cánceres mencionados. Los estudios de tamizaje para cáncer cérvico-uterino (citologías cervicales y detección del virus del papiloma humano), y para cáncer mamario (mastografías) que regularmente se brindan a las personas beneficiarias atendidas en el Instituto requieren recursos que garanticen su continuidad, al igual que la infraestructura e insumos necesarios para el diagnóstico y tratamiento. El advenimiento de nuevas tecnologías y el recambio de personal a cargo de los procedimientos diagnósticos o terapéuticos del cáncer de la mujer demandan capacitación y/o actualizaciones permanentes, para lo cual también se requieren recursos. Brecha de Género: La inequidad existe porque las mujeres que viven en condiciones socio-económicas precarias tienen menor posibilidad de acceder a información, detección, diagnóstico y tratamiento oportunos de los cánceres cérvico-uterino y mamario. Más aún, si ellas padecen enfermedades crónicas (como las que se atienden en el Instituto) que limitan su independencia, productividad y disponibilidad de recursos.  La provisión de servicios de salud reproductiva dentro del Instituto contribuye a reducir las brechas de género, a facilitar el acceso a la salud sexual y reproductiva y, en general, a avanzar en la igualdad entre mujeres y hombres y entre mujeres que viven con distintas condiciones socio-económicas y de salud.  Otorgar servicios de salud materna, sexual y reproductiva, a las mujeres y sus neonatos, así como a sus parejas en el caso de esterilidad, para atender sus patologías en la materia.  </t>
  </si>
  <si>
    <t xml:space="preserve"> L00- Centro Nacional de Equidad de Género y Salud Reproductiva  M7F- Instituto Nacional de Psiquiatría Ramón de la Fuente Muñiz  NBV- Instituto Nacional de Cancerología  NCD- Instituto Nacional de Enfermedades Respiratorias Ismael Cosío Villegas  NCG- Instituto Nacional de Ciencias Médicas y Nutrición Salvador Zubirán  NDE- Instituto Nacional de Perinatología Isidro Espinosa de los Reyes </t>
  </si>
  <si>
    <t>Porcentaje de embarazadas atendidas por primera vez en el primer trimestre gestacional en la Secretaría de Salud</t>
  </si>
  <si>
    <t>41.50</t>
  </si>
  <si>
    <t>39.50</t>
  </si>
  <si>
    <t>36.90</t>
  </si>
  <si>
    <t>Personas recién nacidas con prueba de tamiz metabólico neonatal</t>
  </si>
  <si>
    <t>65.70</t>
  </si>
  <si>
    <t>Cobertura de detección de cáncer de mama con mastografía en mujeres de 40 a 69 años sin seguridad social</t>
  </si>
  <si>
    <t>9.00</t>
  </si>
  <si>
    <t>7.80</t>
  </si>
  <si>
    <t>Cobertura de tamizaje de cáncer de cuello uterino en mujeres de 25 a 64 años de edad sin seguridad social</t>
  </si>
  <si>
    <t>18.60</t>
  </si>
  <si>
    <t>16.10</t>
  </si>
  <si>
    <t>Cobertura de Adolescentes usuarias activas de métodos anticonceptivos modernos proporcionados o aplicados en la Secretaría de Salud</t>
  </si>
  <si>
    <t>65.90</t>
  </si>
  <si>
    <t>61.50</t>
  </si>
  <si>
    <t>59.90</t>
  </si>
  <si>
    <t>Cobertura de Anticoncepción Post Evento Obstétrico en Adolescentes en la Secretaría de Salud</t>
  </si>
  <si>
    <t>76.10</t>
  </si>
  <si>
    <t>71.50</t>
  </si>
  <si>
    <t>Servicios amigables para adolescentes operando del programa de Salud Sexual y Reproductiva</t>
  </si>
  <si>
    <t>Porcentaje de mujeres y hombres profesionales de la salud de las entidades federativas con capacitación en materia de igualdad, no discriminación e inclusión en salud</t>
  </si>
  <si>
    <t>50.02</t>
  </si>
  <si>
    <t>123.33</t>
  </si>
  <si>
    <t>Porcentaje de unidades de salud que cuentan con mecanismos incluyentes dirigidos a población en condición de vulnerabilidad</t>
  </si>
  <si>
    <t>Porcentaje de Servicios Estatales de Salud con mecanismos implementados para la prevención, atención y seguimiento de casos de Hostigamiento y Acoso Sexual (HAS)</t>
  </si>
  <si>
    <t>Cobertura de usuarias activas de métodos anticonceptivos modernos proporcionados o aplicados en la Secretaría de Salud</t>
  </si>
  <si>
    <t>49.50</t>
  </si>
  <si>
    <t>46.70</t>
  </si>
  <si>
    <t>Cobertura de Anticoncepción Post Evento Obstétrico en la Secretaría de Salud</t>
  </si>
  <si>
    <t>74.60</t>
  </si>
  <si>
    <t>71.70</t>
  </si>
  <si>
    <t>Tasa de vasectomías en hombres de 20 a 64 años de edad en la Secretaría de Salud</t>
  </si>
  <si>
    <t>22.60</t>
  </si>
  <si>
    <t>15.00</t>
  </si>
  <si>
    <t>Porcentaje de mujeres de 15 años y más a las que se les aplicó la herramienta de detección y resultó positiva</t>
  </si>
  <si>
    <t>25.60</t>
  </si>
  <si>
    <t>16.50</t>
  </si>
  <si>
    <t>Porcentaje de mujeres de 15 años y más en situación de violencia severa que fueron atendidas por primera vez por los Servicios Especializados</t>
  </si>
  <si>
    <t>24.40</t>
  </si>
  <si>
    <t>32.10</t>
  </si>
  <si>
    <t>Proporción de mujeres embarazadas por violencia sexual que solicitan y reciben atención de aborto seguro</t>
  </si>
  <si>
    <t>95.90</t>
  </si>
  <si>
    <t>Proporción de servicios de aborto seguro instalados</t>
  </si>
  <si>
    <t>Porcentaje de mujeres capacitadas en intervenciones en violencia, salud mental y adicciones con perspectiva de género durante 2022.</t>
  </si>
  <si>
    <t>M7F</t>
  </si>
  <si>
    <t>Porcentaje de Mujeres Atendidas con Diagnóstico de Cáncer de Endometrio</t>
  </si>
  <si>
    <t>93.30</t>
  </si>
  <si>
    <t>105.30</t>
  </si>
  <si>
    <t>Porcentaje de Mujeres Atendidas con Cáncer de Endometrio de Nuevo Ingreso</t>
  </si>
  <si>
    <t>88.80</t>
  </si>
  <si>
    <t>Porcentaje de Pacientes Atendidas con Cáncer de Endometrio Subsecuentes</t>
  </si>
  <si>
    <t>97.50</t>
  </si>
  <si>
    <t>110.50</t>
  </si>
  <si>
    <t>Porcentaje de Mujeres con Diagnóstico de Cáncer de Endometrio Apoyadas con Quimioterapia o terapia hormonal</t>
  </si>
  <si>
    <t>103.80</t>
  </si>
  <si>
    <t>Porcentaje de profesionales de la salud capacitados en cáncer de endometrio</t>
  </si>
  <si>
    <t>Porcentaje de mujeres atendidas a través de la Clínica de Cáncer Hereditario del Instituto Nacional de Cancerología</t>
  </si>
  <si>
    <t>Porcentaje de Mujeres Atendidas con Diagnóstico de Cáncer de Ovario</t>
  </si>
  <si>
    <t>88.50</t>
  </si>
  <si>
    <t>Porcentaje de Mujeres Atendidas con Cáncer de Ovario de Nuevo Ingreso</t>
  </si>
  <si>
    <t>71.40</t>
  </si>
  <si>
    <t>79.50</t>
  </si>
  <si>
    <t>Porcentaje de Pacientes Atendidas con Cáncer de Ovario Subsecuentes</t>
  </si>
  <si>
    <t>99.60</t>
  </si>
  <si>
    <t>Porcentaje de profesionales de la salud capacitados en cáncer de ovario</t>
  </si>
  <si>
    <t>Porcentaje de pacientes dotados con Terapia Genica</t>
  </si>
  <si>
    <t>92.30</t>
  </si>
  <si>
    <t>115.40</t>
  </si>
  <si>
    <t>Porcentaje de Mujeres con Evaluación de Tamizaje para Cáncer de Ovario</t>
  </si>
  <si>
    <t>84.00</t>
  </si>
  <si>
    <t>Porcentaje de pacientes con Cáncer de Pulmón No Asociado a Tabaquismo que expresan mejoría en su calidad de vida a partir de recibir atención multidisciplinaria en la Unidad Funcional de Tórax</t>
  </si>
  <si>
    <t>108.90</t>
  </si>
  <si>
    <t>Porcentaje de mujeres de nuevo ingreso con Cáncer de Pulmón</t>
  </si>
  <si>
    <t>75.80</t>
  </si>
  <si>
    <t>Porcentaje de pacientes subsecuentes atendidas con Cáncer de Pulmón</t>
  </si>
  <si>
    <t>97.90</t>
  </si>
  <si>
    <t>Porcentaje de pacientes con Cáncer de Pulmón que se les realizaron pruebas de mutación</t>
  </si>
  <si>
    <t>Porcentaje de mujeres con diagnóstico de cáncer cervicouterino beneficiadas</t>
  </si>
  <si>
    <t>108.30</t>
  </si>
  <si>
    <t xml:space="preserve">Porcentaje de mujeres con diagnóstico de cáncer cervicouterino  atendidas de manera integral </t>
  </si>
  <si>
    <t>132.30</t>
  </si>
  <si>
    <t>Porcentaje de consultas de nutrición especializada, otorgadas  antes, durante y después del tratamiento oncológico a pacientes con diagnostico de CaCu</t>
  </si>
  <si>
    <t>110.30</t>
  </si>
  <si>
    <t>Porcentaje de consultas de psico-oncología, otorgadas  a pacientes con diagnostico de CaCu, para apoyo en el afrontamiento de su enfermedad</t>
  </si>
  <si>
    <t>87.60</t>
  </si>
  <si>
    <t>Porcentaje de consultas otorgadas a  pacientes con cáncer cervicouterino para manejo del dolor asociado a la enfermedad y el tratamiento</t>
  </si>
  <si>
    <t>96.60</t>
  </si>
  <si>
    <t>Porcentaje de profesionales de la salud capacitados en prevención, detección oportuna, diagnóstico y tratamiento del cáncer cervicouterino</t>
  </si>
  <si>
    <t>Porcentaje de mujeres con cáncer de mama con cirugía de corta estancia</t>
  </si>
  <si>
    <t>97.20</t>
  </si>
  <si>
    <t>Porcentaje de mujeres con cáncer de mama atendidas por el programa mama en movimiento</t>
  </si>
  <si>
    <t>81.80</t>
  </si>
  <si>
    <t>76.50</t>
  </si>
  <si>
    <t>50.90</t>
  </si>
  <si>
    <t>Porcentaje de mujeres con cáncer de mama navegadas</t>
  </si>
  <si>
    <t>86.40</t>
  </si>
  <si>
    <t>82.90</t>
  </si>
  <si>
    <t>Porcentaje de mujeres a las que se les otorga tratamiento dirigido por presentar mutación del gen EGFR</t>
  </si>
  <si>
    <t>1 Porcentaje de mujeres con diagnóstico de Asma a las que se les otorgó consulta y tratamiento gratuito</t>
  </si>
  <si>
    <t>62.50</t>
  </si>
  <si>
    <t>23.70</t>
  </si>
  <si>
    <t>1.Porcentaje de mujeres con EPID a quienes se les realizaron pruebas de función respiratoria de seguimiento gratuitas</t>
  </si>
  <si>
    <t>55.40</t>
  </si>
  <si>
    <t>120.80</t>
  </si>
  <si>
    <t>2.Porcentaje de mujeres a quienes se les realizaron estudios gratuitos para diagnóstico diferencial de EPID</t>
  </si>
  <si>
    <t>59.10</t>
  </si>
  <si>
    <t>27.40</t>
  </si>
  <si>
    <t>3.Porcentaje de mujeres con diagnóstico de EPID a las que se les otorgó tratamiento gratuito</t>
  </si>
  <si>
    <t>33.90</t>
  </si>
  <si>
    <t>125.80</t>
  </si>
  <si>
    <t>Porcentaje de citología cervical realizado en el INCMNSZ</t>
  </si>
  <si>
    <t>NCG</t>
  </si>
  <si>
    <t>123.71</t>
  </si>
  <si>
    <t>Porcentaje de mastografía realizada en el INCMNSZ</t>
  </si>
  <si>
    <t>148.00</t>
  </si>
  <si>
    <t>Porcentaje de mujeres capacitadas o actualizadas en materia de Salud materna, sexual y reproductiva que participa</t>
  </si>
  <si>
    <t>353.33</t>
  </si>
  <si>
    <t>Porcentaje de consultas de primera vez, subsecuente, urgencias y preconsultas otorgadas a mujeres.</t>
  </si>
  <si>
    <t>91.90</t>
  </si>
  <si>
    <t>UR: L00</t>
  </si>
  <si>
    <t>1891.0</t>
  </si>
  <si>
    <t>1,042.12</t>
  </si>
  <si>
    <t>1656.57</t>
  </si>
  <si>
    <t>1,235.54</t>
  </si>
  <si>
    <t>UR: M7F</t>
  </si>
  <si>
    <t>0.07</t>
  </si>
  <si>
    <t>188.36</t>
  </si>
  <si>
    <t>99.37</t>
  </si>
  <si>
    <t>188.57</t>
  </si>
  <si>
    <t>99.41</t>
  </si>
  <si>
    <t>8.85</t>
  </si>
  <si>
    <t>5.96</t>
  </si>
  <si>
    <t>UR: NCG</t>
  </si>
  <si>
    <t>5.82</t>
  </si>
  <si>
    <t>0.26</t>
  </si>
  <si>
    <t>3.19</t>
  </si>
  <si>
    <t>3.09</t>
  </si>
  <si>
    <t>1.38</t>
  </si>
  <si>
    <t>U008</t>
  </si>
  <si>
    <t>Prevención y Control de Sobrepeso, Obesidad y Diabetes</t>
  </si>
  <si>
    <t>415.5</t>
  </si>
  <si>
    <t>(Centro Nacional de Programas Preventivos y Control de Enfermedades)</t>
  </si>
  <si>
    <t>310</t>
  </si>
  <si>
    <t>(Dirección General de Promoción de la Salud)</t>
  </si>
  <si>
    <t>20287024</t>
  </si>
  <si>
    <t>8454056</t>
  </si>
  <si>
    <t>8572524</t>
  </si>
  <si>
    <t>4277597</t>
  </si>
  <si>
    <t xml:space="preserve">  De acuerdo con la Organización Mundial de la Salud,las enfermedades cardiovasculares (ECV) son la principal causa de muerte en todo el mundo. las enfermedades cardiovasculares son un problema de salud pública debido al incremento de sus factores de riesgo asociados como la obesidad, diabetes mellitus y tabaquismo que afectan a un gran porcentaje de la población mexicana, lo cual se ve reflejado en el número de muertes que provocan anualmente; de las cuales el 80 por ciento ocurren de manera prematura. En México, el 19% de mujeres y hombres de 30 a 69 años muere de enfermedades cardiovasculares[4], y se estima que el 70.3% de la población adulta vive con al menos un factor de riesgo cardiovascular como hipertensión (17 millones), diabetes (6 millones), obesidad y sobrepeso (35 millones) y/o dislipidemia (14 millones), tabaquismo (15 millones). Por tal motivo, las acciones, estrategias englobadas en políticas públicas dirigidas a la atención de estos padecimientos deben ser mediáticas y permanentes con la finalidad de desacelerar el problema que ha ido en aumento durante los últimos años en nuestro país.   En México se ha documentado desde hace varias décadas una transformación de su escenario epidemiológico, la Encuesta Nacional de Salud y Nutrición (ENSANUT)  2020 muestra que en nuestro país las prevalencias de sobrepeso y obesidad en todos los grupos de edad, son un grave problema de salud pública, aunado a la inseguridad alimentaria y a un alto consumo de alimentos no recomendables (alimentos de alta densidad energética y bajo valor nutricional), bajo consumo de alimentos recomendables para consumo cotidiano como verduras, frutas, leguminosas, semillas, cereales integrales, agua sola; así como bajos niveles de actividad física. Siendo la alimentación uno de los factores y determinantes que más tienen influencia en la nutrición, salud y bienestar de las personas, es de importancia la identificación de los patrones de alimentación y las características de la dieta de una población, pues una dieta correcta y saludable contribuye a disminuir y controlar las diferentes formas de mala nutrición, ya sea por exceso o deficiencia, así como las enfermedades no transmisibles. Los hábitos de alimentación de las personas se desarrollan y pueden modificarse a lo largo de la vida, la práctica de una lactancia materna adecuada favorece el sano crecimiento y desarrollo.  </t>
  </si>
  <si>
    <t xml:space="preserve"> O00- Centro Nacional de Programas Preventivos y Control de Enfermedades  Secretaria de Salud </t>
  </si>
  <si>
    <t>Porcentaje de mujeres de 20 años y más de edad, a quienes se les realizó una detección integral de Enfermedades Cardiometabólicas, particularmente Obesidad (OB), Diabetes Mellitus (DM, e Hipertensión Arterial (HTA)</t>
  </si>
  <si>
    <t>81.33</t>
  </si>
  <si>
    <t xml:space="preserve">Porcentaje de población estatal que recibió servicios de promocíon de la salud para mejoria en sus estilos de vida y entornos clave de desarrollo       </t>
  </si>
  <si>
    <t>26.10</t>
  </si>
  <si>
    <t>229.21</t>
  </si>
  <si>
    <t>147.17</t>
  </si>
  <si>
    <t>UR: 310</t>
  </si>
  <si>
    <t>186.34</t>
  </si>
  <si>
    <t>155.88</t>
  </si>
  <si>
    <t>13</t>
  </si>
  <si>
    <t>A006</t>
  </si>
  <si>
    <t>Sistema Educativo naval y programa de becas</t>
  </si>
  <si>
    <t>6.8</t>
  </si>
  <si>
    <t>114</t>
  </si>
  <si>
    <t>(Unidad de Promoción y Protección de los Derechos Humanos)</t>
  </si>
  <si>
    <t>25110</t>
  </si>
  <si>
    <t>21390</t>
  </si>
  <si>
    <t>16790</t>
  </si>
  <si>
    <t>58059</t>
  </si>
  <si>
    <t xml:space="preserve"> Reducir la brecha de desigualdad de oportunidades entre mujeres y hombres al interior y exterior de la Institución y empoderar a las mujeres navales en temas relacionados de igualdad de género e inclusión. </t>
  </si>
  <si>
    <t xml:space="preserve"> Secretaria de Marina </t>
  </si>
  <si>
    <t>Porcentaje de personal naval (mujeres y hombres), capacitado y sensibilizado en materia de igualdad de género e inclusión de forma presencial para el cumplimiento de sus funciones como servidores (as) públicos.</t>
  </si>
  <si>
    <t>87.79</t>
  </si>
  <si>
    <t>Porcentaje de material informativo relativo a la igualdad de género e inclusión en la SEMAR, adquirido y distribuido a personal naval (mujeres y hombres) como refuerzo de la sensibilización en el tema.</t>
  </si>
  <si>
    <t>188.77</t>
  </si>
  <si>
    <t>Porcentaje de personal de mujeres y hombres sensibilizados en materia de igualdad de género a través de una campaña integral en  materia de inclusión, no violencia contra las mujeres y niñas.</t>
  </si>
  <si>
    <t>UR: 114</t>
  </si>
  <si>
    <t>6.86</t>
  </si>
  <si>
    <t>2.93</t>
  </si>
  <si>
    <t>4.91</t>
  </si>
  <si>
    <t>14</t>
  </si>
  <si>
    <t>Procuración de justicia laboral</t>
  </si>
  <si>
    <t>40.0</t>
  </si>
  <si>
    <t>(Procuraduría Federal de la Defensa del Trabajo)</t>
  </si>
  <si>
    <t>24525</t>
  </si>
  <si>
    <t>71497</t>
  </si>
  <si>
    <t>85130</t>
  </si>
  <si>
    <t>100647</t>
  </si>
  <si>
    <t xml:space="preserve"> Las personas trabajadoras, en el sector formal en ramas económicas de competencia federal, beneficiarios y sindicatos no obtienen resoluciones favorables en la solución de sus conflictos laborales </t>
  </si>
  <si>
    <t xml:space="preserve"> A00- Procuraduría Federal de la Defensa del Trabajo </t>
  </si>
  <si>
    <t>Porcentaje de Servicios Otorgados a Mujeres</t>
  </si>
  <si>
    <t>76.19</t>
  </si>
  <si>
    <t>88.66</t>
  </si>
  <si>
    <t>Porcentaje de mujeres y hombres con capacitación en el Protocolo para detectar, atender y acompañar a las personas usuarias de la PROFEDET en casos de hostigamiento y acoso sexual o laboral</t>
  </si>
  <si>
    <t>76.47</t>
  </si>
  <si>
    <t>167.06</t>
  </si>
  <si>
    <t>26.43</t>
  </si>
  <si>
    <t>26.83</t>
  </si>
  <si>
    <t>E003</t>
  </si>
  <si>
    <t>Ejecuciónde los programas y acciones de la Política Laboral</t>
  </si>
  <si>
    <t>25.8</t>
  </si>
  <si>
    <t>222</t>
  </si>
  <si>
    <t>(Dirección General de Previsión Social)</t>
  </si>
  <si>
    <t>175080</t>
  </si>
  <si>
    <t>207607</t>
  </si>
  <si>
    <t xml:space="preserve"> Los centros de trabajo no cuentan con condiciones de trabajo digno o decente </t>
  </si>
  <si>
    <t xml:space="preserve"> Secretaria de Trabajo y Previsión Social </t>
  </si>
  <si>
    <t>206 Porcentaje de reuniones de grupos de trabajo para promover el trabajo digno de las personas trabajadoras del hogar</t>
  </si>
  <si>
    <t>212 Porcentaje de eventos para fomentar el trabajo digno de las personas trabajadoras del hogar</t>
  </si>
  <si>
    <t>153 Porcentaje de acciones de promoción del trabajo digno para Jornaleras y Jornaleros Agrícolas instrumentadas.</t>
  </si>
  <si>
    <t>153 Porcentaje de centros de trabajo beneficiados por acciones de promoción y asesoría del Distintivo en Responsabilidad Laboral.</t>
  </si>
  <si>
    <t>73.40</t>
  </si>
  <si>
    <t>154 Porcentaje de sesiones de red de vinculación laboral.</t>
  </si>
  <si>
    <t>79.00</t>
  </si>
  <si>
    <t>154 Porcentaje de centros de trabajo beneficiados por acciones de promoción y asesoría del Distintivo en Responsabilidad Laboral.</t>
  </si>
  <si>
    <t>155 Porcentaje de mujeres y hombres beneficiados a través de acciones de promoción, asesoría y sensibilización en la Norma Mexicana NMX-R-025-SCFI-2015 en Igualdad Laboral y No Discriminación.</t>
  </si>
  <si>
    <t>92.80</t>
  </si>
  <si>
    <t>69.64</t>
  </si>
  <si>
    <t>247.40</t>
  </si>
  <si>
    <t>155 Porcentaje de acciones de promoción, asesoría y sensibilización en la Norma Mexicana NMX-R-025-SCFI-2015 en Igualdad Laboral y No Discriminación</t>
  </si>
  <si>
    <t>67.20</t>
  </si>
  <si>
    <t>66.80</t>
  </si>
  <si>
    <t>155 Porcentaje de centros de trabajo beneficiados por acciones de promoción y asesoría del Distintivo en Responsabilidad Laboral.</t>
  </si>
  <si>
    <t>UR: 222</t>
  </si>
  <si>
    <t>25.84</t>
  </si>
  <si>
    <t>20.61</t>
  </si>
  <si>
    <t>21.25</t>
  </si>
  <si>
    <t>S280</t>
  </si>
  <si>
    <t>Jóvenes Construyendo el Futuro</t>
  </si>
  <si>
    <t>10719.4</t>
  </si>
  <si>
    <t>320</t>
  </si>
  <si>
    <t>(Unidad del Programa Jóvenes Construyendo el Futuro)</t>
  </si>
  <si>
    <t>537677</t>
  </si>
  <si>
    <t>387215</t>
  </si>
  <si>
    <t>374494</t>
  </si>
  <si>
    <t>262962</t>
  </si>
  <si>
    <t xml:space="preserve"> Los jóvenes de 18 a 29 años que no estudian y no trabajan y que habitan primordialmente en municipios de alta y muy alta marginación, con altos índices de violencia o que pertenecen a grupos históricamente discriminados no cuentan con oportunidades para desarrollar actividades productivas </t>
  </si>
  <si>
    <t>Porcentaje de mujeres beneficiarias respecto del total de beneficiarios.</t>
  </si>
  <si>
    <t>58.10</t>
  </si>
  <si>
    <t>UR: 320</t>
  </si>
  <si>
    <t>9,189.87</t>
  </si>
  <si>
    <t>9,406.55</t>
  </si>
  <si>
    <t>15</t>
  </si>
  <si>
    <t>Política de Desarrollo Urbano y Ordenamiento del Territorio</t>
  </si>
  <si>
    <t>113</t>
  </si>
  <si>
    <t>(Unidad de Planeación y Desarrollo Institucional)</t>
  </si>
  <si>
    <t>1000</t>
  </si>
  <si>
    <t>1718</t>
  </si>
  <si>
    <t>217</t>
  </si>
  <si>
    <t xml:space="preserve"> Históricamente las ciudades han sido construidas por los hombres, diseñadas de acuerdo a sus necesidades, sin considerar la perspectiva de las mujeres. Lo masculino, históricamente, era el valor predeterminado y la medida para todas las cosas. Esta exclusión se manifiesta en la percepción de inseguridad experimentada por las mujeres en el uso del espacio público. El género constituye una construcción cultural incluida en la historia de las ciudades donde las mujeres han sido relegadas de la toma de decisión y restringidas a las labores reproductivas y de cuidado. Actualmente, 23.11% de las mujeres mexicanas  reportan haber sufrido violencia en el espacio público (ENDIREH 2016), restringiendo sus necesidades de movilidad y habitabilidad en muchas de las zonas habitacionales.   La falta de tenencia segura respecto a la vivienda y el suelo afecta a millones de personas en todo el mundo, pero las mujeres enfrentan privaciones más grandes dado que algunas tradiciones y costumbres les niegan directamente el derecho a la propiedad. Hay consecuencias negativas como resultado de la falta de poder de las mujeres sobre el suelo y la vivienda; ellas son las más afectadas por los desalojos y por la inseguridad en la tenencia causada por desastres naturales o producidos por el ser humano, conflictos armados y disturbios.   Por otro lado, aproximadamente la mitad del territorio nacional está bajo el régimen de propiedad social entre ejidos y comunidades agrarias, las cuales en junio de 2021, se distribuían en 32, 208 núcleos agrarios repartidos en 29, 798 ejidos y 2,410 comunidades. Sobre estas tierras tienen derecho un total de 5,014,053 personas, de las cuales 1,331,916 son mujeres, lo que equivale al 26%, lo que revela un desigual acceso a la tierra.  </t>
  </si>
  <si>
    <t xml:space="preserve"> Secretaria de Desarrollo Agrario, Territorial y Urbano </t>
  </si>
  <si>
    <t>Porcentaje de cumplimiento de acciones para la Igualdad Sustantiva entre Mujeres y Hombres para mejora de entornos urbanos y rurales.</t>
  </si>
  <si>
    <t>58.00</t>
  </si>
  <si>
    <t>57.10</t>
  </si>
  <si>
    <t>Porcentaje de cumplimiento de acciones para la Prevención y Eliminación de la Violencia contra las Mujeres</t>
  </si>
  <si>
    <t>Porcentaje de cumplimiento de acciones para la no discriminación hacia las mujeres</t>
  </si>
  <si>
    <t>UR: 113</t>
  </si>
  <si>
    <t>1.55</t>
  </si>
  <si>
    <t>S177</t>
  </si>
  <si>
    <t>Programa de Vivienda Social</t>
  </si>
  <si>
    <t>2088.1</t>
  </si>
  <si>
    <t>QCW</t>
  </si>
  <si>
    <t>(Comisión Nacional de Vivienda)</t>
  </si>
  <si>
    <t>3243</t>
  </si>
  <si>
    <t>3242</t>
  </si>
  <si>
    <t>38154</t>
  </si>
  <si>
    <t>19537</t>
  </si>
  <si>
    <t xml:space="preserve"> El Programa de Vivienda Social tiene por población objetivo a los hogares de bajos ingresos que habitan una vivienda en condición de rezago habitacional o necesitan una vivienda, y dentro de este conjunto de población se identifica a población prioritaria a aquellos hogares con mujeres jefas de hogar. De acuerdo con el Programa Nacional de Vivienda 2021-2024 , se identificó que las mujeres representan 51.4% de la población total del país. De acuerdo con el Instituto Nacional de Mujeres, en 2015 sólo 35.3% de las mujeres eran propietarias de una vivienda en México, comparado con 56.0% de los hombres. En el ámbito rural, el porcentaje de titularidad femenina desciende a 30%. En este sentido, puede observarse que una de las principales brechas que existe entre hombres y mujeres corresponde a la propiedad en la vivienda.  Por otro lado, uno de los elementos que representa una brecha de desigualdad entre hombres y mujeres es el elemento de la vivienda adecuada ''asequibilidad'' (Una vivienda asequible es aquella cuyo costo no compromete la capacidad de las personas para acceder a otros satisfactores básicos como alimento, salud, vestimenta, entre otros), porque si se toma en cuenta que el ingreso medio anual de los hogares en 2018 fue de aproximadamente $198,440 MXN y el precio promedio de una vivienda nueva de MXN $800,982, significando que una familia tendría que destinar alrededor de cuatro veces su ingreso anual total para adquirir una vivienda media, pagada de contado. Dicha falta de asequibilidad se vuelve más pronunciada en el caso de las mujeres, quienes en 2018 percibieron un ingreso promedio mensual de $13,595 MXN, frente al de los hombres que fue de $21,962 MXN; es decir, por cada diez pesos que percibieron los hombres, las mujeres percibieron seis.   </t>
  </si>
  <si>
    <t xml:space="preserve"> QCW- Comisión Nacional de Vivienda </t>
  </si>
  <si>
    <t>Porcentaje de mujeres que recibieron subsidio respecto a la población total atendida por el Programa acumulado al</t>
  </si>
  <si>
    <t>UR: QCW</t>
  </si>
  <si>
    <t>2088.12</t>
  </si>
  <si>
    <t>2,063.81</t>
  </si>
  <si>
    <t>2101.24</t>
  </si>
  <si>
    <t>2,101.24</t>
  </si>
  <si>
    <t>S273</t>
  </si>
  <si>
    <t>Programa de Mejoramiento Urbano (PMU)</t>
  </si>
  <si>
    <t>29.6</t>
  </si>
  <si>
    <t>510</t>
  </si>
  <si>
    <t>(Unidad de Apoyo a Programas de Infraestructura y Espacios Públicos)</t>
  </si>
  <si>
    <t>QDV</t>
  </si>
  <si>
    <t>(Instituto Nacional del Suelo Sustentable)</t>
  </si>
  <si>
    <t>24686117</t>
  </si>
  <si>
    <t>23467678</t>
  </si>
  <si>
    <t xml:space="preserve"> Las personas que habitan en territorios de atención prioritaria en condiciones de rezago urbano y social en municipios y las demarcaciones territoriales de la Ciudad de México de las ciudades de 15,000 habitantes o más que forman parte del Sistema Urbano Nacional (SUN) 2018, tienen acceso limitado a bienes, servicios y oportunidades. Asimismo, las personas enfrentan un entorno deteriorado con una mínima o nula cobertura de servicios y equipamientos urbanos. En muchos casos no se cuenta con certeza jurídica en la tenencia de la tierra que brinde seguridad al patrimonio de las familias asentadas en dichas zonas. Por otro lado, los gobiernos locales enfrentan también limitaciones para la elaboración y actualización de instrumentos de planeación urbana. </t>
  </si>
  <si>
    <t xml:space="preserve"> QDV- Instituto Nacional del Suelo Sustentable  Secretaria de Desarrollo Agrario, Territorial y Urbano </t>
  </si>
  <si>
    <t>Porcentaje de Acuerdos para la Liberación del Subsidio de Regularización entregados en hogares cuya jefatura es femenina, realizados por la Vertiente Regularización y Certeza Jurídica.</t>
  </si>
  <si>
    <t>Tasa de variación de los proyectos realizados por la Vertiente Mejoramiento Integral de Barrios de las modalidades Infraestructura Urbana, Equipamiento Urbano y Espacio Público, Proyectos Integrales y Movilidad que promueven la igualdad entre mujeres y hombres.</t>
  </si>
  <si>
    <t>Tasa de variación</t>
  </si>
  <si>
    <t>23.30</t>
  </si>
  <si>
    <t>UR: QDV</t>
  </si>
  <si>
    <t>21.72</t>
  </si>
  <si>
    <t>20.56</t>
  </si>
  <si>
    <t>UR: 510</t>
  </si>
  <si>
    <t>7.92</t>
  </si>
  <si>
    <t>3.65</t>
  </si>
  <si>
    <t>4.31</t>
  </si>
  <si>
    <t>3.69</t>
  </si>
  <si>
    <t>S281</t>
  </si>
  <si>
    <t>Programa Nacional de Reconstrucción</t>
  </si>
  <si>
    <t>556.4</t>
  </si>
  <si>
    <t>3027</t>
  </si>
  <si>
    <t>3026</t>
  </si>
  <si>
    <t>4529</t>
  </si>
  <si>
    <t>3725</t>
  </si>
  <si>
    <t xml:space="preserve"> El Programa Nacional de Reconstrucción para el ejercicio fiscal 2022 tiene por población objetivo la atención de los municipios afectados por los SISMOS, para atender la reconstrucción de viviendas e inmuebles de infraestructura de salud, educación y bienes muebles e inmuebles culturales, en beneficio de los habitantes y comunidades que no hayan sido atendidos en su totalidad, o no dispongan de recursos asignados, incluidos los que no estén contemplados en las declaratorias de desastre natural, siempre y cuando cumplan con los requisitos de elegibilidad previstos en las Reglas de operación vigentes. En este sentido, si bien la definición de la población objetivo es por municipio, es en la operación de programa donde, a través de los criterios de elegibilidad, se dará preferencia en la titularidad de los mismos a las mujeres, porque de acuerdo con el Programa Nacional de Vivienda 2021-2024 , uno de los elementos que representa una brecha de desigualdad entre hombres y mujeres es el elemento de la vivienda adecuada ''asequibilidad'' (Una vivienda asequible es aquella cuyo costo no compromete la capacidad de las personas para acceder a otros satisfactores básicos como alimento, salud, vestimenta, entre otros), porque si se toma en cuenta que el ingreso medio anual de los hogares en 2018 fue de aproximadamente $198,440 MXN y el precio promedio de una vivienda nueva de MXN $800,982, significando que una familia tendría que destinar alrededor de cuatro veces su ingreso anual total para adquirir una vivienda media, pagada de contado. Dicha falta de asequibilidad se vuelve más pronunciada en el caso de las mujeres, quienes en 2018 percibieron un ingreso promedio mensual de $13,595 MXN, frente al de los hombres que fue de $21,962 MXN; es decir, por cada diez pesos que percibieron los hombres, las mujeres percibieron seis.  </t>
  </si>
  <si>
    <t>Porcentaje de mujeres que recibieron un subsidio para la reconstrucción o reubicación de vivienda.</t>
  </si>
  <si>
    <t>556.44</t>
  </si>
  <si>
    <t>552.60</t>
  </si>
  <si>
    <t>552.6</t>
  </si>
  <si>
    <t>16</t>
  </si>
  <si>
    <t>P002</t>
  </si>
  <si>
    <t>Planeación, Dirección yEvaluación Ambiental</t>
  </si>
  <si>
    <t>0.3</t>
  </si>
  <si>
    <t>(Unidad Coordinadora de Vinculación Social, Derechos Humanos y Transparencia)</t>
  </si>
  <si>
    <t xml:space="preserve"> La Unidad Coordinadora de Participación Social y Transparencia tiene como parte de sus atribuciones contenidas en el Art. 12 del Reglamento Interior, el promover la transversalidad e institucionalización de los temas para la igualdad en los diferentes programas, proyectos y actividades de las diferentes unidades administrativas de la Secretaría, órganos desconcentrados y entidades del Sector, para ello durante 2022, se realizarán acciones para la igualdad a fin de atender los compromisos establecidos en el Programa Sectorial de Medio Ambiente y Recursos Naturales y el Programa Nacional para la Igualdad entre Mujeres y Hombres, ambos 2020-2024 con temáticas como el acceso a las mujeres al agua y a los recursos forestales y la identificación de actores y actividades para reforzar el trabajo con enfoque de género en el ordenamiento ecológico, la cultura ambiental y las áreas naturales protegidas. Así como la igualdad laboral y no discriminación en el marco del cumplimiento de la Norma Mexicana NMX-R-025-SCFI-2015 en Igualdad Laboral y ni Discriminación. </t>
  </si>
  <si>
    <t xml:space="preserve"> Secretaria de Medio Ambiente y Recursos Naturales </t>
  </si>
  <si>
    <t>Porcentaje de acciones realizadas para transversalizar la perspectiva de género, la igualdad laboral y la no discriminación en la SEMARNAT.</t>
  </si>
  <si>
    <t>32.58</t>
  </si>
  <si>
    <t>0.35</t>
  </si>
  <si>
    <t>0.27</t>
  </si>
  <si>
    <t>S046</t>
  </si>
  <si>
    <t>Programa de Conservación para el Desarrollo Sostenible</t>
  </si>
  <si>
    <t>73.7</t>
  </si>
  <si>
    <t>F00</t>
  </si>
  <si>
    <t>(Comisión Nacional de Áreas Naturales Protegidas)</t>
  </si>
  <si>
    <t>126898</t>
  </si>
  <si>
    <t>130850</t>
  </si>
  <si>
    <t>6958</t>
  </si>
  <si>
    <t>7242</t>
  </si>
  <si>
    <t xml:space="preserve"> PROCODES) es un Programa de convocatoria abierta que publica en su página de Internet: www.gob.mx/conanp, y de la SEMARNAT: www.gob.mx/semarnat, su convocatoria para acceder a sus apoyos. Las metas programadas para los diferentes indicadores al trimestre se establecieron a partir de un análisis del ejercicio fiscal 2020 y 2021. Asimismo, las Brigada Comunitarias de Contingencia Ambiental se establecen con base a la necesidad de cubrir las contingencias que se presenten, ya sea incendios forestales, huracanes, rescate de aguadas o algún fenómeno natural.Las comunidades que habitan las ANP, han interactuado con los recursos naturales por muchas generaciones, y junto con la Comisión Nacional, participan mayormente en la conservación de los recursos naturales y la biodiversidad, no obstante, existen personas que por escases de oportunidades económicas se ven obligados a no aprovechar de manera sustentable los recursos naturales, por lo que el problema en específico que atiende el programa presupuestario S046 es: Los habitantes de las Áreas Naturales Protegidas de carácter federal y de sus zonas de influencia no aprovechan de manera sustentable los beneficios y oportunidades de los recursos naturales. En este contexto, a través del PROCODES se busca fortalecer la participación social en el aprovechamiento sostenible de las ANP, a fin de que sea esta participación, el eje principal en su ejecución.La mayoría parte de la población de las ANP, son de localidades ubicadas en zonas de alta y muy alta marginación o zonas de difícil acceso, por lo que no será un requisito obligatorio entregar la CURP. Los apoyos del PROCODES se otorgan sin distinción de género, raza, etnia, credo religioso, condición socioeconómica u otra causa que implique discriminación. </t>
  </si>
  <si>
    <t xml:space="preserve"> F00- Comisión Nacional de Áreas Naturales Protegidas </t>
  </si>
  <si>
    <t>Porcentaje de mujeres que participan en cursos de capacitación que contribuyen a la conservación de los ecosistemas y su biodiversidad.</t>
  </si>
  <si>
    <t>52.50</t>
  </si>
  <si>
    <t>28.09</t>
  </si>
  <si>
    <t>47.30</t>
  </si>
  <si>
    <t>Porcentaje de mujeres que participan en proyectos</t>
  </si>
  <si>
    <t>55.70</t>
  </si>
  <si>
    <t>66.37</t>
  </si>
  <si>
    <t>Porcentaje de inversión del Programa de Conservación para el Desarrollo Sostenible en proyectos, cursos de capacitación y estudios técnicos, con participación de mujeres.</t>
  </si>
  <si>
    <t>69.30</t>
  </si>
  <si>
    <t>51.68</t>
  </si>
  <si>
    <t>64.84</t>
  </si>
  <si>
    <t>Porcentaje de mujeres que participan en la estructura de los Comités de Seguimiento del Programa de Conservación para el Desarrollo Sostenible.</t>
  </si>
  <si>
    <t>28.30</t>
  </si>
  <si>
    <t>23.33</t>
  </si>
  <si>
    <t>33.75</t>
  </si>
  <si>
    <t>UR: F00</t>
  </si>
  <si>
    <t>73.79</t>
  </si>
  <si>
    <t>66.12</t>
  </si>
  <si>
    <t>69.86</t>
  </si>
  <si>
    <t>S219</t>
  </si>
  <si>
    <t>Apoyos para el Desarrollo Forestal Sustentable</t>
  </si>
  <si>
    <t>63.6</t>
  </si>
  <si>
    <t>RHQ</t>
  </si>
  <si>
    <t>(Comisión Nacional Forestal)</t>
  </si>
  <si>
    <t>642</t>
  </si>
  <si>
    <t>1323</t>
  </si>
  <si>
    <t xml:space="preserve"> Las mujeres  que viven en los ecosistemas forestales son mujeres rurales e indígenas que dependen de los recursos de su entorno, muchas de sus actividades son de subsistencia, asociadas a los roles tradicionales de género y a la división  sexual del trabajo. Ellas son las principales responsables de actividades reproductivas. En nuestro país 42.4% de las personas que viven en pobreza extrema son mujeres, según lo señala el Informe de la Evolución de la Pobreza 2008-2018 del CONEVAL, además de que los derechos de jure reconocen a los hombres derechos de tenencia y propiedad de los recursos naturales y productivos. Como resultado, solamente 18.5% de los integrantes de órganos de representación de núcleos agrarios son mujeres. Datos del RAN indican que el  34.8% de las personas sujetas de derechos que reciben documentos agrarios y que ocupan espacios de toma de decisiones en los núcleos agrarios son mujeres. Sin embargo, esto no siempre se traduce en una participación directa y efectiva de las mujeres en los órganos de toma de decisiones. Si bien es cierto que en los últimos años ha aumentado el número de mujeres ejidatarias o comuneras, éste dista mucho de ser equitativo y tampoco es garantía de una participación real.Ello limita en el goce pleno de sus derechos en relación con los recursos forestales y abre barreras y brechas de género estructurales, cultural y conductual significativas para las mujeres. La falta de tenencia de la tierra limita su participación en las actividades forestales, sobre todo cuando este es un requisito indispensable para participar en la mayoría de los programas de incentivos o subsidios; así como en la representatividad social en las asambleas; esta situación hace que se vean restringidas para tomar decisiones sobre el manejo de los recursos forestales. </t>
  </si>
  <si>
    <t xml:space="preserve"> RHQ- Comisión Nacional Forestal </t>
  </si>
  <si>
    <t>Porcentaje de apoyos otorgados a mujeres</t>
  </si>
  <si>
    <t>32.60</t>
  </si>
  <si>
    <t>31.35</t>
  </si>
  <si>
    <t>39.42</t>
  </si>
  <si>
    <t>UR: RHQ</t>
  </si>
  <si>
    <t>63.68</t>
  </si>
  <si>
    <t>58.26</t>
  </si>
  <si>
    <t>63.96</t>
  </si>
  <si>
    <t>60.48</t>
  </si>
  <si>
    <t>18</t>
  </si>
  <si>
    <t>E568</t>
  </si>
  <si>
    <t>Dirección, coordinación y control de la operación del Sistema Eléctrico Nacional</t>
  </si>
  <si>
    <t>0.1</t>
  </si>
  <si>
    <t>TOM</t>
  </si>
  <si>
    <t>(Centro Nacional de Control de Energía)</t>
  </si>
  <si>
    <t>148</t>
  </si>
  <si>
    <t>145</t>
  </si>
  <si>
    <t>326</t>
  </si>
  <si>
    <t>405</t>
  </si>
  <si>
    <t xml:space="preserve"> La promoción de la igualdad entre mujeres y hombres conlleva la implementación de acciones de sensibilización, capacitación y difusión en dicha materia, con la finalidad de informar y modificar aquellas causas que impiden y obstaculizan el desarrollo, segregan, discriminan o excluyen a mujeres y a hombres en diversos ámbitos. En el Centro Nacional de Control de Energía (CENACE), se llevan a cabo diversas acciones para la promoción y el fortalecimiento de una cultura institucional a favor de la igualdad de género y la no discriminación, a través de actividades de sensibilización, capacitación y difusión respecto a temas de igualdad de género, prevención de la discriminación, violencia de género, hostigamiento y acoso sexual. Asimismo, promover una cultura institucional a favor de la igualdad de género y un clima laboral libre de discriminación y violencia, requiere del establecimiento de mecanismos y regulaciones para prevenir, atender y sancionar prácticas de discriminación y violencia en los centros de trabajo. En atención a las obligaciones establecidas en el Protocolo para la Prevención, Atención y Sanción del Hostigamiento Sexual y Acoso Sexual (Protocolo), el Instituto Nacional de la Mujeres (INMUJERES) y la Secretaría de la Función Pública (SFP) desarrollaron la Competencia Atención a presuntas víctimas de hostigamiento sexual y acoso sexual en la Administración Pública Federal, para la certificación de las Personas Consejeras (PC) designadas en las entidades y dependencias de orden federal, bajo la cual se certificará a las PC del CENACE en cumplimiento de lo señalado. </t>
  </si>
  <si>
    <t xml:space="preserve"> TOM- Centro Nacional de Control de Energía </t>
  </si>
  <si>
    <t>Porcentaje de las personas servidoras públicas del CENACE que participan en actividades para la promoción de la igualdad entre mujeres y hombres.</t>
  </si>
  <si>
    <t xml:space="preserve">Porcentaje de las Personas Consejeras del CENACE certificadas en la competencia Atención a presuntas víctimas de hostigamiento sexual y acoso sexual en la Administración Pública Federal. </t>
  </si>
  <si>
    <t>UR: TOM</t>
  </si>
  <si>
    <t>G003</t>
  </si>
  <si>
    <t>Regulación y supervisión de actividades nucleares y radiológicas</t>
  </si>
  <si>
    <t>(Comisión Nacional de Seguridad Nuclear y Salvaguardias)</t>
  </si>
  <si>
    <t xml:space="preserve"> La falta del recurso humano en la CNSNS dedicado exclusivamente a la atención del programa de igualdad entre mujeres y hombres, no permite que se realicen actividades de manera constante, no obstante, la CNSNS tiene el interés de continuar sensibilizando al personal y promoviendo la igualdad de género y no discriminación. </t>
  </si>
  <si>
    <t xml:space="preserve"> A00- Comisión Nacional de Seguridad Nuclear y Salvaguardias </t>
  </si>
  <si>
    <t>Porcentaje de personas que laboran en la CNSNS, capacitadas en materia de igualdad de género, no discriminación, hostigamiento y acoso, lenguaje incluyente.</t>
  </si>
  <si>
    <t>16.80</t>
  </si>
  <si>
    <t>0.04</t>
  </si>
  <si>
    <t>4.4</t>
  </si>
  <si>
    <t>410</t>
  </si>
  <si>
    <t>(Dirección General de Recursos Humanos, Materiales y Servicios Generales)</t>
  </si>
  <si>
    <t>413</t>
  </si>
  <si>
    <t>(Unidad de Enlace, Mejora Regulatoria y Programas Transversales)</t>
  </si>
  <si>
    <t>438</t>
  </si>
  <si>
    <t>487</t>
  </si>
  <si>
    <t>476</t>
  </si>
  <si>
    <t>484</t>
  </si>
  <si>
    <t xml:space="preserve"> Laboraban en la SENER un total de 807 personas, de las cuales 376 son mujeres (47%) y 431 hombres (53%), lo cual significa que las brechas de género en términos cuantitativos no son amplias en esta Dependencia. Esto es un gran logro a nivel institucional. No obstante, como parte de los esfuerzos institucionales para conservar este resultado, y seguir avanzando en una absoluta erradicación de cualquier forma de discriminación de género, las acciones de capacitación y formación en estas materias son de vital importancia, ya que a través de estas actividades se pretende que la importancia de la igualdad y la no discriminación en todas sus vertientes quede no como un simple discurso, sino como un proceso formativo que promueva que estos valores se vuelvan parte de nuestra vida cotidiana. De igual manera es importante que haya cada vez más mujeres no sólo en la dependencia sino en puestos de mando.   Los espacios laborales siguen practicas androcentristas que invisibilizan, obvian las aportaciones y necesidades específicas que tienen las mujeres, así mismo las practicas violentas o discriminatorias dificultan su permanencia y ascenso en la administración pública.   </t>
  </si>
  <si>
    <t xml:space="preserve"> Secretaria de Energía </t>
  </si>
  <si>
    <t xml:space="preserve">Porcentaje de personal que recibió alguna acción de capacitación en materia de igualdad de género y no </t>
  </si>
  <si>
    <t>36.00</t>
  </si>
  <si>
    <t>Porcentaje de diferencia de personal capacitado en temas de igualdad en el período 2021-2022.</t>
  </si>
  <si>
    <t>105.00</t>
  </si>
  <si>
    <t>324 Porcentaje de avance en acciones de difusión llevadas a cabo en materia de igualdad de género y no discriminación.</t>
  </si>
  <si>
    <t>102 Porcentaje de asistencia digital al evento 2do. Conversatorio Digital: La energía en voz de las mujeres</t>
  </si>
  <si>
    <t xml:space="preserve">231 Porcentaje de avance en las acciones programadas para la verificación del cumplimiento de la Norma Mexicana NMX-R-025-SCFI-2015 en Igualdad Laboral y No Discriminación. Meta: 100% de las acciones. </t>
  </si>
  <si>
    <t>231 Porcentaje de plazas ocupadas por mujeres en la Secretaría de Energía, respecto a las plazas ocupadas por hombres, conforme a la medida de nivelación 1 de la Norma Mexicana NMX-R-025-SCFI-2015 en Igualdad Laboral y No Discriminación.</t>
  </si>
  <si>
    <t xml:space="preserve">604 Porcentaje de avance en las actividades relacionadas con la elaboración de diagnósticos estadísticos de brechas de género. </t>
  </si>
  <si>
    <t>606 Porcentaje de avance en la realización de una campaña de difusión de materiales para la prevención del hostigamiento sexual y acoso sexual.</t>
  </si>
  <si>
    <t>UR: 410</t>
  </si>
  <si>
    <t>UR: 413</t>
  </si>
  <si>
    <t>4.42</t>
  </si>
  <si>
    <t>3.27</t>
  </si>
  <si>
    <t>4.85</t>
  </si>
  <si>
    <t>3.64</t>
  </si>
  <si>
    <t>P008</t>
  </si>
  <si>
    <t>Gestión, promoción, supervisión y evaluación del aprovechamiento sustentable de la energía</t>
  </si>
  <si>
    <t>E00</t>
  </si>
  <si>
    <t>(Comisión Nacional para el Uso Eficiente de la Energía)</t>
  </si>
  <si>
    <t>45</t>
  </si>
  <si>
    <t>70</t>
  </si>
  <si>
    <t xml:space="preserve"> El programa va orientado y dirigido al personal de la Comisión Nacional para el Uso Eficiente de la Energía para prevenir y erradicar, la violencia de género, la discriminación, el Acoso u Hostigamiento sexual o cualquier otra conducta que vulnere los Derechos Humanos y promover la Igualdad de Género, con el objetivo de cumplir y potencializar las metas de fortalecimiento, sensibilización, difusión y capacitación de esta Comisión. </t>
  </si>
  <si>
    <t xml:space="preserve"> E00- Comisión Nacional para el Uso Eficiente de la Energía </t>
  </si>
  <si>
    <t>Porcentaje del personal de la CONUEE que participó en la Detección de Necesidad de Capacitación (DNC) en</t>
  </si>
  <si>
    <t>Porcentaje del personal de la CONUEE Capacitado en materia de Igualdad entre Mujeres y Hombres</t>
  </si>
  <si>
    <t>Porcentaje de material de Difusión (correo electrónico, fondos de pantalla y publicaciones en paginas oficiales)</t>
  </si>
  <si>
    <t>Porcentaje de Instrumentos actualizados</t>
  </si>
  <si>
    <t>UR: E00</t>
  </si>
  <si>
    <t>0.15</t>
  </si>
  <si>
    <t>19</t>
  </si>
  <si>
    <t>J014</t>
  </si>
  <si>
    <t>Apoyo Económico a Viudas de Veteranos de la Revolución Mexicana</t>
  </si>
  <si>
    <t>411</t>
  </si>
  <si>
    <t>(Unidad de Política y Control Presupuestario)</t>
  </si>
  <si>
    <t>34</t>
  </si>
  <si>
    <t xml:space="preserve"> 411- Unidad de Política y Control Presupuestario </t>
  </si>
  <si>
    <t>Apoyo Económico  a Viudas de Veteranos de la Revolución Mexicana</t>
  </si>
  <si>
    <t>Apoyo</t>
  </si>
  <si>
    <t>UR: 411</t>
  </si>
  <si>
    <t>0.25</t>
  </si>
  <si>
    <t>0.30</t>
  </si>
  <si>
    <t>20</t>
  </si>
  <si>
    <t>E016</t>
  </si>
  <si>
    <t>Articulación de Políticas Integrales de Juventud</t>
  </si>
  <si>
    <t>22.3</t>
  </si>
  <si>
    <t>VUY</t>
  </si>
  <si>
    <t>(Instituto Mexicano de la Juventud)</t>
  </si>
  <si>
    <t xml:space="preserve"> Bajas condiciones favorables para la inclusión y el pleno ejercicio de derechos de las mujeres jóvenes mexicanas, en condiciones de vulnerabilidad, residentes de zonas de interés prioritario. </t>
  </si>
  <si>
    <t xml:space="preserve"> VUY- Instituto Mexicano de la Juventud </t>
  </si>
  <si>
    <t>Proporción de mujeres jóvenes involucradas en procesos de apoyo a la participación y ejercicio de derechos</t>
  </si>
  <si>
    <t>UR: VUY</t>
  </si>
  <si>
    <t>22.34</t>
  </si>
  <si>
    <t>7.86</t>
  </si>
  <si>
    <t>20.92</t>
  </si>
  <si>
    <t>9.20</t>
  </si>
  <si>
    <t>S155</t>
  </si>
  <si>
    <t>282390</t>
  </si>
  <si>
    <t>55526</t>
  </si>
  <si>
    <t xml:space="preserve"> El problema público que atiende el PAIMEF se define de la siguiente manera: La carencia de empoderamiento por parte de las mujeres les obstaculiza prevenir y/o salir de situaciones de violencia. Identificando principalmente tres causas: 1) capacidad institucional limitada con acciones de prevención y atención de deficiente calidad para las mujeres en situación de violencia; 2) contexto cultural que permite, fomenta y reproduce las violencias contra las mujeres y 3) desconocimiento por parte de las mujeres de sus derechos y sus propias capacidades. </t>
  </si>
  <si>
    <t xml:space="preserve"> D00- Instituto Nacional de Desarrollo Social </t>
  </si>
  <si>
    <t>Porcentaje de mujeres de 15 años y más que declararon haber sufrido al menos un incidente de violencia por parte</t>
  </si>
  <si>
    <t>0.60</t>
  </si>
  <si>
    <t>0.50</t>
  </si>
  <si>
    <t>Porcentaje de unidades de atención del PAIMEF operadas por las instancias de mujeres en las entidades</t>
  </si>
  <si>
    <t>100.70</t>
  </si>
  <si>
    <t>S174</t>
  </si>
  <si>
    <t xml:space="preserve">Programa de Apoyo para el Bienestar de las Niñas y Niños, Hijos de Madres Trabajadoras </t>
  </si>
  <si>
    <t>2684.7</t>
  </si>
  <si>
    <t>211</t>
  </si>
  <si>
    <t>(Dirección General para el Bienestar de las Niñas, Niños y Adolescentes)</t>
  </si>
  <si>
    <t>793074</t>
  </si>
  <si>
    <t>896155</t>
  </si>
  <si>
    <t>138442</t>
  </si>
  <si>
    <t>142854</t>
  </si>
  <si>
    <t xml:space="preserve"> Las niñas, niños, adolescentes y jóvenes de hasta 23 años de edad en situación de vulnerabilidad por la ausencia de uno o ambos padres, presentan dificultades para su cuidado infantil y educación.   </t>
  </si>
  <si>
    <t xml:space="preserve"> Secretaria de Bienestar </t>
  </si>
  <si>
    <t>Porcentaje de niñas que reciben apoyos económicos en la modalidad A respecto al total de beneficiarios del programa</t>
  </si>
  <si>
    <t>49.00</t>
  </si>
  <si>
    <t>Porcentaje de niñas, adolescentes y jóvenes beneficiarias que reciben apoyos económicos en la modalidad B respecto al total de beneficiarios del programa</t>
  </si>
  <si>
    <t>UR: 211</t>
  </si>
  <si>
    <t>2684.71</t>
  </si>
  <si>
    <t>2,005.51</t>
  </si>
  <si>
    <t>2,221.84</t>
  </si>
  <si>
    <t>S176</t>
  </si>
  <si>
    <t>Pensión para el Bienestar de las Personas Adultas Mayores</t>
  </si>
  <si>
    <t>127175.4</t>
  </si>
  <si>
    <t>213</t>
  </si>
  <si>
    <t>(Dirección General para el Bienestar de las Personas Adultas Mayores)</t>
  </si>
  <si>
    <t>5575894</t>
  </si>
  <si>
    <t>4746020</t>
  </si>
  <si>
    <t>5850834</t>
  </si>
  <si>
    <t>4642336</t>
  </si>
  <si>
    <t xml:space="preserve"> En México las personas adultas mayores de 65 años tienen un acceso limitado y deficiente a la protección social, esto en función de la negación de sus derechos para obtener ingresos adecuados. Combatir las desventajas en el ejercicio de los derechos de las personas adultas mayores es un imperativo de la administración 2018-2024, ya que persisten diferencias en el trato, negación de derechos y estereotipos vejatorios hacia las personas adultas mayores. Por lo antes expuesto es que, el Gobierno de México decidió realizar un rediseño de la política pública enfocada al bienestar de las personas adultas mayores, en un primer momento reconociéndolas como titulares de derechos y contribuyendo a un piso mínimo solidario de protección social, a través de una pensión no contributiva de tendencia universal. </t>
  </si>
  <si>
    <t>Razón por sexo de personas adultas mayores derechohabientes con apoyos emitidos</t>
  </si>
  <si>
    <t>1.20</t>
  </si>
  <si>
    <t>1.25</t>
  </si>
  <si>
    <t>UR: 213</t>
  </si>
  <si>
    <t>127175.48</t>
  </si>
  <si>
    <t>107,131.51</t>
  </si>
  <si>
    <t>125326.43</t>
  </si>
  <si>
    <t>107,636.95</t>
  </si>
  <si>
    <t>S287</t>
  </si>
  <si>
    <t>Sembrando Vida</t>
  </si>
  <si>
    <t>9499.2</t>
  </si>
  <si>
    <t>135300</t>
  </si>
  <si>
    <t>315700</t>
  </si>
  <si>
    <t>421484</t>
  </si>
  <si>
    <t>928028</t>
  </si>
  <si>
    <t xml:space="preserve"> El programa busca atender la problemática de la pobreza rural y la degradación ambiental en México , a través de sus objetivos que son el rescate del campo, la reactivación de la economía local y la regeneración del tejido social en las comunidades , para lo cual se estará trabajando en los siguientes 4 componentes: 1. Inclusión Productiva, 2. Cuidado del medio ambiente , 3. Fomento a la cultura del ahorro, 4. Reconstruir el tejido social . </t>
  </si>
  <si>
    <t>Porcentaje de mujeres que reciben asistencia técnica respecto a lo planeado</t>
  </si>
  <si>
    <t>104.64</t>
  </si>
  <si>
    <t>Porcentaje de apoyos en especie destinados a mujeres respecto de los planeados</t>
  </si>
  <si>
    <t>94.00</t>
  </si>
  <si>
    <t>Porcentaje de apoyos económicos destinados a mujeres respecto de los planeados</t>
  </si>
  <si>
    <t>77.48</t>
  </si>
  <si>
    <t>9499.27</t>
  </si>
  <si>
    <t>5,775.15</t>
  </si>
  <si>
    <t>8947.21</t>
  </si>
  <si>
    <t>6,016.78</t>
  </si>
  <si>
    <t>U012</t>
  </si>
  <si>
    <t>420.2</t>
  </si>
  <si>
    <t>20351</t>
  </si>
  <si>
    <t>8611</t>
  </si>
  <si>
    <t xml:space="preserve"> La problemática atendida por el programa es compleja y de amplios alcances en el país. De acuerdo con los hallazgos de la Encuesta Nacional sobre la Dinámica de las Relaciones en los Hogares (ENDIREH) 2016, de los 46.5 millones de mujeres de 15 años y más que residen en el país, se estima que 30.7 millones (66.1%) han padecido al menos un incidente de violencia emocional, económica, física, sexual o discriminación en los espacios escolar, laboral, comunitario, familiar o en su relación de pareja.  </t>
  </si>
  <si>
    <t>Porcentaje de refugios apoyados en el período establecido, respecto de la meta programada</t>
  </si>
  <si>
    <t>98.60</t>
  </si>
  <si>
    <t>Tasa de Variación de los Centros Externos de Atención para Mujeres en situación de violencia apoyados por el Programa</t>
  </si>
  <si>
    <t>2.90</t>
  </si>
  <si>
    <t>Tasa de variación de mujeres atendidas por refugios especializados apoyados por el Programa en el ejercicio fiscal en curso respecto del año anterior</t>
  </si>
  <si>
    <t>2.00</t>
  </si>
  <si>
    <t>Tasa de variación de mujeres atendidas en el Centro Externo de Atención en el año en curso con respecto al año anterior</t>
  </si>
  <si>
    <t>Porcentaje de mujeres que concluyeron su plan de intervención</t>
  </si>
  <si>
    <t>46.20</t>
  </si>
  <si>
    <t>21</t>
  </si>
  <si>
    <t>Planeación y conducción de la política de turismo</t>
  </si>
  <si>
    <t>6.3</t>
  </si>
  <si>
    <t>(Subsecretaría de Planeación y Política Turística)</t>
  </si>
  <si>
    <t>454</t>
  </si>
  <si>
    <t>909</t>
  </si>
  <si>
    <t>458</t>
  </si>
  <si>
    <t>922</t>
  </si>
  <si>
    <t xml:space="preserve"> El sector turístico es una actividad económica que favorece al desarrollo de las mujeres, ya que un importante porcentaje de las personas que laboran en el mismo son mujeres, sin embargo persisten condiciones de desigualdad que las afectan y discriminan, por ello la importancia de promover la igualdad entre mujeres y hombres; la eliminación de las violencias como el acoso y hostigamiento sexual y laboral, prevenir la trata de personas y el trabajo infantil para proteger a niñas niños y adolescentes; así como apoyar el empoderamiento económico de las mujeres que laboran en el sector. Al respecto la Organización Mundial de Turismo en el Informe mundial sobre mujeres en el turismo 2022, destaca: 54% de las personas empleadas en el turismo son mujeres; 39%a de las personas empleadas en el conjunto de la economía son mujeres; En el turismo, las mujeres ganan un 14.7% menos En el conjunto de la economía, las mujeres ganan un 16,8% menos; 23.0% de los ministerios de Turismo están dirigidos por mujeres 20.7% de los ministerios de los Gobiernos están dirigidos por mujeres. </t>
  </si>
  <si>
    <t xml:space="preserve"> Secretaria de Turismo </t>
  </si>
  <si>
    <t>Porcentaje de Eventos de Capacitación y Sensibilización de la Estrategia Integral para Prevenir la Trata de personas y el Trabajo Infantil con calificación igual o mayor a 8 (Calificación alta o muy alta satisfacción)</t>
  </si>
  <si>
    <t>Porcentaje de mujeres que culminan los cursos y talleres de la Estrategia de Desarrollo Comunitario para Mujeres en Turismo 2022</t>
  </si>
  <si>
    <t>Porcentaje de cumplimiento de la estrategia Primer Plano el empoderamiento de las mujeres durante la recuperación de la COVID-19</t>
  </si>
  <si>
    <t>37.50</t>
  </si>
  <si>
    <t>Porcentaje de Unidades Responsables de la Secretaría de Turismo que implementan acciones con perspectiva de género</t>
  </si>
  <si>
    <t>28.00</t>
  </si>
  <si>
    <t>Porcentaje de acuerdos cumplidos del Comité de Igualdad de Género del Sector Turismo Federal</t>
  </si>
  <si>
    <t>6.32</t>
  </si>
  <si>
    <t>22</t>
  </si>
  <si>
    <t>Gestión Administrativa</t>
  </si>
  <si>
    <t>(Dirección Ejecutiva de Administración)</t>
  </si>
  <si>
    <t>1488</t>
  </si>
  <si>
    <t>1786</t>
  </si>
  <si>
    <t>713</t>
  </si>
  <si>
    <t>647</t>
  </si>
  <si>
    <t xml:space="preserve"> La Dirección Ejecutiva de Administración, a través de la Dirección de Personal tiene programado impartir a partir del segundo trimestre del 2022 capacitación al personal de la Rama Administrativa en materia de Igualdad y No Discriminación que ayude a minimizar la desigualdad y superar los estereotipos discriminatorios sobre las funciones y responsabilidades de las mujeres y hombres en su ámbito laboral, así como prevenir, sancionar y erradicar la violencia en cualquiera de sus manifestaciones y ámbitos, el Hostigamiento y Acoso sexual y laboral en la Institución. Cursos, talleres o conferencias (modalidad en línea): -Hostigamiento y acoso sexual y laboral -Derechos humanos -Violencia de género -Espacios laborales libres de violencia y discriminación -Igualdad sustantiva -Lenguaje incluyente y no sexista -Transversalización de la perspectiva de género -Violencia política en razón de género contra las mujeres -Políticas públicas en materia de igualdad de género y no discriminación. </t>
  </si>
  <si>
    <t xml:space="preserve"> Secretaria de Instituto Nacional Electoral </t>
  </si>
  <si>
    <t>Porcentaje del personal de la rama administrativa con al menos una acción de capacitación materia de Igualdad de género y No Discriminación.</t>
  </si>
  <si>
    <t xml:space="preserve">Porcentaje de personal de mandos medios y superiores de la rama administrativa del INE que recibió al menos una acción de capacitación en materia de Igualdad y No Discriminación que promueva una nueva cultura laboral libre de violencia. </t>
  </si>
  <si>
    <t>29.80</t>
  </si>
  <si>
    <t>0.65</t>
  </si>
  <si>
    <t>R003</t>
  </si>
  <si>
    <t>Capacitación y educación para el ejercicio democrático de la ciudadanía</t>
  </si>
  <si>
    <t>28.8</t>
  </si>
  <si>
    <t>115</t>
  </si>
  <si>
    <t>(Dirección Ejecutiva de Capacitación Electoral y Educación Cívica)</t>
  </si>
  <si>
    <t>6400</t>
  </si>
  <si>
    <t>1600</t>
  </si>
  <si>
    <t>8529</t>
  </si>
  <si>
    <t>2956</t>
  </si>
  <si>
    <t xml:space="preserve"> Impulsar la implementación de proyectos en colaboración con organizaciones de la sociedad civil, universidades, instituciones públicas y ciudadanía en general, para promover la participación y el ejercicio de los derechos políticos de las mujeres en condiciones de igualdad y sin discriminación e impulsar sus liderazgos, considerando la participación de mujeres indígenas, afrodescendientes y jóvenes. Emitir una convocatoria a OSC para presentar proyectos que promuevan la participación de las mujeres en el ámbito público en condiciones de igualdad y su participación en espacios de toma de decisiones. Considera otorgar apoyos capacitar y dar seguimiento a OSC. Con esto se busca impactar a un mínimo de 8,000 participantes durante 2022, con la finalidad de contribuir al desarrollo de la vida democrática y asegurar a la ciudadanía el ejercicio de sus derechos político-electorales, de conformidad con los fines institucionales y lo establecido en la ENCCÍVICA 2017-2023. </t>
  </si>
  <si>
    <t>Porcentaje de población que participa directamente en iniciativas que fomentan la participación y el ejercicio libre de los derechos humanos y los político-electorales de las mujeres en condiciones de igualdad y paridad de género.</t>
  </si>
  <si>
    <t xml:space="preserve">Porcentaje de proyectos impulsados para fomentar la participación y el ejercicio libre de los derechos humanos y los político-electorales de las mujeres en condiciones de igualdad y paridad de género.      </t>
  </si>
  <si>
    <t>Porcentaje de activaciones transmedia para la prevención de la violencia política en contra de las mujeres en razón de género.</t>
  </si>
  <si>
    <t>UR: 115</t>
  </si>
  <si>
    <t>28.84</t>
  </si>
  <si>
    <t>9.41</t>
  </si>
  <si>
    <t>R005</t>
  </si>
  <si>
    <t>Actualización del padrón electoral y expedición dela credencial para votar</t>
  </si>
  <si>
    <t>0.9</t>
  </si>
  <si>
    <t>(Dirección Ejecutiva del Registro Federal de Electores)</t>
  </si>
  <si>
    <t>6000</t>
  </si>
  <si>
    <t xml:space="preserve"> Emitir mensajes de difusión hacia la ciudadanía la cual este focalizada para la credencialización de las mujeres en aquellos distritos con secciones electorales donde las mujeres representan el 45% o menos de la Lista Nominal en el periodo observado de marzo a diciembre de 2022 con el propósito de reflejar un incremento en la proporción de mujeres que tramiten su Credencial para Votar. </t>
  </si>
  <si>
    <t>Incremento en puntos porcentuales de mujeres credencializadas en el periodo observado.</t>
  </si>
  <si>
    <t>R008</t>
  </si>
  <si>
    <t>Dirección, soporte jurídico electoral y apoyo logístico</t>
  </si>
  <si>
    <t>17.6</t>
  </si>
  <si>
    <t>122</t>
  </si>
  <si>
    <t>(Unidad Técnica de Igualdad de Género y No Discriminación)</t>
  </si>
  <si>
    <t>123</t>
  </si>
  <si>
    <t>(Unidad Técnica de Vinculación con los Organismos Públicos Locales)</t>
  </si>
  <si>
    <t>3690</t>
  </si>
  <si>
    <t>4641</t>
  </si>
  <si>
    <t>335</t>
  </si>
  <si>
    <t>284</t>
  </si>
  <si>
    <t xml:space="preserve"> En 2022 son dos los proyectos que utilizarán recursos del Anexo 13, Acciones para la igualdad sustantiva en el INE y Acciones para la igualdad y no discriminación en el ejercicio de los derechos político-electorales. Las actividades que se realizarán en el marco de los mismos son: 1. Programa de capacitación en materia de igualdad de género y no discriminación; 2. Promoción de acciones para la conciliación de la vida laboral del personal del INE; 3. Proceso de certificación del INE en la NMX-R-025-R-025-SCFI-2015; 4. Acciones del Grupo de Trabajo de Igualdad de Género y No Discriminación; 5. Eventos conmemorativos Día Internacional de las Mujeres; 6. Estudio especializado sobre la efectividad en la aplicación de las acciones afirmativas y las barreras que enfrentan los grupos en situación de discriminación en la representación política; 7. Programa de capacitación para promover la participación política de las mujeres, la inclusión y la prevención de la violencia política contra las mujeres en razón de género; 8. Programa de formación para la generación de indicadores y datos estadísticos electorales con perspectiva de género; 9. Programa de formación en materia de criterios jurisdiccionales dirigido a personas estudiantes de diferentes universidades para analizar las sentencias más relevantes en materia de paridad y violencia política contra las mujeres por razón de género; 10. Actividades de la Presidencia del INE en el Observatorio de Participación Política de las Mujeres en México (OPPMM) reuniones ordinarias virtuales y la realización de la reunión nacional de observatorios locales; 11. Continuidad de la Plataforma Educativa Políticas: Política y Políticas Públicas con Perspectiva de Género; 12. Actividades del Programa de Trabajo de la Comisión de Igualdad de Género y No Discriminación; 13. Actividades para la elaboración de un programa integral de prevención de la violencia política contra las mujeres por razón de género.  Actuar en cada una de las etapas del Proceso de Selección y Designación, conforme a lo establecido en el Reglamento del Instituto Nacional Electoral para la Designación y Remoción de las y los Consejeros Presidentes y las y los Consejeros Electorales de los Organismos Públicos Locales Electorales, observando el principio de paridad de género en cada una de ellas. En este sentido, cuando se presenta una vacante en alguno de los Organismos Públicos Locales, ésta podrá ser ocupada por mujer u hombre procurando una conformación de por lo menos tres personas del mismo género, respecto de la integración total de cada órgano máximo de dirección (Una Consejera o Consejero Presidente y seis Consejeras o Consejeros Electorales). </t>
  </si>
  <si>
    <t xml:space="preserve">Porcentaje de acciones documentadas para el cumplimiento de cuatro criterios de la Norma Mexicana NMX-R-025-SCFI-2015 en Igualdad Laboral y No Discriminación.         </t>
  </si>
  <si>
    <t xml:space="preserve">Porcentaje de personas sensibilizadas a través de actividades de divulgación de igualdad de género y no discriminación en el ejercicio de los derechos político-electorales.      </t>
  </si>
  <si>
    <t>Porcentaje de Designaciones de Consejeras Electorales en los Organismos Públicos Locales.</t>
  </si>
  <si>
    <t>44.40</t>
  </si>
  <si>
    <t>Porcentaje de cumplimiento de paridad de género en los Organismos Públicos Locales a nivel nacional.</t>
  </si>
  <si>
    <t>UR: 122</t>
  </si>
  <si>
    <t>6.84</t>
  </si>
  <si>
    <t>1.23</t>
  </si>
  <si>
    <t>4.06</t>
  </si>
  <si>
    <t>UR: 123</t>
  </si>
  <si>
    <t>10.81</t>
  </si>
  <si>
    <t>6.48</t>
  </si>
  <si>
    <t>R009</t>
  </si>
  <si>
    <t>Otorgamiento de prerrogativas a partidos políticos, fiscalización de sus recursos y administración de los tiempos del estado en radio y televisión</t>
  </si>
  <si>
    <t>7.8</t>
  </si>
  <si>
    <t>120</t>
  </si>
  <si>
    <t>(UnidadTécnica de Fiscalización)</t>
  </si>
  <si>
    <t>263</t>
  </si>
  <si>
    <t>150</t>
  </si>
  <si>
    <t>441</t>
  </si>
  <si>
    <t>279</t>
  </si>
  <si>
    <t xml:space="preserve"> Realizar el análisis cualitativo y cuantitativo de la información contenida en los Programas Anuales de Trabajo del gasto programado presentados por los partidos políticos en el ejercicio 2022. Con el objeto de fortalecer la fiscalización del gasto programado en los rubros de actividades específicas, del liderazgo político de las mujeres y liderazgos juveniles por medio de la realización del análisis cualitativo y cuantitativo de la información contenida en los Programas Anuales de Trabajo del gasto programado presentados por los partidos políticos en el ejercicio 2022, con el objeto de que coadyuven con la inclusión y participación política de las mujeres y los jóvenes. </t>
  </si>
  <si>
    <t>Porcentaje del grado de cumplimiento en la rendición de cuentas del gasto programado.</t>
  </si>
  <si>
    <t>Porcentaje de visitas de verificación del gasto programado realizadas.</t>
  </si>
  <si>
    <t>24.00</t>
  </si>
  <si>
    <t>20.80</t>
  </si>
  <si>
    <t>UR: 120</t>
  </si>
  <si>
    <t>5.09</t>
  </si>
  <si>
    <t>5.37</t>
  </si>
  <si>
    <t>R010</t>
  </si>
  <si>
    <t>Vinculación con la sociedad</t>
  </si>
  <si>
    <t>0.6</t>
  </si>
  <si>
    <t>104</t>
  </si>
  <si>
    <t>(Coordinación Nacional de Comunicación Social)</t>
  </si>
  <si>
    <t xml:space="preserve"> Presentar un diagnóstico de la discriminación contra las mujeres y los grupos de atención prioritaria tanto en prensa convencional como en la red social Twitter a partir del análisis de la cobertura de los procesos electorales locales 2021-2022. Ello, a través del análisis con perspectivas de género e interseccional de la cobertura de los procesos electorales, con el fin de medir 1) la desigualdad en el acceso de las mujeres y los grupos de atención prioritaria a los medios de comunicación convencionales y la red social, 2) la presencia de estereotipos, 3) la violencia política en razón de género, para que la Comisión de Igualdad de Género y No Discriminación del Instituto Nacional Electoral evalúe las acciones pertinentes para prevenir, combatir y erradicar la discriminación contras las mujeres y los grupos de atención prioritarios tanto en prensa convencional como en redes sociales. </t>
  </si>
  <si>
    <t>Porcentaje de documentos de análisis con perspectivas de género e interseccional realizados.</t>
  </si>
  <si>
    <t>UR: 104</t>
  </si>
  <si>
    <t>0.66</t>
  </si>
  <si>
    <t>0.43</t>
  </si>
  <si>
    <t>R011</t>
  </si>
  <si>
    <t>Tecnologías de información y comunicaciones</t>
  </si>
  <si>
    <t>1.7</t>
  </si>
  <si>
    <t xml:space="preserve"> Mantenimiento y seguimiento al sistema tecnológicos del Módulo del Programa Anual de Trabajo en el Sistema Integral de Fiscalización y la Plataforma de capacitación (difusión y desarrollo de contenidos), con el objeto de hacer más eficiente el análisis acceso a la información del gasto programado de capacitación promoción y desarrollo de liderazgos políticos de las mujeres, reportada por los partidos políticos. </t>
  </si>
  <si>
    <t>Porcentaje de las actividades destinado para la capacitación y formación a mujeres respecto del total de actividades reportadas en los Programas Anuales de Trabajo.</t>
  </si>
  <si>
    <t>1.74</t>
  </si>
  <si>
    <t>1.07</t>
  </si>
  <si>
    <t>1.14</t>
  </si>
  <si>
    <t>35</t>
  </si>
  <si>
    <t>E013</t>
  </si>
  <si>
    <t>Realizar la promoción y observancia en el monitoreo, seguimiento y evaluación del impacto de la política nacional en materia de igualdad entre mujeres y hombres</t>
  </si>
  <si>
    <t>29.3</t>
  </si>
  <si>
    <t>(Cuarta Visitaduría General)</t>
  </si>
  <si>
    <t>2248</t>
  </si>
  <si>
    <t>1243</t>
  </si>
  <si>
    <t xml:space="preserve"> En la sociedad mexicana, siguen persistiendo estereotipos de género que discriminan, violentan e impiden el derecho de las mujeres a una vida libre de violencia, lo que genera violaciones a los derechos humanos de las mujeres por lo que aún es necesario emprender acciones que propicien la igualdad sustantiva entre mujeres y hombres en México y que contribuyan a que tanto los programas como el quehacer cotidiano de las servidoras y servidores públicos se oriente por el principio de igualdad, de no discriminación y de no violencia contra las mujeres.   En este sentido la Ley General para la Igualdad entre Mujeres y Hombres (LGIMH) y la Ley de la Comisión Nacional de los Derechos Humanos atribuyen a la CNDH, la tarea de realizar la observancia en el cumplimiento de la Política Nacional de Igualdad, particularmente, a través de su Programa de Asuntos de la Mujer y de Igualdad entre Mujeres y Hombres (PAMIMH) de la Cuarta Visitaduría General. Tanto el objetivo estratégico del PAMIMH como su quehacer institucional se orientan por la articulación de la perspectiva de género con un enfoque de derechos humanos, en el seguimiento de aquellos programas y acciones para la igualdad de género, que prioricen el fortalecimiento de la autonomía y empoderamiento de las mujeres .   </t>
  </si>
  <si>
    <t xml:space="preserve"> 104- Cuarta Visitaduría General </t>
  </si>
  <si>
    <t>1. Índice de contribución al cumplimiento de la Política Nacional en Materia de Igualdad entre Mujeres y Hombres mediante la observancia, la promoción y la protección de los derechos humanos de las mujeres.</t>
  </si>
  <si>
    <t>Índice</t>
  </si>
  <si>
    <t>2.Porcentaje de autoridades del Estado obligadas al cumplimiento de la Política Nacional en Materia de Igualdad entre Mujeres y Hombres y de la promoción y la protección de los derechos humanos de las mujeres que reciben productos y servicios de observancia, promoción y protección para el fortalecimiento de dicho cumplimiento con respecto a los entes obligados programados en recibir dichos productos y servicios.</t>
  </si>
  <si>
    <t>3A. Porcentaje de estudios, documentos de investigación, informes técnicos, diagnósticos y/o plataformas  para la observancia, seguimiento y evaluación  de la Política Nacional en Materia de Igualdad entre Mujeres y Hombres elaborados con relación a los programados.</t>
  </si>
  <si>
    <t>4B. Porcentaje de productos y servicios de promoción  sobre los derechos humanos de las mujeres para la igualdad sustantiva proporcionados con relación a los requeridos.</t>
  </si>
  <si>
    <t>5C. Porcentaje de expedientes de queja,  orientaciones directas y remisiones en materia de los derechos humanos de las mujeres concluidos respecto a los expedientes registrados y en trámite</t>
  </si>
  <si>
    <t>6D. Porcentaje de Recomendaciones Generales sobre violaciones a los derechos humanos por razón de género publicadas con respecto a las programadas.</t>
  </si>
  <si>
    <t>7A.1 Porcentaje de reportes de análisis de la observancia en el monitoreo en torno a la igualdad, la no discriminación y la no violencia contra las mujeres elaborados con relación a los programados.</t>
  </si>
  <si>
    <t>8A.2 Porcentaje de reportes de análisis sobre la participación de la CNDH en los procedimientos de Alerta de Violencia de Género contra las mujeres elaborados en relación con los programados.</t>
  </si>
  <si>
    <t>Mensual</t>
  </si>
  <si>
    <t>9A.3 Porcentaje de reportes de análisis de la observancia en la evaluación de la participación equilibrada entre mujeres y hombres en los espacios públicos y de toma de decisiones elaborados con relación a los programados.</t>
  </si>
  <si>
    <t>10A.4 Porcentaje de reportes para el fortalecimiento de los indicadores del Atlas de Igualdad y Derechos Humanos para la observancia en el seguimiento a las brechas de género y desigualdades elaborados con relación a los programados</t>
  </si>
  <si>
    <t>11A.5 Porcentaje de Encuesta Nacional en Vivienda, en el segmento correspondiente al PAMIMH, para la observancia en la evaluación de la igualdad entre mujeres y hombres, contratadas  y publicadas con respecto a las programadas.</t>
  </si>
  <si>
    <t>12B.1 Porcentaje de herramientas didácticas  elaboradas, actualizadas y adaptadas sobre los derechos humanos de las mujeres para la igualdad sustantiva elaboradas, con relación a los programadas</t>
  </si>
  <si>
    <t>13B.2 Porcentaje de relatorías y memorias derivadas de los servicios de promoción de los derechos humanos de las mujeres para la igualdad sustantiva elaboradas con relación a las programadas.</t>
  </si>
  <si>
    <t>14B.3 Porcentaje de vinculaciones con los entes obligados para los servicios de promoción sobre los derechos humanos de las mujeres para la igualdad sustantiva, elaboradas con relación a las solicitadas.</t>
  </si>
  <si>
    <t>131.82</t>
  </si>
  <si>
    <t>15C.1 Porcentaje de escritos de queja  por presuntas violaciones a los derechos humanos atendidos con respecto a los solicitados.</t>
  </si>
  <si>
    <t>16C.2 Porcentaje de escritos de queja  por presuntas violaciones a los derechos humanos con razón de género atendidos con respecto a los registrados</t>
  </si>
  <si>
    <t>29.33</t>
  </si>
  <si>
    <t>16.78</t>
  </si>
  <si>
    <t>31.4</t>
  </si>
  <si>
    <t>18.93</t>
  </si>
  <si>
    <t>M002</t>
  </si>
  <si>
    <t>Actividades relacionadas a la Igualdad de Género Institucional.</t>
  </si>
  <si>
    <t>4.2</t>
  </si>
  <si>
    <t>876</t>
  </si>
  <si>
    <t>853</t>
  </si>
  <si>
    <t>86</t>
  </si>
  <si>
    <t>68</t>
  </si>
  <si>
    <t xml:space="preserve"> Es importante que el personal de la CNDH incorpore la perspectiva de género en los programas, proyectos, sin embargo, se requiere implementar acciones para que los mecanismos internos, como la Red de Género ponga en marcha de manera inmediata un Plan de Acción con políticas públicas con perspectiva de género, de acuerdo con sus competencias y atribuciones, por ello, es necesario que el personal se esté capacitando constantemente en la materia, para que dicha incorporación se lleve a cabo.  Por lo anterior, es necesario continuar potenciando las capacidades del personal de la CNDH en el conocimiento sobre los conceptos básicos de género, el lenguaje incluyente y no sexista y la no discriminación, a efecto de generar un ambiente laboral sin discriminación y libre de violencia de género; y para generar comunicaciones internas y externas con lenguaje incluyente y no sexista. </t>
  </si>
  <si>
    <t xml:space="preserve"> 126- Unidad Técnica para la Igualdad de Género </t>
  </si>
  <si>
    <t>Indicador 1. Porcentaje de personas de nuevo ingreso a la CNDH, sensibilizadas y/o capacitadas en materia de género,  lenguaje incluyente, no sexista y erradicar la discriminación y violencia y derechos humanos.</t>
  </si>
  <si>
    <t>126</t>
  </si>
  <si>
    <t>146.67</t>
  </si>
  <si>
    <t>Indicador 2. Porcentaje de cumplimiento de los planes de acción que derivan del Programa de Igualdad entre Mujeres y Hombres CNDH y Programa de Cultura Institucional.</t>
  </si>
  <si>
    <t>Indicador 3. Porcentaje de acciones que favorecen la institucionalización de la perspectiva de género en políticas, estrategias, programas y actividades de la institución.</t>
  </si>
  <si>
    <t>Indicador 4. Porcentaje de acciones Institucionales que fomentan la corresponsabilidad familiar y laboral.</t>
  </si>
  <si>
    <t>Indicador 5. Porcentaje de personas informadas e impactados sobre Prevención y Atención del Hostigamiento y Acoso Sexual y/o laboral.</t>
  </si>
  <si>
    <t>Indicador 6. Porcentaje de cumplimiento del Informe al periodo realizado de seguimiento, basados en el monitoreo, observancia y planeación para la transversalización de la perspectiva de igualdad de género, a través de Medidas para la Igualdad al interior de la CNDH.</t>
  </si>
  <si>
    <t>UR: 126</t>
  </si>
  <si>
    <t>4.26</t>
  </si>
  <si>
    <t>2.95</t>
  </si>
  <si>
    <t>4.82</t>
  </si>
  <si>
    <t>36</t>
  </si>
  <si>
    <t>Implementar las políticas, programas y acciones tendientes a garantizar la seguridad pública de la Nación y sus habitantes</t>
  </si>
  <si>
    <t>3.6</t>
  </si>
  <si>
    <t>221</t>
  </si>
  <si>
    <t>(Dirección General de Política y Desarrollo Penitenciario)</t>
  </si>
  <si>
    <t>(Dirección General de Política y Desarrollo Policial)</t>
  </si>
  <si>
    <t>568</t>
  </si>
  <si>
    <t xml:space="preserve"> Desarrollar una acción integral para consolidar el Eje de Reinserción Social en materia de Salud de las mujeres Privadas de su Libertad en el Centro Penitenciario Federal No. 16. CPS Femenil en Morelos, mediante la compra de equipo, la  capacitación de personal para que opere los equipos de escáner de mama y aumento en la realización de los mismos.  Con el objeto de dar cumplimiento a la Ley General de Acceso de las Mujeres a una Vida Libre de Violencia artículo 44, fracciones I, II y VIII la Secretaría de Seguridad y Protección Ciudadana, sus Unidades Administrativas y Órganos Administrativos Desconcentrados, promueven y realizan acciones para impulsar la igualdad entre mujeres y hombres, respetar los derechos humanos, eliminar la violencia de género y cualquier tipo de discriminación. En este sentido, la Secretaría de Seguridad y Protección Ciudadana (SSPC), se coordinará con instancias policiales de los tres órdenes de gobierno,  para  capacitar  y/o  fortalecer  las  Unidades  de  policías  Especializadas  de  Género.  para  la  prevención,  investigación  y  reacción,  así  como  dotarlos  de   herramientas  conceptuales,  practicas  y  de  procedimientos  técnicos- metodológicos homologados, de todas las formas de Violencias contra las mujeres, para que su actuación se efectúe en el marco de respeto de los derechos humanos de las mujeres con enfoque  interseccional e intercultural.  </t>
  </si>
  <si>
    <t xml:space="preserve"> Secretaria de Seguridad y Protección Ciudadana </t>
  </si>
  <si>
    <t>Porcentaje de escáner de mama realizados durante un año a Mujeres PPL , respecto de la demanda real.</t>
  </si>
  <si>
    <t>73.00</t>
  </si>
  <si>
    <t xml:space="preserve">Promedio  de  escáner  de  mama  realizados  al  año  al  total  de  mujeres  Privadas  de  su  Libertad  en  el  centro </t>
  </si>
  <si>
    <t>Promedio</t>
  </si>
  <si>
    <t>Porcentaje de escáner de mama realizados durante un año a Mujeres PP , respecto de la demanda real.</t>
  </si>
  <si>
    <t>Promedio de escáner de mama realizados al año al total de Mujeres PP del sistema penitenciario federal</t>
  </si>
  <si>
    <t>Porcentaje de grupos policiales capacitados en temas de igualdad.</t>
  </si>
  <si>
    <t>73.30</t>
  </si>
  <si>
    <t>UR: 221</t>
  </si>
  <si>
    <t>1.65</t>
  </si>
  <si>
    <t>38</t>
  </si>
  <si>
    <t>S190</t>
  </si>
  <si>
    <t>Becas de posgrado y apoyos a la calidad</t>
  </si>
  <si>
    <t>5819.2</t>
  </si>
  <si>
    <t>90X</t>
  </si>
  <si>
    <t>(Consejo Nacional de Ciencia y Tecnología)</t>
  </si>
  <si>
    <t>38597</t>
  </si>
  <si>
    <t>37961</t>
  </si>
  <si>
    <t>35240</t>
  </si>
  <si>
    <t>33660</t>
  </si>
  <si>
    <t xml:space="preserve"> Uno de los desafíos más importantes que enfrenta el sistema educativo es la inequidad en el acceso y permanencia de mujeres y hombres en los diferentes niveles educativos. Este problema se acrecienta en los niveles educativos más avanzados. Por ejemplo, las universidades han sido espacios históricamente desfavorables para las mujeres, quienes durante siglos ni siquiera tuvieron derecho a acceder a este nivel educativo. Este problema puede extrapolarse a nivel de estudios de Posgrado.   En este contexto, una de las principales atribuciones del Consejo Nacional de Ciencia y Tecnología (Conacyt) es hacer frente a la necesidad que tiene el país de formar científicos, humanistas y tecnólogos comprometidos con la sociedad, el cuidado del ambiente y respetuosos del carácter multicultural de la nación. Para ello, instrumenta este objetivo a través del Programa Presupuestario S190, Becas de Posgrado y Apoyos a la Calidad, mediante el cual promueve la participación de las mujeres en el nivel de posgrado a partir de ofrecer becas para realizar estudios posgrado y, particularmente a través de acciones afirmativas dirigidas exclusivamente a dos poblaciones históricamente vulnerables como son las madres mexicanas jefas de familia y las mujeres indígenas.  </t>
  </si>
  <si>
    <t xml:space="preserve"> Secretaria de Consejo Nacional de Ciencia y Tecnología </t>
  </si>
  <si>
    <t>339 Porcentaje de Mujeres Beneficiadas con una Beca Nueva para cursar Estudios de Especialidad</t>
  </si>
  <si>
    <t>Beca</t>
  </si>
  <si>
    <t>339 Porcentaje de Mujeres Beneficiadas con una Beca Nueva para cursar Estudios de Maestría</t>
  </si>
  <si>
    <t>46.00</t>
  </si>
  <si>
    <t>51.30</t>
  </si>
  <si>
    <t>339 Porcentaje de Mujeres Beneficiadas con una Beca Nueva para cursar Estudios de Doctorado</t>
  </si>
  <si>
    <t>48.50</t>
  </si>
  <si>
    <t>193 Porcentaje de madres jefas de familia que recibieron beca y concluyen sus estudios en el 2022 y durante el período de la vigencia</t>
  </si>
  <si>
    <t>193 Porcentaje de becas asignadas a madres mexicanas jefas de familia por área de conocimiento</t>
  </si>
  <si>
    <t>194 Número de Apoyos Complementarios otorgados a mujeres indígenas a nivel de maestría.</t>
  </si>
  <si>
    <t>Becario</t>
  </si>
  <si>
    <t>194 Porcentaje de apoyos complementarios otorgados a mujeres indígenas por área de conocimiento.</t>
  </si>
  <si>
    <t>194 Porcentaje de Mujeres indígenas beneficiadas del Programa de Incorporación de Mujeres Indígenas a Posgrados por área de conocimiento</t>
  </si>
  <si>
    <t>194 Eficiencia de ingreso de becarias del Programa de Incorporación de Mujeres Indígenas a Posgrados para el Fortalecimiento Regional.</t>
  </si>
  <si>
    <t>UR: 90X</t>
  </si>
  <si>
    <t>5819.23</t>
  </si>
  <si>
    <t>4,245.95</t>
  </si>
  <si>
    <t>4,317.81</t>
  </si>
  <si>
    <t>40</t>
  </si>
  <si>
    <t>Producción y difusión de información estadística y geográfica</t>
  </si>
  <si>
    <t>181.0</t>
  </si>
  <si>
    <t>100</t>
  </si>
  <si>
    <t>(Instituto Nacional de Estadística y Geografía)</t>
  </si>
  <si>
    <t>66153499</t>
  </si>
  <si>
    <t>61523638</t>
  </si>
  <si>
    <t xml:space="preserve"> Se requiere contar con información estadística que permita analizar la situación de las mujeres en aspectos demográficos, económicos y de empleo, para generar y sustentar los programas encaminados a coadyuvar en la equidad de género. </t>
  </si>
  <si>
    <t xml:space="preserve"> Secretaria de Información Nacional Estadística y Geográfica </t>
  </si>
  <si>
    <t xml:space="preserve">Porcentaje de informes que reporta trimestralmente el avance de las actividades programadas para el levantamiento de la encuesta. </t>
  </si>
  <si>
    <t>Porcentaje de avance en la publicación de los indicadores estratégicos de ocupación y empleo según trimestre</t>
  </si>
  <si>
    <t>Porcentaje de avance en la publicación de la ENOE según trimestre</t>
  </si>
  <si>
    <t>Porcentaje de avance en la publicación de los indicadores de ocupación y empleo con perspectiva de género de manera trimestral en la página electrónica del INEGI.</t>
  </si>
  <si>
    <t>Porcentaje de avance trimestral de las actividades programadas para realizar los estudios sobre violencias de género, orientados a apoyar la definición de proyectos estadísticos.</t>
  </si>
  <si>
    <t>Porcentaje de avance trimestral de las actividades programadas para el desarrollo de diagnósticos de registros sobre violencia contra las mujeres.</t>
  </si>
  <si>
    <t>Porcentaje de informes trimestrales sobre el avance de las actividades programadas para el Sistema Integrado de Estadísticas sobre Violencia contra las Mujeres (SIESVIM).</t>
  </si>
  <si>
    <t>UR: 100</t>
  </si>
  <si>
    <t>123.61</t>
  </si>
  <si>
    <t>43</t>
  </si>
  <si>
    <t>E001</t>
  </si>
  <si>
    <t>Fortalecimiento e innovación institucional para el desarrollo de los sectores de Telecomunicaciones y Radiodifusión</t>
  </si>
  <si>
    <t>2.5</t>
  </si>
  <si>
    <t>734</t>
  </si>
  <si>
    <t>434</t>
  </si>
  <si>
    <t>450</t>
  </si>
  <si>
    <t xml:space="preserve"> Al interior del Instituto Federal de Telecomunicaciones es necesario capacitar y sensibilizar al personal en materia de Igualdad, Diversidad e Inclusión con el fin de integrar en la cultura organizacional los valores de respeto, tolerancia, igualdad, fraternidad, no discriminación, etc. Como parte de las acciones para generar mayor conciencia en el personal, los últimos años, el Instituto ha organizado una serie de eventos en el marco de la Conmemoración del Día Internacional de la Mujer, a lo que se le denomina la ?Semana de las Mujeres IFT? Asimismo como parte de las acciones para generar mayor conciencia en el personal, el Instituto organiza una serie de eventos en el marco de los temas de igualdad de género, diversidad e inclusión como son: la semana de la diversidad sexual, conmemoración del 25 de noviembre (Día internacional de la eliminación de la violencia contra las mujeres), el Día Internacional contra la Discriminación, el Día Internacional de las Personas con Discapacidad, la vinculación con instituciones nacionales e internacionales, así como otros eventos y capacitación, que tengan como objetivo el promover la reducción de brechas entre mujeres y hombres, y otros grupos históricamente discriminados, en el sector de las telecomunicaciones y la radiodifusión. Como parte del funcionamiento y labor de la Unidad de Género del Instituto es necesario desarrollar y dar seguimiento a un programa Anual para la promoción de la Igualdad de Género, Diversidad e Inclusión, con el cual se logrará consolidar la incorporación de la perspectiva de género en todos los procesos, así como en los programas, proyectos o acciones; así como fortalecer los principios de diversidad e inclusión el cual se denomina ?Programa Anual para la Promoción de la Igualdad de Género, Diversidad e Inclusión 2022?.   </t>
  </si>
  <si>
    <t xml:space="preserve"> Secretaria de Instituto Federal de Telecomunicaciones </t>
  </si>
  <si>
    <t>Porcentaje del personal del IFT, desagregado por sexo, que cumplió con un mínimo de 4 horas de capacitación en materia de igualdad y no discriminación</t>
  </si>
  <si>
    <t>240</t>
  </si>
  <si>
    <t>69.12</t>
  </si>
  <si>
    <t>Porcentaje de cumplimiento de las actividades de promoción de la igualdad de género, diversidad e inclusión en el IFT</t>
  </si>
  <si>
    <t>57.14</t>
  </si>
  <si>
    <t>UR: 240</t>
  </si>
  <si>
    <t>0.96</t>
  </si>
  <si>
    <t>1.49</t>
  </si>
  <si>
    <t>G010</t>
  </si>
  <si>
    <t>Regulación de los servicios de Telecomunicaciones y Radiodifusión y fortalecimiento de los derechos de sus usuarios y audiencias</t>
  </si>
  <si>
    <t>3.1</t>
  </si>
  <si>
    <t xml:space="preserve"> Realizar un Estudio que cumpla con lo siguiente: Describir y comprender la opinión de las audiencias mayores de edad del país, así como también productores de contenidos y, especialistas en la materia; respecto a la representación que se hace de la diversidad sexual en los contenidos televisivos, radiodifundidos, plataformas Over The Top y redes sociales. Mediante la instrumentación de técnicas cualitativas y cuantitativas de recolección de información, se pretenden identificar estereotipos, reproducción de estigmas, prácticas a favor de la diversidad sexual y sus tipos, prácticas en contra de la diversidad sexual y sus tipos, autenticidad en la inclusión de personajes, discursos o tópicos; entre otros elementos observables en distintos tipos de producciones. De tal forma que se integrará la participación de audiencias adultas habitantes de diferentes ciudades del país y pertenecientes a las distintas aristas del espectro de la diversidad sexual; ello permitirá obtener una visión extensa y detallada de la materia de estudio y los contextos para reflexionar sobre los aspectos necesarios para lograr representaciones de la diversidad dignas, respetuosas y responsables. </t>
  </si>
  <si>
    <t>Elaboración del estudio: Representación de la diversidad sexual en contenidos audiovisuales.</t>
  </si>
  <si>
    <t>224</t>
  </si>
  <si>
    <t>UR: 224</t>
  </si>
  <si>
    <t>3.14</t>
  </si>
  <si>
    <t>6.2</t>
  </si>
  <si>
    <t>(Unidad de Administración)</t>
  </si>
  <si>
    <t xml:space="preserve"> Al interior del Instituto Federal de Telecomunicaciones es necesario dar seguimiento a la implementación de las estrategias y líneas de acción que contiene el Programa Anual para la Promoción de la Igualdad de Género, Diversidad e Inclusión 2022, mismas que permiten y facilitan la implementación de actividades de capacitación, sensibilización, coordinación interinstitucional nacional e internacional, que favorezcan al personal y el actuar del IFT en materia de Igualdad, Diversidad e Inclusión con el fin de integrar en la cultura organizacional los valores de respeto,  Como parte del funcionamiento y labor de la Unidad de Género del Instituto es necesario desarrollar y dar seguimiento a este Programa Anual para la promoción de la Igualdad de Género, Diversidad e Inclusión, con el cual se logrará consolidar la incorporación de la perspectiva de género en todos los procesos, así como en los programas, proyectos o acciones; así como fortalecer los principios de diversidad e inclusión.  </t>
  </si>
  <si>
    <t>Porcentaje de cumplimiento en la elaboración y seguimiento del Programa Anual 2022 del IFT.</t>
  </si>
  <si>
    <t>3.82</t>
  </si>
  <si>
    <t>6.25</t>
  </si>
  <si>
    <t>4.65</t>
  </si>
  <si>
    <t>G001</t>
  </si>
  <si>
    <t>Regulación y permisos de electricidad</t>
  </si>
  <si>
    <t>(Unidad de Planeación y Vinculación)</t>
  </si>
  <si>
    <t>204</t>
  </si>
  <si>
    <t>282</t>
  </si>
  <si>
    <t xml:space="preserve"> Con las acciones implementadas se pretende sensibilizar a los servidores públicos de la CRE en temas de igualdad, no discriminación e inclusión, a fin de lograr convivencias sanas y respetuosas en cualquier ambiente; y a su vez fomentar el respeto de los derechos humanos, para disminuir la problemática de la brecha de género y evitar la desintegración de cualquier tipo de estructura familiar. </t>
  </si>
  <si>
    <t xml:space="preserve"> Secretaria de Comisión Reguladora de Energía </t>
  </si>
  <si>
    <t>Porcentaje de servidores/as Públicos sensibilizados con la difusión de la información la LGIMH, Pro igualdad y</t>
  </si>
  <si>
    <t>Servidores Públicos que participan en las platicas y/o recibieron un artículo promocional</t>
  </si>
  <si>
    <t>UR: 220</t>
  </si>
  <si>
    <t>G002</t>
  </si>
  <si>
    <t>Regulación y permisos de Hidrocarburos</t>
  </si>
  <si>
    <t>500</t>
  </si>
  <si>
    <t>91</t>
  </si>
  <si>
    <t>69</t>
  </si>
  <si>
    <t xml:space="preserve"> Con las acciones implementadas se pretende sensibilizar a los servidores públicos de la CRE en temas de igualdad, no discriminación e inclusión, a fin de lograr convivencias sanas y respetuosas en cualquier ambiente y a su vez fomentar el respeto de los derechos humanos, para disminuir la problemática de la brecha de género y evitar la desintegración de cualquier tipo de estructura familiar. </t>
  </si>
  <si>
    <t>Porcentaje de servidoras / es públicos capacitados en materia de género, con calificación aprobatoria.</t>
  </si>
  <si>
    <t>Porcentaje de servidoras / es públicos de mando medio o superior capacitados en materia de género</t>
  </si>
  <si>
    <t>UR: 500</t>
  </si>
  <si>
    <t>E033</t>
  </si>
  <si>
    <t>Atención a Víctimas</t>
  </si>
  <si>
    <t>7.7</t>
  </si>
  <si>
    <t>AYJ</t>
  </si>
  <si>
    <t>(Comisión Ejecutiva de Atención a Víctimas)</t>
  </si>
  <si>
    <t>333</t>
  </si>
  <si>
    <t>243</t>
  </si>
  <si>
    <t>350</t>
  </si>
  <si>
    <t>248</t>
  </si>
  <si>
    <t xml:space="preserve"> El incremento o la no disminución significativa de la violencia social y de la violencia por razones de género plantea grandes retos para el Estado mexicano, toda vez que su elevada incidencia y expansión en el territorio nacional, la convierte en uno de los problemas más acuciantes en materia de derechos humanos. Por tal razón, se hace indispensable garantizar la atención integral a las víctimas, conforme lo establece el Art. 20 de la Constitución Política de los Estados Unidos Mexicanos y la Ley General de Víctimas. El Programa E033 "Atención a víctimas" está orientado a proveer servicios de apoyo, asistencia y reparación integral a las personas en situación de víctimas por delitos del fuero federal y violaciones a los derechos humanos cometidas por autoridades federales. </t>
  </si>
  <si>
    <t xml:space="preserve"> AYJ- Comisión Ejecutiva de Atención a Víctimas </t>
  </si>
  <si>
    <t>Porcentaje de avance en la elaboración del Diagnóstico Institucional de Género</t>
  </si>
  <si>
    <t>Porcentaje de avance en la generación del Documento: Sistematización de los aspectos críticos de la reparación integral del daño de niñas, niños y adolescentes víctimas del delito y de violaciones a derechos humanos</t>
  </si>
  <si>
    <t>Porcentaje del personal del área jurídica de la CEAV capacitado en atender y juzgar con perspectiva de género y diferencial que acreditó con una calificación igual o mayor a 8/10 con respecto al personal del área jurídica de la CEAV que fue programado para la capacitación</t>
  </si>
  <si>
    <t>Porcentaje del personal del área de psicología capacitado en modelos de atención psicológica con perspectiva de CEAV programado para la capacitación</t>
  </si>
  <si>
    <t>UR: AYJ</t>
  </si>
  <si>
    <t>7.77</t>
  </si>
  <si>
    <t>1.57</t>
  </si>
  <si>
    <t>P010</t>
  </si>
  <si>
    <t>Fortalecimiento de la Igualdad Sustantiva entre Mujeres y Hombres</t>
  </si>
  <si>
    <t>473.0</t>
  </si>
  <si>
    <t>HHG</t>
  </si>
  <si>
    <t>(Instituto Nacional de las Mujeres)</t>
  </si>
  <si>
    <t xml:space="preserve"> Aun cuando el Estado mexicano ha construido un marco normativo sólido para la protección de los derechos humanos de las mujeres y ha institucionalizado una Política Nacional para la igualdad entre mujeres y hombres, todavía prevalece un significativo rezago en la condición social y económica de las mujeres; se han profundizado las desigualdades entre mujeres y hombres en todos los ámbitos de la vida política, económica, social y cultural; además de enfrentar en la actualidad, una creciente violencia. En síntesis, aún  no se logra garantizar los derechos humanos de las mujeres y de las niñas en México.  </t>
  </si>
  <si>
    <t xml:space="preserve"> HHG- Instituto Nacional de las Mujeres </t>
  </si>
  <si>
    <t>Porcentaje de cumplimiento de los acuerdos del Sistema Nacional para las Igualdad entre Mujeres y Hombres, en donde el Inmujeres es la institución responsable</t>
  </si>
  <si>
    <t>Porcentaje de personas capacitadas en igualdad de género presencialmente y en línea</t>
  </si>
  <si>
    <t>74.62</t>
  </si>
  <si>
    <t>Porcentaje de avance en las acciones de promoción de la Norma Mexicana NMX-R-025-SCFI-2015 en Igualdad Laboral y No Discriminación</t>
  </si>
  <si>
    <t>66.67</t>
  </si>
  <si>
    <t>Porcentaje de sesiones ordinarias y de reuniones de trabajo de las comisiones del Sistema Nacional para la Igualdad entre Mujeres y Hombres realizadas con respecto a las programadas.</t>
  </si>
  <si>
    <t>Porcentaje de personas certificadas en estándares, competencias y/o capacidades profesionales</t>
  </si>
  <si>
    <t>83.33</t>
  </si>
  <si>
    <t>69.56</t>
  </si>
  <si>
    <t>UR: HHG</t>
  </si>
  <si>
    <t>252.99</t>
  </si>
  <si>
    <t>467.63</t>
  </si>
  <si>
    <t>345.93</t>
  </si>
  <si>
    <t>S010</t>
  </si>
  <si>
    <t>Fortalecimiento a la Transversalidad de la Perspectiva de Género</t>
  </si>
  <si>
    <t>379.0</t>
  </si>
  <si>
    <t xml:space="preserve"> México ha registrado avances importantes en la incorporación de la perspectiva de género en las políticas públicas con resultados favorables. Sin embargo, en la gestión gubernamental se siguen realizando acciones aisladas y sin integralidad debido a que no se ha considerado esta perspectiva en todas las fases del ciclo de las políticas públicas; esto es, en el diseño, presupuestación, implementación, seguimiento y evaluación. El fortalecimiento a los mecanismos para el adelanto de las mujeres, mediante los cuales los tres órdenes de gobierno realizan acciones para institucionalizar la perspectiva de género es un aspecto fundamental para alcanzar la igualdad sustantiva entre mujeres y hombres. En este contexto, el Programa de Fortalecimiento a la Transversalidad de la Perspectiva de Género (PFTPG), impulsa y facilita el acceso de los mecanismos para el adelanto de las mujeres a subsidios y herramientas que los fortalezcan en aspectos técnicos, metodológicos y de procedimiento para que formulen, ejecuten y evalúen políticas, programas y acciones que les permitan consolidar su incidencia e insertar de manera transversal la perspectiva de género en la gestión gubernamental.  </t>
  </si>
  <si>
    <t>Porcentaje de Mecanismos para el Adelanto de las Mujeres con Convenios Específicos de Colaboración formalizados para la ejecución de los proyectos</t>
  </si>
  <si>
    <t>96.50</t>
  </si>
  <si>
    <t>96.55</t>
  </si>
  <si>
    <t>83.80</t>
  </si>
  <si>
    <t xml:space="preserve">Porcentaje del recurso transferido a los Mecanismos para el Adelanto de las Mujeres </t>
  </si>
  <si>
    <t>379.06</t>
  </si>
  <si>
    <t>372.29</t>
  </si>
  <si>
    <t>377.05</t>
  </si>
  <si>
    <t>S249</t>
  </si>
  <si>
    <t>Programa para el Bienestar Integral de los Pueblos Indígenas</t>
  </si>
  <si>
    <t>171.3</t>
  </si>
  <si>
    <t>AYB</t>
  </si>
  <si>
    <t>(Instituto Nacional de los Pueblos Indígenas)</t>
  </si>
  <si>
    <t>37934</t>
  </si>
  <si>
    <t>9661</t>
  </si>
  <si>
    <t>53590</t>
  </si>
  <si>
    <t>28774</t>
  </si>
  <si>
    <t xml:space="preserve"> El PROBIPI responde de manera integral a las condiciones estructurales de pobreza, marginación, discriminación y desigualdad que viven los pueblos y comunidades indígenas y afromexicanas en todos los ámbitos de la vida cotidiana, debido, entre otras razones, a que no se ha reconocido su capacidad para dar solución a estos problemas desde sus propias instituciones, formas de organización y especificidades culturales.  El INPI ha identificado diversos obstáculos para que los pueblos y comunidades indígenas y afromexicanas tengan una vida en condiciones de dignidad y bienestar desde sus propias culturas y formas de organización, por lo que considera necesario plantear acciones con un enfoque regional e integral que, desde una perspectiva de derechos y pertinencia cultural, atiendan sus demandas relacionadas con el ejercicio de su autonomía y sistemas normativos, el respeto a sus tierras, territorios, recursos naturales y medio ambiente, el acceso a la justicia, el fortalecimiento de su patrimonio cultural y el apoyo para la infraestructura básica y su desarrollo económico.  Asimismo, y en cumplimiento a recomendaciones realizadas por organismos especializados en la defensa de los derechos humanos nacionales e internacionales, el Instituto estima necesario apoyar el ejercicio de los derechos de las mujeres indígenas y afromexicanas en sus diferentes etapas de vida y condiciones de vulnerabilidad, promoviendo su participación en todos los ámbitos; así como la prevención de las violencias de género </t>
  </si>
  <si>
    <t xml:space="preserve"> AYB- Instituto Nacional de los Pueblos Indígenas </t>
  </si>
  <si>
    <t>207. Porcentaje de mujeres indígenas y afromexicanas apoyadas por el Programa</t>
  </si>
  <si>
    <t>51.80</t>
  </si>
  <si>
    <t>43.70</t>
  </si>
  <si>
    <t>53.70</t>
  </si>
  <si>
    <t>261. Acciones que promuevan el ejercicio de los derechos de las mujeres indígenas.</t>
  </si>
  <si>
    <t xml:space="preserve">Porcentaje de la población </t>
  </si>
  <si>
    <t>38.75</t>
  </si>
  <si>
    <t>29.42</t>
  </si>
  <si>
    <t>UR: AYB</t>
  </si>
  <si>
    <t>171.33</t>
  </si>
  <si>
    <t>163.74</t>
  </si>
  <si>
    <t>178.88</t>
  </si>
  <si>
    <t>170.18</t>
  </si>
  <si>
    <t>48</t>
  </si>
  <si>
    <t>E011</t>
  </si>
  <si>
    <t>Desarrollo Cultural</t>
  </si>
  <si>
    <t>26.4</t>
  </si>
  <si>
    <t>210</t>
  </si>
  <si>
    <t>(Dirección General del Centro Nacional de las Artes)</t>
  </si>
  <si>
    <t>(Instituto Nacional de Bellas Artes y Literatura)</t>
  </si>
  <si>
    <t>9619598</t>
  </si>
  <si>
    <t>9956838</t>
  </si>
  <si>
    <t>1811</t>
  </si>
  <si>
    <t>1568</t>
  </si>
  <si>
    <t xml:space="preserve"> Los problemas e implicaciones que se tratan de atajar son estructurales e históricos, las brechas de desigualdad entre mujeres y hombres son parte de la cotidianidad; tienen una larga historia y se encuentran arraigados en buena parte del imaginario colectivo de amplios segmentos de la población. Las brechas se manifiestan en discriminación, disparidad en ingresos, techos de cristal, en violencia física, económica y psicológica, y en la normalización de micro-agresiones en forma de humor, sarcasmo y narrativas que reflejan una visión heteropatriarcal de la sociedad.   Desde la Subdirección General de Bellas Artes y la Subdirección General del Patrimonio Artístico Inmueble del INBAL, se suscribe que las actividades y acciones que se programan abarcan la amplia gama que integra la identidad y expresión de género con la que los asistentes se auto identifican, hombre, mujer, no binario, transgénero, queer, genderqueer, non conforming, entre otros. El propósito sigue siendo el mismo: la deconstrucción de masculinidades, repensar las implicaciones y problemáticas derivadas de las desigualdades históricas de género y de los machismos introyectados en las personas independientemente de su identidad de género.  En términos generales, la programación de las coordinaciones nacionales, grupos artísticos y museos no solamente contempla que haya paridad de género en los proyectos programados, sino que se enfatiza un absoluto rechazo a discursos misóginos o discriminatorios en las propuestas. Los centros de trabajo adscritos a las dos Subdirecciones promueven cada vez más actividades que contribuyen a reflexionar sobre la desigualdad de género, los problemas a los que las mujeres deben enfrentarse en diversos contextos, y los posibles escenarios futuros a los que deseablemente como sociedad se puede aspirar y llegar  Los registros de control escolar de las Agrupaciones Musicales Comunitarias reportan 1,811 niñas y jóvenes (mujeres) beneficiadas directamente con las actividades desarrolladas en este periodo, de un total de 3,379 integrantes.  No se ha podido incrementar el porcentaje de niñas ya que no ha sido posible lanzar convocatorias para el ingreso a las agrupaciones, derivado de la pandemia por COVID- 19 y las medidas sanitarias establecidas. </t>
  </si>
  <si>
    <t xml:space="preserve"> E00- Instituto Nacional de Bellas Artes y Literatura  Secretaria de Cultura </t>
  </si>
  <si>
    <t>Porcentaje de acciones o actividades cuyo contenido toca o gira en torno a la igualdad de género, sus derivaciones, oportunidades y problemáticas</t>
  </si>
  <si>
    <t>48.98</t>
  </si>
  <si>
    <t>Porcentaje de niñas y jóvenes que forman parte de las agrupaciones musicales comunitarias. PNJAMC= Porcentaje de niñas y jóvenes que forman parte de las agrupaciones musicales comunitarias</t>
  </si>
  <si>
    <t>62.23</t>
  </si>
  <si>
    <t>17.99</t>
  </si>
  <si>
    <t>10.17</t>
  </si>
  <si>
    <t>15.03</t>
  </si>
  <si>
    <t>10.61</t>
  </si>
  <si>
    <t>UR: 210</t>
  </si>
  <si>
    <t>8.5</t>
  </si>
  <si>
    <t>6.67</t>
  </si>
  <si>
    <t>10.04</t>
  </si>
  <si>
    <t>6.71</t>
  </si>
  <si>
    <t>S303</t>
  </si>
  <si>
    <t>Programa Nacional de Becas Artísticas y Culturales</t>
  </si>
  <si>
    <t>3.7</t>
  </si>
  <si>
    <t>3556</t>
  </si>
  <si>
    <t>2566</t>
  </si>
  <si>
    <t xml:space="preserve"> Derivado de la emergencia sanitaria ocasionada por SARS-CoV 2, identificamos que algunos de los principales motivos que generaron que los estudiantes abandonaran sus estudios de manera temporal fueron los siguientes: traslado de los estudiantes a sus lugares de origen, problemas económicos por falta de empleo de los padres, falta de empleo para estudiantes con independencia económica, no adaptarse a la modalidad de clases a distancia, falta de infraestructura para desarrollar su formación en educación artística, enfermedad, principalmente de tipo emocional.  Identificando que las Becas jugaron un papel importantísimo, estimulando la permanencia, promoviendo el egreso y la Titulación de nuestras comunidades estudiantiles.   </t>
  </si>
  <si>
    <t xml:space="preserve"> E00- Instituto Nacional de Bellas Artes y Literatura </t>
  </si>
  <si>
    <t>Porcentaje de becas otorgadas a mujeres estudiantes o recien egresadas en la formación de Iniciación así como de los niveles Técnico y Superior</t>
  </si>
  <si>
    <t>4.00</t>
  </si>
  <si>
    <t>3.53</t>
  </si>
  <si>
    <t>3.75</t>
  </si>
  <si>
    <t>49</t>
  </si>
  <si>
    <t>E009</t>
  </si>
  <si>
    <t>Investigar y perseguir los delitos cometidos en materia de derechos humanos</t>
  </si>
  <si>
    <t>66.2</t>
  </si>
  <si>
    <t>(Fiscalía Especializada en materia de Derechos Humanos)</t>
  </si>
  <si>
    <t>601</t>
  </si>
  <si>
    <t>(Fiscalía Especializada en Delitos de Violencia Contra las Mujeres y Trata de Personas)</t>
  </si>
  <si>
    <t>941</t>
  </si>
  <si>
    <t>792</t>
  </si>
  <si>
    <t>1289</t>
  </si>
  <si>
    <t>645</t>
  </si>
  <si>
    <t xml:space="preserve"> La Unidad Especializada para la Atención de Asuntos Indígenas de la Fiscalía General de la República está consciente que la Nación mexicana tiene una composición pluricultural, en la que existen rezagos y desigualdades que se concentran en algunos sectores de la población, uno de ellos es la población indígena, quienes viven en condiciones de pobreza, marginación, discriminación y exclusión. Por ende, la violencia contra las mujeres indígenas presenta un escenario de múltiples estructuras de opresión, que al juntarse, aumentan las desventajas, exclusiones y desigualdades. Las cuales, sino se comienzan a prevenir, dificilmente podrán erradicarse. Es necesario trabajar con comunidades indígenas para coadyuvar a eliminar patrones socioculturales machistas y empoderar a las niñas y mujeres indígenas; así como, capacitar a las personas servidoras públicas para evitar violaciones a derechos humanos de los integrantes de los pueblos indígenas, en especial con las mujeres.  Por otra parte, la Unidad de Igualdad de Género es la instancia designada para incorporar la perspectiva de género y el enfoque de igualdad en la FGR; entre las problemáticas que atiende están las definidas en función de las observaciones del CoCEDAW, por ejemplo: la obligación del Estado mexicano de velar que se capacite a fiscales, agentes de policía y funcionarios/as encargados/as de hacer cumplir la ley, acerca de los derechos de la mujer y la igualdad de género. Respecto de la capacitación, la proporción de personal que no ha recibido capacitación en género en la FGR, oscila entre el 45% y 50% del total; además, según los resultados de la evaluación hecha por la UIG en 2019, se presenta un bajo nivel de conocimientos de quienes ya han tomado capacitación.  Los delitos relativos a hechos de violencia contra las mujeres por su condición de género, los cometidos contra niñas, niños y adolescentes y en materia de trata de personas, competencia de la Fiscalía Especializada en Delitos de Violencia contra las Mujeres y Trata de Personas. (FEVIMTRA), tienen su origen en la discriminación contra las mujeres y las desigualdades de género. La FEVIMTRA investiga y persigue la comisión de estos delitos, proporciona atención integral a las víctimas y ejecuta acciones de política pública para la capacitación a servidoras y servidores públicos, así como para orientar a la población a fin de alentar la denuncia de estos delitos. </t>
  </si>
  <si>
    <t xml:space="preserve"> Secretaria de Fiscalía General de la República </t>
  </si>
  <si>
    <t>Porcentaje de aprobación de personas servidoras públicas de los tres niveles de gobierno que asistieron a cursos de derechos humanos de las personas indígenas y afromexicanas y/o antropología social con perspectiva de género, en 2022.</t>
  </si>
  <si>
    <t>Porcentaje de aprobación de personas indígenas y afromexicanas que asistieron a cursos de derechos humanos y violencia de género, en 2022.</t>
  </si>
  <si>
    <t>Porcentaje de acciones de difusión en derechos humanos y prevención de violencia de género en lengua materna, dirigidas a personas indígenas y afromexicanas, en 2022.</t>
  </si>
  <si>
    <t>22.50</t>
  </si>
  <si>
    <t>Porcentaje de personas indígenas y afromexicanas que asistieron a pláticas en lengua materna en temas de derechos humanos y violencia de género, en 2022.</t>
  </si>
  <si>
    <t>Porcentaje de personas servidoras públicas que aprobaron el curso de argumentación jurídica con perspectiva de género.</t>
  </si>
  <si>
    <t>Porcentaje de personas servidoras públicas que aprobaron la capacitación especializada dirigida a personal de la Coordinación de Servicios Periciales de la Fiscalía General de la República.</t>
  </si>
  <si>
    <t>Porcentaje de avance en el desarrollo de una capacitación en línea, especializada para personal sustantivo.</t>
  </si>
  <si>
    <t>Porcentaje de personas servidoras públicas que aprobaron la capacitación especializada dirigida a personal de la Unidad de Igualdad de Género de la Fiscalía General de la República.</t>
  </si>
  <si>
    <t>Grado de satisfacción de las personas participantes en las actividades de difusión organizadas por la UIG, para promover el conocimiento y la reflexión sobre temas de su competencia.</t>
  </si>
  <si>
    <t>94.66</t>
  </si>
  <si>
    <t>Porcentaje de carpetas de investigación terminadas por criterios de oportunidad, acuerdos reparatorios cumplidos, suspensión condicional del proceso cumplido, juicio abreviado, oral,  no ejercicio de la acción penal, acumuladas, abstención de investigar e incompetencia respecto al total de carpetas de investigación en trámite por delitos competencia de la FEVIMTRA.</t>
  </si>
  <si>
    <t>18.50</t>
  </si>
  <si>
    <t>14.89</t>
  </si>
  <si>
    <t>14.04</t>
  </si>
  <si>
    <t>Porcentaje de evaluaciones aprobadas respecto del total de evaluaciones aplicadas en las actividades de capacitación y orientación proporcionadas.</t>
  </si>
  <si>
    <t>69.90</t>
  </si>
  <si>
    <t>70.11</t>
  </si>
  <si>
    <t>90.23</t>
  </si>
  <si>
    <t>Porcentaje de niñas, niños y adolescentes localizados respecto del total de niñas, niños y adolescentes cuya desaparición fue difundida mediante alertas y prealertas.</t>
  </si>
  <si>
    <t>63.00</t>
  </si>
  <si>
    <t>62.16</t>
  </si>
  <si>
    <t>70.41</t>
  </si>
  <si>
    <t>Porcentaje de servicios otorgados por la FEVIMTRA a mujeres, niñas, niños y adolescentes víctimas de violencia de género y/o trata de personas en 2022.</t>
  </si>
  <si>
    <t>73.44</t>
  </si>
  <si>
    <t>63.07</t>
  </si>
  <si>
    <t>2.25</t>
  </si>
  <si>
    <t>1.98</t>
  </si>
  <si>
    <t>UR: 601</t>
  </si>
  <si>
    <t>64.0</t>
  </si>
  <si>
    <t>43.26</t>
  </si>
  <si>
    <t>66.49</t>
  </si>
  <si>
    <t>Realizar investigación académica en el marco de las ciencias penales</t>
  </si>
  <si>
    <t>0.5</t>
  </si>
  <si>
    <t>SKC</t>
  </si>
  <si>
    <t>(Instituto Nacional de Ciencias Penales)</t>
  </si>
  <si>
    <t>1256</t>
  </si>
  <si>
    <t>137</t>
  </si>
  <si>
    <t>83</t>
  </si>
  <si>
    <t xml:space="preserve"> El Secretariado Ejecutivo del Sistema Nacional de Seguridad Pública registró en 2021 de enero a diciembre 253,739 denuncias de violencia familiar y 21,189 carpetas de investigación del delito de violación, delitos que en ocasiones escalan a feminicidio de los cuales se registraron 1,004 en el mismo período. En este contexto, la CEPAL refiere a México como el segundo país con más feminicidios consumados en los países de América Latina y el Caribe con 948 después de Brasil con 1,728  en el período de 2020. Instrumentos Internacionales refieren la realización del estudio y conexión de este tipo de violencias hacia las mujeres. La investigación a realizar para el 2022, pretende llevar a cabo un análisis sobre el incremento de los delitos de violencia familiar y violación cada vez hace más frecuente que culminen en feminicidio en el país. </t>
  </si>
  <si>
    <t xml:space="preserve"> SKC- Instituto Nacional de Ciencias Penales </t>
  </si>
  <si>
    <t>Porcentaje de avance en el desarrollo de una investigación en temas relacionados con las ciencias penales, feminicidio y delitos de violencia contra mujeres; respecto del avance programado en 2022.</t>
  </si>
  <si>
    <t>Porcentaje de personas servidoras públicas que aprobaron la capacitación impartida respecto al total de personas inscritas en los cursos de capacitación programados por el INACIPE en materia de Igualdad entre mujeres y hombres, erradicación de la violencia de género y cualquier forma de discriminación de género.</t>
  </si>
  <si>
    <t>79.90</t>
  </si>
  <si>
    <t>52.63</t>
  </si>
  <si>
    <t>88.33</t>
  </si>
  <si>
    <t>Porcentaje de servidoras públicas capacitadas, respecto del total de personal del Instituto Nacional de Ciencias Penales capacitado.</t>
  </si>
  <si>
    <t>63.10</t>
  </si>
  <si>
    <t>Tasa de variación de los documentos difundidos en el micrositio Género y Derecho Penal.</t>
  </si>
  <si>
    <t>UR: SKC</t>
  </si>
  <si>
    <t>0.33</t>
  </si>
  <si>
    <t>0.34</t>
  </si>
  <si>
    <t>Investigar, perseguir y prevenir delitos del orden electoral</t>
  </si>
  <si>
    <t>(Fiscalía Especializada en materia de Delitos Electorales)</t>
  </si>
  <si>
    <t xml:space="preserve"> La Fiscalía Especializada en materia de Delitos Electorales (FISEL) visibiliza la violencia política contra las mujeres como un tema institucional; la falta de difusión en esta materia atenta contra los derechos político-electorales de las mujeres y contra la democracia, provocando que menos mujeres estén en posibilidades de participar en la vida pública y política de nuestro país. En este contexto, a través de actividades de difusión y capacitación se busca cumplir el objetivo de sensibilizar y formar al personal sustantivo de la Fiscalía Electoral en la debida atención a las víctimas de violencia política por razón de género, también se considerará como un referente a la ciudadanía en general, así como a personas servidoras públicas, con la finalidad de fomentar la cultura de la denuncia, prevenir y erradicar este tipo de violencia hacia las mujeres en México. </t>
  </si>
  <si>
    <t>Porcentaje de avance en el diseño y elaboración del Protocolo Básico de Actuación Ministerial en materia de violencia política contra las mujeres en razón de género.</t>
  </si>
  <si>
    <t>Porcentaje de talleres de sensibilización impartidos en materia de violencia política contra las mujeres en razón de género, respecto de los talleres de sensibilización programados en el periodo.</t>
  </si>
  <si>
    <t>1.70</t>
  </si>
  <si>
    <t>Promover la formación profesional y capacitación del capital humano</t>
  </si>
  <si>
    <t>133</t>
  </si>
  <si>
    <t>(Dirección General de Formación Profesional)</t>
  </si>
  <si>
    <t>471</t>
  </si>
  <si>
    <t>358</t>
  </si>
  <si>
    <t xml:space="preserve"> Las personas servidoras públicas que integran la Fiscalía General de la República (FGR) deben garantizar en toda investigación y proceso penal la perspectiva de género; bajo este supuesto, la falta de conocimiento en materia de derechos humanos de las mujeres, así como en la atención y protección a mujeres víctimas de violencia y de sus hijos e hijas, repercute de manera significativa en los casos de desigualdad y discriminación en el ámbito de las competencias del personal sustantivo de la Institución; por lo que, la Dirección General de Formación Profesional tiene como objetivo proporcionar al personal de la Institución, las herramientas necesarias para la correcta aplicación de los protocolos de atención para la investigación de delitos relacionados con casos de violencia contra las mujeres que les permitan desarrollar sus funciones incorporando la perspectiva de género y los derechos humanos de las mujeres para una efectiva procuración de justicia. </t>
  </si>
  <si>
    <t>Porcentaje de personas servidoras públicas de la FGR que aprobaron las actividades académicas de capacitación y profesionalización, respecto del total de personas servidoras públicas asistentes a los cursos de capacitación en materia de Perspectiva de Género, Atención y Protección a Mujeres Víctimas de Violencia y Derechos Humanos en 2022.</t>
  </si>
  <si>
    <t>93.33</t>
  </si>
  <si>
    <t>93.88</t>
  </si>
  <si>
    <t>UR: 133</t>
  </si>
  <si>
    <t>0.90</t>
  </si>
  <si>
    <t>4.6</t>
  </si>
  <si>
    <t>811</t>
  </si>
  <si>
    <t>(Dirección General de Recursos Humanos y Organización)</t>
  </si>
  <si>
    <t>23</t>
  </si>
  <si>
    <t>26</t>
  </si>
  <si>
    <t xml:space="preserve"> El personal con funciones de policía o apoyo directo al combate a la delincuencia adscrito a la Fiscalía General de la República desarrolla actividades que ponen en peligro su vida. Comúnmente, estas personas servidoras públicas son el principal sostén económico de sus familias. Ante su deceso, sus familias resienten un grave deterioro en sus ingresos económicos; y entre los gastos más recurrentes se encuentra el pago por concepto de inscripción y colegiaturas de hijas e hijos. Por lo anterior, es necesario otorgar la ayuda económica extraordinaria para el pago de colegiaturas e inscripciones de las hijas y los hijos del personal sustantivo que haya desempeñado funciones de policía o de apoyo directo a las tareas de combate a la delincuencia y que haya fallecido en el desempeño de esas funciones, tal como lo establece el Acuerdo A/054/02 del Procurador General de la República. Dado que la mayor parte de los servidores públicos fallecidos son hombres, sus parejas, hijos e hijas quedan colocados en un estado emocional y económico inestable derivado de la pérdida, por lo que, con la ayuda económica otorgada se coadyuva a que las familias afectadas tengan este tipo de apoyo por la ausencia del padre fallecido en el desempeño de esas funciones. </t>
  </si>
  <si>
    <t>Porcentaje de pago de inscripción y colegiaturas a las y los hijos de las personas servidoras públicas de la Fiscalía General de la República con funciones de policía o apoyo directo a las tareas de combate a la delincuencia, que hayan fallecido en el cumplimiento de las mismas.</t>
  </si>
  <si>
    <t>UR: 811</t>
  </si>
  <si>
    <t>1.37</t>
  </si>
  <si>
    <t>3.25</t>
  </si>
  <si>
    <t>50</t>
  </si>
  <si>
    <t>Prevención y control de enfermedades</t>
  </si>
  <si>
    <t>GYR</t>
  </si>
  <si>
    <t>(Instituto Mexicano del Seguro Social)</t>
  </si>
  <si>
    <t>27095791</t>
  </si>
  <si>
    <t>24066831</t>
  </si>
  <si>
    <t>3657045</t>
  </si>
  <si>
    <t>1956067</t>
  </si>
  <si>
    <t xml:space="preserve"> En México, el embarazo en adolescentes es un problema de Salud Pública, que conlleva a rezago en su educación con afectación en su desarrollo sociocultural y pérdida de oportunidades para lograr proyectos de vida, además de poner en riesgo a su salud e incluso la muerte de ella o su producto. Tiene el propósito de medir el impacto de acciones en relación a la Salud Reproductiva específicamente la planeación de un embarazo en mejores condiciones. Desde el punto de vista biomédico el embarazo adolescente incrementa el riesgo de morbilidad y mortalidad materna, perinatal y neonatal. Por lo anterior y con la finalidad de postergar el primer embarazo en la adolescente y retrasar un siguiente, se debe fortalecer la entrega oportuna a la población sea o no derechohabiente de los servicios de planificación familiar y anticoncepción, de comunicación educativa personalizada en un marco de información personalizada respetando los derechos humanos, sexuales y reproductivos y el derecho a la libre decisión informada y voluntaria, identificando expectativas, necesidades personales y riesgos reproductivos. Realizar el fortalecimiento técnico del personal médico, de enfermería y trabajo social, para garantizar la prestación del servicio en forma oportuna y de calidad dirigida a la mujer y al hombre en edad reproductiva, además de realizar la detección de VIH mediante prueba rápida voluntaria en adolescentes y mujeres embarazadas para evitar la transmisión perinatal. La detección oportuna de padecimientos crónicos como la diabetes mellitus tipo 2 y cánceres en la mujer, representa una oportunidad para modificar favorablemente la historia natural de la enfermedad, con ello se pretende instituir el tratamiento oportuno para evitar complicaciones que afectan la calidad de vida o aceleran la muerte prematura.  </t>
  </si>
  <si>
    <t xml:space="preserve"> GYR- Instituto Mexicano del Seguro Social </t>
  </si>
  <si>
    <t>Porcentaje de entrevistas de consejería anticonceptiva</t>
  </si>
  <si>
    <t>66.30</t>
  </si>
  <si>
    <t>Proporción de Adolescentes Embarazadas de 10 a 19 años.</t>
  </si>
  <si>
    <t>Proporción</t>
  </si>
  <si>
    <t>Cobertura de tamizaje de primera vez de cáncer cérvico uterino a través de citología cervical en mujeres de 25 a 64 años</t>
  </si>
  <si>
    <t>15.70</t>
  </si>
  <si>
    <t>Cobertura de mastografía de tamizaje de primera vez en mujeres entre 50 a 69 años</t>
  </si>
  <si>
    <t>12.40</t>
  </si>
  <si>
    <t>Cobertura de detección de primera vez de diabetes mellitus en población derechohabiente de 20 años y más</t>
  </si>
  <si>
    <t>UR: GYR</t>
  </si>
  <si>
    <t>E007</t>
  </si>
  <si>
    <t>Servicios de guardería</t>
  </si>
  <si>
    <t>241610</t>
  </si>
  <si>
    <t>81780</t>
  </si>
  <si>
    <t>88928</t>
  </si>
  <si>
    <t xml:space="preserve"> El problema que da origen a la intervención gubernamental, a través del Programa Presupuestario E007 ?Servicios de Guardería? se percibe como ?La persona  trabajadora con hijos menores de 4 años no puede permanecer en el mercado laboral formal?, por lo que el objetivo del programa se enfoca en contribuir a promover el acceso de las personas al trabajo remunerado, empleo decente y recursos productivos, en un marco de igualdad, mediante el otorgamiento de los servicios de guardería, entendido este último como un derecho laboral y se complementa con el derecho social que tienen los hijos de las personas trabajadoras a acceder a los servicios de cuidado y atención que se ofrecen en las guarderías, siendo la Unidad Responsable del Programa presupuestario, la Coordinación del Servicio de Guarderías para el Desarrollo Integral Infantil (CSGDII) de la Dirección de Prestaciones Económicas y Sociales (DPES), facultades establecidas en el Reglamento Interior del Instituto Mexicano del Seguro Social (RIIMSS).  El servicio de guardería que proporciona del Instituto incluye el cuidado y protección diaria, además el desarrollo de aspectos socioafectivos, de psicomotricidad, de salud, de recreación, nutricionales y cognitivos. Al encontrar en las guarderías un ambiente adecuado para la atención y educación de los niños, Los padres y madres beneficiarios pueden realizar sus labores con tranquilidad. De esta manera; se favorece el desarrollo de los niños al proporcionarles, durante la primera infancia, un servicio de alto valor educativo, nutricional y de fomento de la salud, fundamentales para generar hábitos indispensables para la vida. </t>
  </si>
  <si>
    <t>Porcentaje de cobertura de la demanda del servicio de guarderías</t>
  </si>
  <si>
    <t>12.44</t>
  </si>
  <si>
    <t>12.19</t>
  </si>
  <si>
    <t>Porcentaje de ocupación en guarderías</t>
  </si>
  <si>
    <t>70.40</t>
  </si>
  <si>
    <t>71.60</t>
  </si>
  <si>
    <t>74.02</t>
  </si>
  <si>
    <t xml:space="preserve">Porcentaje de madres trabajadoras beneficiarias mediante el servicio de guardería </t>
  </si>
  <si>
    <t>88.60</t>
  </si>
  <si>
    <t>88.90</t>
  </si>
  <si>
    <t>71.38</t>
  </si>
  <si>
    <t>13230234</t>
  </si>
  <si>
    <t>202059</t>
  </si>
  <si>
    <t xml:space="preserve"> No todas las mujeres embarazadas acuden dentro de las primeras 13 semanas y 6 días de gestación a la vigilancia prenatal para identificar tempranamente factores d riesgo y/o complicaciones en el binomio madre-hijo. No siempre la mujer embarazada acude a su consulta prenatal para favorecer la oportunidad de brindarle acciones preventivas, educativas y asistenciales para el autocuidado de la salud del binomio. </t>
  </si>
  <si>
    <t>Oportunidad de inicio de la vigilancia prenatal</t>
  </si>
  <si>
    <t>Promedio de atenciones prenatales por embarazada</t>
  </si>
  <si>
    <t>5.70</t>
  </si>
  <si>
    <t>51</t>
  </si>
  <si>
    <t>Equidad de Género</t>
  </si>
  <si>
    <t>52.9</t>
  </si>
  <si>
    <t>GYN</t>
  </si>
  <si>
    <t>(Instituto de Seguridad y Servicios Sociales de los Trabajadores del Estado)</t>
  </si>
  <si>
    <t xml:space="preserve"> Capacitación para la formación de personal del Instituto y realizar una mejor atención a la población en materia de para la prevención del Acoso sexual, Hostigamiento sexual, actos de discriminación por género, Acoso laboral, y la Implementación del Protocolo para la prevención, atención y sanción del hostigamiento sexual y acoso sexual; implementación de la Norma Oficial Mexicana NOM-046-SSA2-2005 ?Violencia familiar, sexual y contra las mujeres. Criterios para la prevención y atención?; Implementación del Protocolo de actuación de los Comités de Ética y de Prevención de Conflictos de Interés en atención de presuntos actos de discriminación; Estereotipos de Género, masculinidades homogeneizadas y micromachismos, y cultura de igualdad; capacitación para un Lenguaje incluyente No sexista, y de derechos sexuales y reproductivos.  </t>
  </si>
  <si>
    <t xml:space="preserve"> GYN- Instituto de Seguridad y Servicios Sociales de los Trabajadores del Estado </t>
  </si>
  <si>
    <t>Porcentaje de Unidades Administrativas del Instituto que incorporan estrategias transversales en materia de equidad de género en sus actividades.</t>
  </si>
  <si>
    <t xml:space="preserve">Porcentaje de personal del Instituto capacitado en materia de igualdad, no discriminación y de acceso a las mujeres a una vida libre de violencia realizadas en las Unidades Médicas y Administrativas del Instituto  </t>
  </si>
  <si>
    <t>Porcentaje de materiales de difusión elaborados y distribuidos sobre el tema de igualdad, no discriminación y de acceso a las mujeres a una vida libre de violencia realizados</t>
  </si>
  <si>
    <t>110.00</t>
  </si>
  <si>
    <t xml:space="preserve">Porcentaje de Enlaces de Equidad del Instituto capacitados que sensibilizan y orientan al personal de su área de trabajo </t>
  </si>
  <si>
    <t>134.50</t>
  </si>
  <si>
    <t>Porcentaje de pláticas de sensibilización relizadas por los Enlaces de Equidad en las Unidades Administrativas y Médicas en materia de igualdad, no discriminación y de acceso a las mujeres a una vida libre de violencia</t>
  </si>
  <si>
    <t>74.50</t>
  </si>
  <si>
    <t xml:space="preserve">Porcentaje de estrategias implementadas de forma transversales en materia de equidad de género instrumentadas en las Unidades Administrativas del Instituto </t>
  </si>
  <si>
    <t>UR: GYN</t>
  </si>
  <si>
    <t>52.95</t>
  </si>
  <si>
    <t>0.06</t>
  </si>
  <si>
    <t>38.95</t>
  </si>
  <si>
    <t>E043</t>
  </si>
  <si>
    <t>Prevención y Control de Enfermedades</t>
  </si>
  <si>
    <t>581.0</t>
  </si>
  <si>
    <t>49500</t>
  </si>
  <si>
    <t>48428</t>
  </si>
  <si>
    <t xml:space="preserve"> Programa orientado a la prevención de enfermedades la promoción de la salud y la rehabilitación </t>
  </si>
  <si>
    <t>Promedio de consultas por mujer embarazada</t>
  </si>
  <si>
    <t>2.50</t>
  </si>
  <si>
    <t>2.66</t>
  </si>
  <si>
    <t>581.02</t>
  </si>
  <si>
    <t>243.92</t>
  </si>
  <si>
    <t>430.74</t>
  </si>
  <si>
    <t>52</t>
  </si>
  <si>
    <t>11.7</t>
  </si>
  <si>
    <t>T9N</t>
  </si>
  <si>
    <t>(Pemex Corporativo)</t>
  </si>
  <si>
    <t>13743</t>
  </si>
  <si>
    <t>9087</t>
  </si>
  <si>
    <t>12089</t>
  </si>
  <si>
    <t>8215</t>
  </si>
  <si>
    <t xml:space="preserve"> Derivado de los diversos diagnósticos llevados a cabo en 2020 y 2021 se mencionan algunos de los principales hallazgos: 1. Existe una suerte de invisibilización en los mecanismos de producción de las desigualdades de oportunidades para hombres y mujeres dentro de Pemex.  2. Al interior de Pemex existe un mecanismo fuertemente legitimado en la masculinización del rol laboral el cual se expresa, entre otras cosas, por los altos niveles de competitividad, la segregación ocupacional, el bajo porcentaje de mujeres en puestos directivos, la estereotipación del rol laboral que marca los ?empleos femeninos? y los ?empleos masculinos?.  4. Hay una tendencia a la naturalización de la violencia, sobre todo en los hombres entrevistados, mientras que las mujeres si identifican los casos en los ya sea ellas o alguna compañera sufrieron algún episodio de violencia.    </t>
  </si>
  <si>
    <t xml:space="preserve"> T9N- Pemex Corporativo </t>
  </si>
  <si>
    <t>I1. Porcentaje de  actividades de sensibilización realizadas en materia de inclusión, igualdad de género, no discriminación y acceso de las mujeres a una vida libre de violencia con respecto al total de actividades programadas en el período.</t>
  </si>
  <si>
    <t>I2. Porcentaje de trabajadoras y trabajadores que obtuvieron constancia de conclusión de los cursos de capacitación en materia de igualdad, inclusión, no discriminación, violencia laboral, acoso sexual y hostigamiento sexual y laboral  respecto al total de las y los trabajadores inscritos en los cursos de capacitación.</t>
  </si>
  <si>
    <t>18.00</t>
  </si>
  <si>
    <t>88.00</t>
  </si>
  <si>
    <t xml:space="preserve">I3. Porcentaje de trabajadoras y trabajadores que recibieron servicios de atención inmediata en el Centro de Atención y Bienestar Laboral y de Género. </t>
  </si>
  <si>
    <t xml:space="preserve">I4. Porcentaje de servicios de atención inmediata otorgados en el Centro de Atención y Bienestar Laboral y de Género. </t>
  </si>
  <si>
    <t>31.00</t>
  </si>
  <si>
    <t>UR: T9N</t>
  </si>
  <si>
    <t>11.72</t>
  </si>
  <si>
    <t>1.52</t>
  </si>
  <si>
    <t>53</t>
  </si>
  <si>
    <t>E561</t>
  </si>
  <si>
    <t>Operación y mantenimiento de las centrales generadoras de energía eléctrica</t>
  </si>
  <si>
    <t>TVV</t>
  </si>
  <si>
    <t>(CFE Consolidado)</t>
  </si>
  <si>
    <t>538</t>
  </si>
  <si>
    <t>705</t>
  </si>
  <si>
    <t>87</t>
  </si>
  <si>
    <t>67</t>
  </si>
  <si>
    <t xml:space="preserve"> Al mes de marzo de 2022, del total de personas que trabajan en la empresa, 75% son hombres y 25% mujeres, persistiendo el hecho de que, a medida que se asciende en la estructura jerárquica, la presencia de mujeres va siendo cada vez menor hasta desaparecer en los últimos niveles.  En tal virtud, resulta indispensable continuar con procesos de capacitación como una estrategia que permita a las mujeres de la CFE adquirir conocimientos y habilidades que les permitan profesionalizarse, lo cual coadyuva a que puedan ingresar, permanecer o ascender en áreas que continúan siendo altamente masculinizadas.  Por otro lado, es pertinente mencionar que desde la creación de la UGI se han emitido diversos instrumentos normativos que dan sustento a las acciones que en materia de igualdad de género se han implementado en la empresa. Dentro de este marco normativo, se encuentra, por ejemplo, el Programa de Igualdad de Género e Inclusión y el Manual para la Prevención, Atención y Sanción para el Hostigamiento Sexual y Acoso Sexual en la Comisión Federal de Electricidad, instrumentos que por su relevancia deben ser difundidos y conocidos por todo el personal. </t>
  </si>
  <si>
    <t xml:space="preserve"> TVV- CFE Consolidado </t>
  </si>
  <si>
    <t>Porcentaje de mujeres adscritas a Generación IV, capacitadas en procesos sustantivos o técnicos</t>
  </si>
  <si>
    <t xml:space="preserve">Porcentaje del personal adscrito a Generación VI alcanzado por la campaña de difusión en temas de igualdad de género, erradicación de la violencia y no discriminación por género     </t>
  </si>
  <si>
    <t>Porcentaje del personal adscrito a Generación VI alcanzado por la campaña de difusión en temas de igualdad de género, erradicación de la violencia y no discriminación por género      </t>
  </si>
  <si>
    <t xml:space="preserve">Porcentaje del personal adscrito a Generación II  alcanzado por la campaña de difusión en temas de igualdad de género, erradicación de la violencia y no discriminación por género         </t>
  </si>
  <si>
    <t>13.30</t>
  </si>
  <si>
    <t>Porcentaje de mujeres adscritas a Generación II, capacitadas en procesos sustantivos o técnicos</t>
  </si>
  <si>
    <t xml:space="preserve">Porcentaje del personal adscrito a  Generación V  alcanzado por la campaña de difusión en temas de igualdad de género, erradicación de la violencia y no discriminación por género     </t>
  </si>
  <si>
    <t>UR: TVV</t>
  </si>
  <si>
    <t>1.06</t>
  </si>
  <si>
    <t>0.45</t>
  </si>
  <si>
    <t>0.72</t>
  </si>
  <si>
    <t>E579</t>
  </si>
  <si>
    <t>Operación y mantenimiento de la Red Nacional de Transmisión</t>
  </si>
  <si>
    <t>408</t>
  </si>
  <si>
    <t>2000</t>
  </si>
  <si>
    <t xml:space="preserve">Porcentaje del personal adscrito a Transmisión alcanzado por la campaña de difusión en temas de igualdad de género, erradicación de la violencia y no discriminación por género         </t>
  </si>
  <si>
    <t>Porcentaje de mujeres adscritas a Transmisión capacitadas en procesos sustantivos o técnicos</t>
  </si>
  <si>
    <t>E580</t>
  </si>
  <si>
    <t>Operación y mantenimiento de la infraestructura del proceso de distribución de energía eléctrica</t>
  </si>
  <si>
    <t>2.1</t>
  </si>
  <si>
    <t>127</t>
  </si>
  <si>
    <t>146</t>
  </si>
  <si>
    <t xml:space="preserve"> Al mes de marzo de 2022, del total de personas que trabajan en la empresa, 75% son hombres y 25% mujeres, persistiendo el hecho de que, a medida que se asciende en la estructura jerárquica, la presencia de mujeres va siendo cada vez menor hasta desaparecer en los últimos niveles. De esta manera, la falta de opciones de crecimiento profesional para las mujeres origina que las mujeres, no puedan optar por ascender en la estructura laboral, ya que los puestos de mayor jerarquía o en las áreas técnicas están ocupados por hombres. </t>
  </si>
  <si>
    <t>Porcentaje de mujeres adscritas a Distribución, capacitadas en procesos sustantivos o técnicos</t>
  </si>
  <si>
    <t>2.13</t>
  </si>
  <si>
    <t>1.36</t>
  </si>
  <si>
    <t>E581</t>
  </si>
  <si>
    <t>Comercialización de energía eléctrica y productos asociados</t>
  </si>
  <si>
    <t>4000</t>
  </si>
  <si>
    <t>2600</t>
  </si>
  <si>
    <t>1400</t>
  </si>
  <si>
    <t xml:space="preserve">Porcentaje del personal adscrito  a Suministrador de Servicios Básicos alcanzado por la campaña de difusión en temas de igualdad de género, erradicación de la violencia y no discriminación por género         </t>
  </si>
  <si>
    <t>0.11</t>
  </si>
  <si>
    <t>0.36</t>
  </si>
  <si>
    <t>E582</t>
  </si>
  <si>
    <t>Prestación de servicios corporativos</t>
  </si>
  <si>
    <t>580</t>
  </si>
  <si>
    <t>376</t>
  </si>
  <si>
    <t>60</t>
  </si>
  <si>
    <t>Porcentaje del personal adscrito  a la Auditoría Interna alcanzado por la campaña de difusión en temas de igualdad de género, erradicación de la violencia y no discriminación por género      </t>
  </si>
  <si>
    <t xml:space="preserve">Porcentaje del personal adscrito a la Dirección Corporativa de Planeación Estratégica alcanzado por la campaña de difusión en temas de igualdad de género, erradicación de la violencia y no discriminación por género         </t>
  </si>
  <si>
    <t xml:space="preserve">Porcentaje del personal adscrito a la Coordinación de Comunicación Corporativa capacitado en temas de igualdad de género, erradicación de la violencia y no discriminación por género         </t>
  </si>
  <si>
    <t xml:space="preserve">Porcentaje del personal adscrito a la Oficina del Abogado General alcanzado por la campaña de difusión en temas de igualdad de género, erradicación de la violencia y no discriminación por género         </t>
  </si>
  <si>
    <t>Porcentaje de mujeres adscritas a la Dirección Corporativa de Operaciones, capacitadas en procesos sustantivos o técnicos</t>
  </si>
  <si>
    <t xml:space="preserve">Porcentaje del personal adscrito a la Dirección Corporativa de Operaciones alcanzado por la campaña de difusión en temas de igualdad de género, erradicación de la violencia y no discriminación por género         </t>
  </si>
  <si>
    <t>0.32</t>
  </si>
  <si>
    <t>0.01</t>
  </si>
  <si>
    <t>197</t>
  </si>
  <si>
    <t>130</t>
  </si>
  <si>
    <t>1713</t>
  </si>
  <si>
    <t xml:space="preserve">Porcentaje del personal adscrito a la Dirección Corporativa de Finanzas alcanzado por la campaña de difusión en temas de igualdad de género, erradicación de la violencia y no discriminación por género         </t>
  </si>
  <si>
    <t>14.80</t>
  </si>
  <si>
    <t xml:space="preserve">Porcentaje del personal adscrito a la Dirección Corporativa de Administración alcanzado por la campaña de difusión en temas de igualdad de género, erradicación de la violencia y no discriminación por género         </t>
  </si>
  <si>
    <t xml:space="preserve">Porcentaje del personal adscrito a la Unidad de Género e Inclusión certificado como Personas Consejeras </t>
  </si>
  <si>
    <t>P552</t>
  </si>
  <si>
    <t>Coordinación de las funciones y recursos para la infraestructura eléctrica</t>
  </si>
  <si>
    <t>531</t>
  </si>
  <si>
    <t xml:space="preserve">Porcentaje del personal adscrito a la Dirección Corporativa de Ingeniería y Proyectos de Infraestructura alcanzado por la campaña de difusión en temas de igualdad de género, erradicación de la violencia y no discriminación por género         </t>
  </si>
  <si>
    <t>Porcentaje de mujeres adscritas a la Dirección Corporativa de Ingeniería y Proyectos de Infraestructura, capacitadas en procesos sustantivos o técnicos</t>
  </si>
  <si>
    <t>0.12</t>
  </si>
  <si>
    <t>Actividades de apoyo Administrativo</t>
  </si>
  <si>
    <t>Programa orientado a actividades de apoyo administrativo (servicios básicos, capacitación, vigilancia servicio de información en medios masivos, arrendamiento del inmueble) y Servicios Personales.</t>
  </si>
  <si>
    <t>O001</t>
  </si>
  <si>
    <t>Actividades de apoyo a la función pública y buen gobierno</t>
  </si>
  <si>
    <t>Programa orientado a las actividades de apoyo a la función pública y buen gobierno.</t>
  </si>
  <si>
    <r>
      <t xml:space="preserve">Monto Aprobado </t>
    </r>
    <r>
      <rPr>
        <sz val="10"/>
        <rFont val="Montserrat"/>
      </rPr>
      <t xml:space="preserve">
(millones de pesos)</t>
    </r>
  </si>
  <si>
    <r>
      <t>Acciones realizadas en el periodo
UR:</t>
    </r>
    <r>
      <rPr>
        <sz val="10"/>
        <rFont val="Montserrat"/>
      </rPr>
      <t xml:space="preserve"> TVV
Durante el tercer trimestre de 2022, la Dirección Corporativa de Ingeniería y Proyectos de Infraestructura no reportó actividades realizadas.</t>
    </r>
  </si>
  <si>
    <r>
      <t>Justificación de diferencia de avances con respecto a las metas programadas
UR:</t>
    </r>
    <r>
      <rPr>
        <sz val="10"/>
        <rFont val="Montserrat"/>
      </rPr>
      <t xml:space="preserve"> TVV
Este trimestre no hay diferencia de avances en las metas de los indicadores. Sin embargo, las metas son anuales, por lo que la totalidad de las actividades contempladas para cumplirlas serán realizadas durante el transcurso del año 2022.</t>
    </r>
  </si>
  <si>
    <r>
      <t>Acciones de mejora para el siguiente periodo
UR:</t>
    </r>
    <r>
      <rPr>
        <sz val="10"/>
        <rFont val="Montserrat"/>
      </rPr>
      <t xml:space="preserve"> TVV
Sin información</t>
    </r>
  </si>
  <si>
    <r>
      <t>Acciones realizadas en el periodo
UR:</t>
    </r>
    <r>
      <rPr>
        <sz val="10"/>
        <rFont val="Montserrat"/>
      </rPr>
      <t xml:space="preserve"> TVV
Conferencia: ?¿Por qué tenemos que hablar de igualdad de género en la CFE??  En el mes de julio se impartioì en 2 ocasiones dicha conferencia, con la participación de 110 personas (42 mujeres y 68 hombres) de las aìreas siguientes: CFE Distribución, CFE Generación VI, Dirección Corporativa de Operaciones y SUTERM.    Conferencia: ?El papel de la CFE en la construcción de un México más igualitario?  Durante el tercer trimestre del 2022, esta conferencia se impartió en 3 ocasiones, con la participación de 366 personas (232 mujeres y 134 hombres) de las áreas siguientes: CFE Distribución, CFE Generación II, Dirección Corporativa de Operaciones, CFE Capital, SUTERM, Coordinación de Comunicación Corporativa y Laboratorio de Pruebas y Equipos de Materiales.     Conferencia: Conductas que reproducen y refuerzan la discriminación de género en los espacios laborales   Durante el tercer trimestre del 2022, esta conferencia se impartió en 2 ocasiones, con la participación de 408 personas (256 muj;  Taller sobre igualdad de género para personal de mando  Durante el tercer trimestre del 2022, este taller se impartióì en 3 ocasiones con la participación de 55 personas (7 mujeres y 48 hombres) de la Dirección Corporativa de Negocios Comerciales y la EPS Generación VI.    Curso: ?Conceptos Mínimos de Género?   En el tercer trimestre del 2022, este curso se impartióì en 2 ocasiones en los meses de agosto y septiembre con la participación de 157 personas (93 mujeres y 64 hombres) de CFE Generación VI y el CENAC Occidente.     Curso: ?¿Queì es el hostigamiento sexual y el acoso sexual??   Durante el tercer trimestre del 2022, este curso se impartió en 2 ocasiones en los meses de julio y agosto con la participación de 379 personas (206 mujeres y 173 hombres) de las aìreas siguientes: CFE Distribución, CFE Generación VI, CFE Suministrador de Servicios Básicos, Dirección Corporativa de Operaciones, Dirección Corporativa de Planeación Estratégica y CFE Capital.     Curso: ?Lenguaje Incluyente y No sexista?  Durante el tercer trimestre del 2022, este curso se impartioì en una ocasión en el mes de julio con la participación de 77 personas (36 mujeres y 41 hombres) de la Dirección Corporativa de Ingeniería y Proyectos de Infraestructura.     Conferencia: ?Prevencioìn del hostigamiento sexual y acoso sexual?   Durante el tercer trimestre del 2022, esta conferencia se impartioì en 4 ocasiones en los meses de julio y agosto, con la participaron de 198 personas (100 mujeres y 98 hombres) de las áreas siguientes: CFE Capital, Generación II, Auditoría Interna y SUTERM.   </t>
    </r>
  </si>
  <si>
    <r>
      <t>Acciones realizadas en el periodo
UR:</t>
    </r>
    <r>
      <rPr>
        <sz val="10"/>
        <rFont val="Montserrat"/>
      </rPr>
      <t xml:space="preserve"> TVV
Durante el tercer trimestre de 2022, ninguna de las áreas contempladas en este programa reportó actividades a realizar.</t>
    </r>
  </si>
  <si>
    <r>
      <t>Acciones realizadas en el periodo
UR:</t>
    </r>
    <r>
      <rPr>
        <sz val="10"/>
        <rFont val="Montserrat"/>
      </rPr>
      <t xml:space="preserve"> TVV
Durante el tercer trimestre de 2022, la EPS Suministrador de Servicios Básicos no reportó actividades realizadas.</t>
    </r>
  </si>
  <si>
    <r>
      <t>Acciones realizadas en el periodo
UR:</t>
    </r>
    <r>
      <rPr>
        <sz val="10"/>
        <rFont val="Montserrat"/>
      </rPr>
      <t xml:space="preserve"> TVV
Durante el tercer trimestre de 2022, la EPS Distribución no reportó actividades realizadas.</t>
    </r>
  </si>
  <si>
    <r>
      <t>Justificación de diferencia de avances con respecto a las metas programadas
UR:</t>
    </r>
    <r>
      <rPr>
        <sz val="10"/>
        <rFont val="Montserrat"/>
      </rPr>
      <t xml:space="preserve"> TVV
Este trimestre no hay diferencia de avances en las metas de los indicadores. Sin embargo, el  114.96% de la meta fue alcanzado a través de las actividades realizadas por la EPS Distribución en el segundo trimestre de 2022.</t>
    </r>
  </si>
  <si>
    <r>
      <t>Acciones realizadas en el periodo
UR:</t>
    </r>
    <r>
      <rPr>
        <sz val="10"/>
        <rFont val="Montserrat"/>
      </rPr>
      <t xml:space="preserve"> TVV
Durante el tercer trimestre de 2022, la EPS Transmisión no reportó actividades realizadas.</t>
    </r>
  </si>
  <si>
    <r>
      <t>Acciones realizadas en el periodo
UR:</t>
    </r>
    <r>
      <rPr>
        <sz val="10"/>
        <rFont val="Montserrat"/>
      </rPr>
      <t xml:space="preserve"> TVV
Durante el tercer trimestre de 2022, la EPS Generación IV reportó la capacitación en procesos sustantivos de 26 mujeres adscritas a esa área, lo que corresponde al 43.33% de la meta establecida. Asimismo, se reportó el ejercicio de un presupuesto de $399,902.08 pesos con este fin.;  Durante el tercer trimestre de 2022 la EPS Generación II y la EPS Generación VI no reportaron actividades realizadas.;  Durante el tercer trimestre de 2022, la EPS Generación V reportó la difusión de materiales físicos correspondientes al Programa de Igualdad de Género e Inclusión de la Comisión Federal de Electricidad 2020-2024 y el libro De la teoría a la práctica: Proyectos de electrificación con perspectiva de género. Estos materiales fueron distribuidos a 97 personas: 30 mujeres y 67 hombres, para lo cual se ejerció un presupuesto de $51,620.00 pesos. Esto corresponde al 121.25% de la meta establecida para esta acción, cuyo objetivo era la entrega de material de difusión a 80 personas de la EPS Generación la EPS Generación V.</t>
    </r>
  </si>
  <si>
    <r>
      <t>Justificación de diferencia de avances con respecto a las metas programadas
UR:</t>
    </r>
    <r>
      <rPr>
        <sz val="10"/>
        <rFont val="Montserrat"/>
      </rPr>
      <t xml:space="preserve"> TVV
Durante el tercer trimestre de 2022, la EPS Generación IV reportó la capacitación en procesos sustantivos de 26 mujeres adscritas a esa área, lo que corresponde al 43.33% de la meta establecida. Asimismo, se reportó el ejercicio de un presupuesto de $399,902.08 pesos con este fin.;  Este trimestre no hay diferencia de avances en las metas de los indicadores de las acciones correspondientes a la EPS Generación II y la EPS Generación VI. Sin embargo, las metas son anuales, por lo que la totalidad de las actividades contempladas para cumplirlas serán realizadas durante el transcurso del año 2022.;  Durante el tercer trimestre de 2022, la EPS Generación IV reportó el cumplimiento del 43.33% de la meta establecida al alcanzar con capacitación a 26 mujeres adscritas a esa área, para lo cual se ejerció un presupuesto de $399,902.08 pesos.;  Durante el tercer trimestre de 2022, la EPS Generación V reportó el cumplimiento del 121.25% de la meta establecida al alcanzar con material de difusión a 97 personas adscritas a esa área, para lo cual se ejerció un presupuesto de $51,620.00 pesos.</t>
    </r>
  </si>
  <si>
    <r>
      <t>Acciones realizadas en el periodo
UR:</t>
    </r>
    <r>
      <rPr>
        <sz val="10"/>
        <rFont val="Montserrat"/>
      </rPr>
      <t xml:space="preserve"> T9N
Indicador 3.  Porcentaje de trabajadoras y trabajadores que recibieron servicios de atención inmediata en el Centro de Atención y Bienestar Laboral y de Género   107 trabajadoras y trabajadores (72 mujeres y 34 hombres, 1 sin dato de sexo) que refieren haber recibido presuntos actos de discriminación, acoso laboral, hostigamiento sexual y acoso sexual tuvieron acompañamiento psicosocial integral por parte del CABLAG.   Indicador 4. Porcentaje de servicios de atención inmediata otorgados en el Centro de Atención y Bienestar Laboral y de Género   586 servicios de atención inmediata se otorgaron por parte del CABLAG, integrándose por los siguientes servicios: 455 escucha activa, 104 asesoría para presentar reportes en el mecanismo de la Línea Ética, 5 intervención en crisis, 6 canalizaciones a servicios de salud, 3 orientaciones para presentar reportes en el mecanismo de la Línea Ética y 13 recomendaciones de medidas precautorias.  ;  Indicador 1. Porcentaje de actividades de sensibilización realizadas en materia de inclusión, igualdad de género, no discriminación y acceso de las mujeres a una vida libre de violencia con respecto al total de actividades programadas en el período.  Se realizaron 69 actividades de sensibilización en materia de inclusión, igualdad de género, no discriminación y acceso de las mujeres a una vida libre de violencia. En el trimestre se realizaron en prevención de violencias, 45 talleres virtuales, 3 talleres presenciales, 6 capacitaciones, 3 jornadas Día Naranja para prevenir y eliminar la violencia contra las mujeres, adolescentes y niñas en Pemex. En sensibilización y formación, se realizaron 2 sesiones de la Mesa de Inclusión, Igualdad y No Discriminación (MIIND), 3 jornadas Día Violeta por la Igualdad, 3 jornadas por la inclusión, y No Discriminación, 1 Curso de Masculinidades No Violentas para la Igualdad entre mujeres y hombres, 2 Talleres de escritura con perspectiva de género y 1 Conferencia Protec Salario Incorporación a la economía formal y derechos de las trabajadoras del hogar.    Indicador 2. Porcentaje de trabajadoras y trabajadores que obtuvieron constancia de conclusión de los cursos de capacitación en materia de igualdad, inclusión, no discriminación, violencia laboral, acoso sexual y hostigamiento sexual y laboral respecto al total de las y los trabajadores inscritos en los cursos de capacitación  Son 856 trabajadoras y trabajadores de Pemex que participaron en los siguientes cursos: Empoderamiento de las mujeres y liderazgo inclusivo, Atención integral a casos de discriminación, acoso laboral, hostigamiento y acoso sexual en Pemex, Igualdad entre mujeres y hombres en el ámbito laboral y Paso a paso construimos la inclusión en Pemex  </t>
    </r>
  </si>
  <si>
    <r>
      <t>Justificación de diferencia de avances con respecto a las metas programadas
UR:</t>
    </r>
    <r>
      <rPr>
        <sz val="10"/>
        <rFont val="Montserrat"/>
      </rPr>
      <t xml:space="preserve"> T9N
Indicador 3. Porcentaje de trabajadoras y trabajadores que recibieron servicios de atención inmediata en el Centro de Atención y Bienestar Laboral y de Género   El indicador tuvo un avance del 46%, siendo superior al 28% programado para el trimestre.   El motivo de superar la meta ha sido la difusión de los servicios de acompañamiento integral que otorga el CABLAG a través de las jornadas y talleres virtuales que ofrece la Gerencia de Inclusión.  Indicador 4. Porcentaje de servicios de atención inmediata otorgados en el Centro de Atención y Bienestar Laboral y de Género   El indicador tuvo un avance del 47%, superando el programado que es del 31%.  El motivo de este incremento es porque, desde el primer contacto que establece el CABLAG, se prioriza crear un clima de confianza con las y los trabajadores, a través de la escucha activa y se les ofrece sin distinción estar en constante acompañamiento durante todas las gestiones que decida llevar a cabo, a partir de la situación que les aqu;  Indicador 1. Porcentaje de actividades de sensibilización realizadas en materia de inclusión, igualdad de género, no discriminación y acceso de las mujeres a una vida libre de violencia con respecto al total de actividades programadas en el período.  El indicador tiene un avance en el tercer trimestre de 100% superando el programado que es 23%. La razón de ello fue, el fortalecimiento de las jornadas temáticas, cursos y capacitaciones, además de talleres presenciales y virtuales en sensibilización en igualdad entre mujeres y hombres y, de prevención de violencias, en los centros de trabajo de Pemex a nivel nacional.  Indicador 2. Porcentaje de trabajadoras y trabajadores que obtuvieron constancia de conclusión de los cursos de capacitación en materia de igualdad, inclusión, no discriminación, violencia laboral, acoso sexual y hostigamiento sexual y laboral respecto al total de las y los trabajadores inscritos en los cursos de capacitación  Se tiene un avance del 88%, superando el 18% programado en el trimestre. La razón de ello ha sido la agilización de la expedición y contabilización de constancias de trabajadoras y trabajadores, por la plataforma SIRHN de Pemex.  </t>
    </r>
  </si>
  <si>
    <r>
      <t>Acciones de mejora para el siguiente periodo
UR:</t>
    </r>
    <r>
      <rPr>
        <sz val="10"/>
        <rFont val="Montserrat"/>
      </rPr>
      <t xml:space="preserve"> T9N
Fomentar las estrategias de difusión a nivel nacional (carteles, trípticos virtuales entre otros) que invite a las y los trabajadores a participar en capacitaciones en materia de igualdad, inclusión, no discriminación, violencia laboral, acoso sexual y hostigamiento sexual y laboral.  De igual forma, continuar con la difusión de los servicios de atención y acompañamiento psicosocial integral que ofrece el CABLAG, para las y los trabajadores que refieran haber recibido actos de discriminación, acoso laboral, hostigamiento y acoso sexual. Actualmente, a través de los chats virtuales de cada evento que se realiza, se promociona el CABLAG.   </t>
    </r>
  </si>
  <si>
    <r>
      <t xml:space="preserve">Acciones realizadas en el periodo
</t>
    </r>
    <r>
      <rPr>
        <sz val="10"/>
        <rFont val="Montserrat"/>
      </rPr>
      <t>Sin Información</t>
    </r>
  </si>
  <si>
    <r>
      <t xml:space="preserve">Justificación de diferencia de avances con respecto a las metas programadas
</t>
    </r>
    <r>
      <rPr>
        <sz val="10"/>
        <rFont val="Montserrat"/>
      </rPr>
      <t>Sin Información</t>
    </r>
  </si>
  <si>
    <r>
      <t xml:space="preserve">Acciones de mejora para el siguiente periodo
</t>
    </r>
    <r>
      <rPr>
        <sz val="10"/>
        <rFont val="Montserrat"/>
      </rPr>
      <t>Sin Información</t>
    </r>
  </si>
  <si>
    <r>
      <t>Acciones realizadas en el periodo
UR:</t>
    </r>
    <r>
      <rPr>
        <sz val="10"/>
        <rFont val="Montserrat"/>
      </rPr>
      <t xml:space="preserve"> GYN
Sin información</t>
    </r>
  </si>
  <si>
    <r>
      <t>Justificación de diferencia de avances con respecto a las metas programadas
UR:</t>
    </r>
    <r>
      <rPr>
        <sz val="10"/>
        <rFont val="Montserrat"/>
      </rPr>
      <t xml:space="preserve"> GYN
Porcentaje de Enlaces de Equidad del Instituto capacitados que sensibilizan y orientan al personal de su área de trabajo . Se cumplió la meta de 269% de la meta programada, por lo que se superó 169% de la meta programada, toda vez que se dio cumplimiento al programa de trabajo consiguió establecer 269 Enlaces de Género;  Porcentaje de platicas de sensibilización realizadas por los Enlaces de Equidad en las Unidades Administrativas y Médicas en materia de igualdad, no discriminación y de acceso a las mujeres a una vida libre de violencia. Se registró 74.5% de la meta programada con 447 capacitaciones con temas relacionados a igualdad de oportunidades entre hombres y mujeres, no discriminación y el combate a una vida libre, esto fue a consecuencia de que los Enlaces Género difundieron las capacitaciones virtuales del Programa de Equidad y no organizaron sus sensibilizaciones en los Centros de Trabajo por el repunte de contagios de COVID limitando las capacitaciones presenciales.;  Porcen;  Porcentaje de personal del Instituto capacitado en materia de igualdad, no discriminación y de acceso a las mujeres a una vida libre de violencia realizadas en las Unidades Médicas y Administrativas del Instituto. Se cumplió el 75% de la meta programada, debido a que los trabajadores recibieron capacitación  en materia de igualdad, no discriminación y de acceso a las mujeres a una vida libre de violencia en tiempo y forma.</t>
    </r>
  </si>
  <si>
    <r>
      <t>Acciones de mejora para el siguiente periodo
UR:</t>
    </r>
    <r>
      <rPr>
        <sz val="10"/>
        <rFont val="Montserrat"/>
      </rPr>
      <t xml:space="preserve"> GYN
Se dará inicio a la certificación de persona consejera relacionado con el Protocolo de Acoso sexual y Hostigamiento Sexual. Se iniciara la re certificación de la NMX-R-025-SCFI-2015 Igualdad laboral y No Discriminación.</t>
    </r>
  </si>
  <si>
    <r>
      <t>Acciones realizadas en el periodo
UR:</t>
    </r>
    <r>
      <rPr>
        <sz val="10"/>
        <rFont val="Montserrat"/>
      </rPr>
      <t xml:space="preserve"> GYR
En el período al mes de enero a julio de 2022, la oportunidad en el inicio de la vigilancia prenatal fue de 49.5%. El promedio de atenciones prenatales por embarazada resultó en 5.7</t>
    </r>
  </si>
  <si>
    <r>
      <t>Justificación de diferencia de avances con respecto a las metas programadas
UR:</t>
    </r>
    <r>
      <rPr>
        <sz val="10"/>
        <rFont val="Montserrat"/>
      </rPr>
      <t xml:space="preserve"> GYR
En el mes de enero-julio de 2022, la oportunidad en el inicio de la vigilancia prenatal fue de 49.5%, conforme al Manual Metodológico de Indicadores Médicos 2019-2024 del IMSS, se considera con un desempeño bajo, ya que se interpreta que cuatro a cinco de cada diez embarazadas acuden a iniciar su vigilancia prenatal antes de las primeras 12 semanas y 6 días de la gestación. Lo anterior toma en cuenta el cumplimiento de las recomendaciones para la vigilancia prenatal emitidas por la OMS.  El promedio de atenciones prenatales por embarazada resultó en 5.7, con un desempeño medio con respecto de meta establecida para el periodo (6.0). Lo que contribuye a que la mujer reciba el beneficio de las acciones médico preventivas durante esta etapa, para llegar a un feliz término. Se han tenido rendición de cuentas de seguimiento de los indicadores con las Jefaturas de Servicios de Prestaciones Médicas de las 35 Representaciones del IMSS.</t>
    </r>
  </si>
  <si>
    <r>
      <t>Acciones de mejora para el siguiente periodo
UR:</t>
    </r>
    <r>
      <rPr>
        <sz val="10"/>
        <rFont val="Montserrat"/>
      </rPr>
      <t xml:space="preserve"> GYR
Se está dando seguimiento de manera mensual a la Calidad de la Atención a la Mujer Embarazada, con la finalidad de la mejora en la misma y semanal al resultado de los indicadores</t>
    </r>
  </si>
  <si>
    <r>
      <t>Acciones realizadas en el periodo
UR:</t>
    </r>
    <r>
      <rPr>
        <sz val="10"/>
        <rFont val="Montserrat"/>
      </rPr>
      <t xml:space="preserve"> GYR
Participación Social en Guarderías y Comunicación con Padres.  En el mes de julio se programaron 184 visitas a guarderías de prestación indirecta, de las cuales solamente se realizaron 77, ya que los recorridos se suspendieron temporalmente debido al alza en los casos de covid-19 reportados a nivel nacional. En estas visitas el promedio nacional obtenido fue de 98.90% de cumplimiento de los puntos marcados en la Guía para la visita y registro de observaciones, de acuerdo con lo observado por 390 padres de familia, quienes invirtieron 780 horas en este ejercicio. En el mes de agosto no se llevan a cabo visitas por ser periodo vacacional y por la baja asistencia de los niños en las guarderías. En el mes de septiembre se reanudaron las visitas, los resultados obtenidos en las mismas se encuentran en proceso de análisis. La versión final de los documentos normativos del Mecanismo de Participación Social en Guarderías se difundió en el mes de abril de 2022, mes en el que se reinició esta es;  Capacitación sobre el Servicio de Guardería. ?Curso Básico para personal de fomento de la salud de guarderías IMSS?, versión 2021, se encuentra disponible en la plataforma EduTK IMSS, para personal de nuevo ingreso, así como para quienes no acreditaron la versión 2021 de dicho curso con emisiones mensuales. A agosto de 2022, el porcentaje de avance es de 20.4% (226/1107). El curso en línea ¿Qué deben comer las niñas y los niños menores de 6 años? Consejos útiles para madres, padres y cuidadores, se encuentra funcional y disponible de manera permanente en la plataforma CLIMSS, al cual se han inscrito ~1,254 madres, padres y cuidadores al curso, lo cual representa un logro de 8.36% en relación con la meta establecida para los meses de julio y agosto de 2022. En espera de la información correspondiente a septiembre 2022. En el 2022, esta actividad no se continuó. 4. La meta de personal de nuevo ingreso para los meses de julio y agosto 2022, fue de ~4,521 (esta meta varía por mes de acuerdo al número de ingresos con este perfil). Durante este periodo, ~2,534 personas se capacitaron en este curso, lo que representa un logro del 56.31% en relación con la meta establecida para julio y agosto de 2022. En espera de la información correspondiente a septiembre La meta de personal de nuevo ingreso para los meses de julio y agosto 2022, fue de 6,776 (esta meta puede variar por mes de acuerdo al número de ingresos de personal de las guarderías). Durante este periodo, 3,556 personas se capacitaron en este curso, lo que representa un logro del 52.48% en relación con la meta establecida para julio y agosto de 2022). La información del mes de septiembre está en proceso de validación.</t>
    </r>
  </si>
  <si>
    <r>
      <t>Justificación de diferencia de avances con respecto a las metas programadas
UR:</t>
    </r>
    <r>
      <rPr>
        <sz val="10"/>
        <rFont val="Montserrat"/>
      </rPr>
      <t xml:space="preserve"> GYR
Porcentaje de madres trabajadoras beneficiarias mediante el servicio de guardería . El indicador alcanzó el 71.38% de cumplimiento, por arriba de la meta planeado debido a la modificación de la Ley del Seguro Social  que indica que el servicio de guardería se le debe proporcional a todos las personas trabajadoras inscritas al Instituto bajo el régimen obligatorio  por lo cual el porcentaje de padres varones se incrementa, y las trabajadoras disminuyen con respecto a los trabajadores varones que solicitan el ingreso de sus hijos a las guarderías.;  Porcentaje de ocupación en guarderías. El cumplimiento del indicador fue de 74.02% superando la meta esperada de 71.60%, el número de niños inscritos fue menor al esperado.la variable de capacidad instalada fue menor al esperado debido al cierre guarderías que terminaron contrato el 31 de diciembre de 2021 y que por diversos motivos no quedaron adjudicados en el proceso de contratación mediante Licitación Pública Nacional que cada Organismo d;  Porcentaje de cobertura de la demanda del servicio de guarderías. El indicador alcanzó 12.19% de cumplimiento, por debajo de la meta planeada del 12.44% debido al cierre guarderías que terminaron contrato el 31 de diciembre de 2021 y que por diversos motivos no quedaron adjudicados en el proceso de contratación mediante  Licitación Pública Nacional que cada Organismo de Operación Administrativa Desconcentrada llevó a cabo.</t>
    </r>
  </si>
  <si>
    <r>
      <t>Acciones de mejora para el siguiente periodo
UR:</t>
    </r>
    <r>
      <rPr>
        <sz val="10"/>
        <rFont val="Montserrat"/>
      </rPr>
      <t xml:space="preserve"> GYR
Capacitación sobre el Servicio de Guardería. Se dará seguimiento al porcentaje de avance de participantes acreditados del ?Curso Básico para personal de fomento de la salud de guarderías IMSS?, versión 2021. Se continuará la difusión del curso en línea ¿Qué deben comer las niñas y los niños menores de 6 años? Consejos útiles para madres, padres y cuidadores. Para este trimestre se estima contar con una matrícula de 15,000 Madres, Padres y Cuidadores (5,000 por mes). En el último trimestre de 2022, esta actividad no se continuará. Se dará seguimiento a la implementación del Curso en línea: ?Inducción al puesto para Asistentes Educativas?, dirigido al personal de nuevo ingreso que ocupa el puesto de Asistente Educativa. Se dará seguimiento al cumplimiento de la meta del personal de nuevo ingreso de todas las guarderías IMSS, que debe tomar el curso en línea ?Prevención y detección oportuna del maltrato y abuso sexual infantil, de forma obligatoria.  ;  Participación Social en Guarderías ;  Simplificación del marco regulatorio del servicio de guardería. Se proseguirá de manera permanente con la asesoría a los Departamentos de Guarderías en materia normativa de fomento de la salud y alimentación, así como respecto a las medidas específicas de prevención y control de brotes de COVID-19, así como de enfermedades virales respiratorias y diarreicas agudas. Se realizarán reuniones de trabajo con Educadoras de guarderías de prestación directa, con la finalidad de identificar áreas de oportunidad relacionadas con el procedimiento de pedagogía y de esta manera realizar los ajustes necesarios en la próxima actualización normativa. Se mantendrá la asesoría al personal operativo y a los Departamentos de Guardería en lo concerniente a los procesos que regula el procedimiento de fomento de la salud. Se mantendrá la asesoría al personal operativo y a los Departamentos de Guardería en lo concerniente a las disposiciones contenidas en la Norma para la coordinación entre las guarderías y las unidades médicas del IMSS  </t>
    </r>
  </si>
  <si>
    <r>
      <t>Acciones realizadas en el periodo
UR:</t>
    </r>
    <r>
      <rPr>
        <sz val="10"/>
        <rFont val="Montserrat"/>
      </rPr>
      <t xml:space="preserve"> GYR
Se otorgo una actualización sobre las habilidades para otorgar consejería, entrevistas y sesiones educativas al personal involucrado en la atención a los usuarios de Planificación Familiar a través de curso en línea y presencial con la actualización normativa de planificación familiar.</t>
    </r>
  </si>
  <si>
    <r>
      <t>Justificación de diferencia de avances con respecto a las metas programadas
UR:</t>
    </r>
    <r>
      <rPr>
        <sz val="10"/>
        <rFont val="Montserrat"/>
      </rPr>
      <t xml:space="preserve"> GYR
El impacto de las actividades de comunicación educativa en temas de salud sexual y anticoncepción, dirigidas a la población adolescente se vio disminuida en este trimestre por periodo vacacional escolar de los adolescentes, además de la incorporación paulatina a los módulos de apoyo a los servicios de planificación familiar, situación que se ha incrementado paulatinamente</t>
    </r>
  </si>
  <si>
    <r>
      <t>Acciones de mejora para el siguiente periodo
UR:</t>
    </r>
    <r>
      <rPr>
        <sz val="10"/>
        <rFont val="Montserrat"/>
      </rPr>
      <t xml:space="preserve"> GYR
Análisis de los resultados identificando áreas de oportunidad con retroalimentación en las diferentes áreas involucradas para la mejora y fortalecimiento de la competencia técnica del personal involucrado en la planificación familiar (trabajo social, enfermería y medico encargado de planificación familiar), incorporar al personal comunitario a las actividades habituales para acudir a empresas y área laboral a la promoción de la planificación familiar con información actualizada y adecuada respetando su derecho de decisión.</t>
    </r>
  </si>
  <si>
    <r>
      <t>Acciones realizadas en el periodo
UR:</t>
    </r>
    <r>
      <rPr>
        <sz val="10"/>
        <rFont val="Montserrat"/>
      </rPr>
      <t xml:space="preserve"> 811
Porcentaje de pago de inscripción y colegiaturas a las y los hijos de las personas servidoras públicas de la Fiscalía General de la República con funciones de policía o apoyo directo a las tareas de combate a la delincuencia, que hayan fallecido en el cumplimiento de las mismas.  Entre enero y septiembre del 2022, la Dirección General de Recursos Humanos y Organización realizó las gestiones de pago de un total de 242 facturas por concepto de inscripción y/o colegiaturas con cargo al presupuesto 2022, lo que representó el 100% de las 242 facturas recibidas para pago, 10 puntos porcentuales por encima de la meta programada al periodo de 90.00%.</t>
    </r>
  </si>
  <si>
    <r>
      <t>Justificación de diferencia de avances con respecto a las metas programadas
UR:</t>
    </r>
    <r>
      <rPr>
        <sz val="10"/>
        <rFont val="Montserrat"/>
      </rPr>
      <t xml:space="preserve"> 811
Porcentaje de pago de inscripción y colegiaturas a las y los hijos de las personas servidoras públicas de la Fiscalía General de la República con funciones de policía o apoyo directo a las tareas de combate a la delincuencia, que hayan fallecido en el cumplimiento de las mismas.  El comportamiento de la meta obedeció a que la DGRHO continuó realizando el seguimiento vía correo electrónico (ayudaeconomicaext@fgr.org.mx) y telefónica con las personas solicitantes y/o personas beneficiarias que remitieron solicitudes de reembolsos o facturas incompletas o incorrectas, lo cual ayudó a solventar dichas circunstancias.</t>
    </r>
  </si>
  <si>
    <r>
      <t>Acciones de mejora para el siguiente periodo
UR:</t>
    </r>
    <r>
      <rPr>
        <sz val="10"/>
        <rFont val="Montserrat"/>
      </rPr>
      <t xml:space="preserve"> 811
No se presentaron acciones de mejora durante el periodo.</t>
    </r>
  </si>
  <si>
    <r>
      <t>Acciones realizadas en el periodo
UR:</t>
    </r>
    <r>
      <rPr>
        <sz val="10"/>
        <rFont val="Montserrat"/>
      </rPr>
      <t xml:space="preserve"> 133
Porcentaje de personas servidoras públicas de la FGR que aprobaron las actividades académicas de capacitación y profesionalización, respecto del total de personas servidoras públicas asistentes a los cursos de capacitación en materia de Perspectiva de Género, Atención y Protección a Mujeres Víctimas de Violencia y Derechos Humanos en 2022.  Con el propósito de contar con una participación igualitaria en actividades académicas en materia de género y derechos humanos de las mujeres, de enero a septiembre de 2022, la DGFP ofreció 5 actividades de capacitación, en las que aprobaron 829 personas servidoras públicas, de las cuales, 471 fueron mujeres y 358 hombres; lo que significó el 93.88% de aprobación respecto a las 883 personas que asistieron a las capacitaciones, 493 mujeres y 390 hombres; 0.55 puntos porcentuales por arriba de la meta programada al periodo de 93.33%.</t>
    </r>
  </si>
  <si>
    <r>
      <t>Justificación de diferencia de avances con respecto a las metas programadas
UR:</t>
    </r>
    <r>
      <rPr>
        <sz val="10"/>
        <rFont val="Montserrat"/>
      </rPr>
      <t xml:space="preserve"> 133
Porcentaje de personas servidoras públicas de la FGR que aprobaron las actividades académicas de capacitación y profesionalización, respecto del total de personas servidoras públicas asistentes a los cursos de capacitación en materia de Perspectiva de Género, Atención y Protección a Mujeres Víctimas de Violencia y Derechos Humanos en 2022.  El comportamiento del indicador obedeció a que las capacitaciones estuvieron abiertas en la plataforma virtual las 24 horas, razón por la cual el personal pudo acceder a los cursos fuera de los horarios laborales, factor que influyó para que el porcentaje de personas aprobadas fuera mayor a lo programado.</t>
    </r>
  </si>
  <si>
    <r>
      <t>Acciones de mejora para el siguiente periodo
UR:</t>
    </r>
    <r>
      <rPr>
        <sz val="10"/>
        <rFont val="Montserrat"/>
      </rPr>
      <t xml:space="preserve"> 133
No se presentaron acciones de mejora durante el periodo que se reporta.</t>
    </r>
  </si>
  <si>
    <r>
      <t>Acciones realizadas en el periodo
UR:</t>
    </r>
    <r>
      <rPr>
        <sz val="10"/>
        <rFont val="Montserrat"/>
      </rPr>
      <t xml:space="preserve"> 700
Porcentaje de avance en el diseño y elaboración del Protocolo Básico de Actuación Ministerial en materia de Violencia Política contra las mujeres en razón de género.  Al tercer trimestre de 2022, se presentó un avance del 30%, cumpliendo con la meta programada al periodo.   Porcentaje de talleres de sensibilización impartidos en materia de violencia política contra las mujeres en razón de género, respecto de los talleres de sensibilización programados en el periodo.  El indicador es de periodicidad anual; sin embargo, para el tercer trimestre de 2022 se llevaron a cabo 2 talleres de Sensibilización en Materia de Violencia Política contra las Mujeres en Razón de Género en el marco de los Procesos Electorales para integrantes de los Comités Ejecutivos Nacionales Locales de Partidos Políticos.</t>
    </r>
  </si>
  <si>
    <r>
      <t>Justificación de diferencia de avances con respecto a las metas programadas
UR:</t>
    </r>
    <r>
      <rPr>
        <sz val="10"/>
        <rFont val="Montserrat"/>
      </rPr>
      <t xml:space="preserve"> 700
Porcentaje de avance en el diseño y elaboración del Protocolo Básico de Actuación Ministerial en materia de Violencia Política contra las mujeres en razón de género.  Se alcanzó la meta programada al periodo.  Porcentaje de talleres de sensibilización impartidos en materia de violencia política contra las mujeres en razón de género, respecto de los talleres de sensibilización programados en el periodo.  El indicador es de periodicidad anual.</t>
    </r>
  </si>
  <si>
    <r>
      <t>Acciones de mejora para el siguiente periodo
UR:</t>
    </r>
    <r>
      <rPr>
        <sz val="10"/>
        <rFont val="Montserrat"/>
      </rPr>
      <t xml:space="preserve"> 700
Para la FISEL, es importante colaborar con otras instituciones (INE, institutos electorales locales, fiscalías de delitos electorales o sus similares en las entidades federativas, entre otras) para elaborar mecanismos tales como cursos de capacitación en línea en los estados de la República y realización de actividades presenciales de prevención para erradicar este tipo de violencia contra las mujeres.  Desde la FISEL se promueven acciones de difusión y capacitación para dar a conocer los nuevos tipos penales publicados en el DOF el 13 de abril de 2020. Como una herramienta auxiliar, se cuenta con la Guía para la Atención de Violencia Política contra las Mujeres, que es un referente para la difusión y la capacitación. Actualmente se realizan los procedimientos administrativos correspondientes para la formalización de un Protocolo de Actuación Ministerial de observancia Federal.  Se continúan realizando cursos en línea a través de plataformas de capacitación, dirigidos a personal de instituciones de procuración de justicia y ciudadanía en general con el objetivo de alcanzar a una mayor población objetivo y poder erradicar esta conducta.</t>
    </r>
  </si>
  <si>
    <r>
      <t>Acciones realizadas en el periodo
UR:</t>
    </r>
    <r>
      <rPr>
        <sz val="10"/>
        <rFont val="Montserrat"/>
      </rPr>
      <t xml:space="preserve"> SKC
Porcentaje de avance en el desarrollo de una investigación en temas relacionados con las ciencias penales, feminicidio y delitos de violencia contra mujeres; respecto del avance programado en 2022.  El indicador es de periodicidad anual, sin embargo, se informa que al cierre del tercer trimestre se llevaron a cabo entre otras actividades, diversas entrevistas en radio y televisión, las cuales permitieron corroborar la solidez de la estructura de datos que se construye en torno a las investigaciones.  Porcentaje de personas servidoras públicas que aprobaron la capacitación impartida respecto al total de personas inscritas en los cursos de capacitación programados por el INACIPE en materia de Igualdad entre mujeres y hombres, erradicación de la violencia de género y cualquier forma de discriminación de género.  Al cierre del tercer trimestre de 2022, 53 personas servidoras públicas aprobaron la capacitación, 83.33% respecto de las 60 personas servidoras públicas (27 mujeres y 33 hombres) inscritas en los cursos de capacitación impartidos por el INACIPE.   Porcentaje de servidoras públicas capacitadas, respecto del total de personal del Instituto Nacional de Ciencias Penales capacitado.  El indicador es de medición anual, sin embargo, se informa que, al cierre del tercer trimestre de 2022 se impartieron nueve cursos de capacitación con una participación de 164 personas servidoras públicas del INACIPE, de las cuales 112 son mujeres y 52 son hombres.  Tasa de variación de los documentos difundidos en el micrositio Género y Derecho Penal.  El indicador es de medición anual, sin embargo, se informa que, al cierre del tercer trimestre de 2022, se publicaron siete documentos en el micrositio Género y Derecho Penal.</t>
    </r>
  </si>
  <si>
    <r>
      <t>Justificación de diferencia de avances con respecto a las metas programadas
UR:</t>
    </r>
    <r>
      <rPr>
        <sz val="10"/>
        <rFont val="Montserrat"/>
      </rPr>
      <t xml:space="preserve"> SKC
Porcentaje de avance en el desarrollo de una investigación en temas relacionados con las ciencias penales, feminicidio y delitos de violencia contra mujeres; respecto del avance programado en 2022.  El indicador es de periodicidad anual.  Porcentaje de personas servidoras públicas que aprobaron la capacitación impartida respecto al total de personas inscritas en los cursos de capacitación programados por el INACIPE en materia de Igualdad entre mujeres y hombres, erradicación de la violencia de género y cualquier forma de discriminación de género.  La variación en la meta obedeció a una mayor difusión de los temas relacionados con la igualdad entre mujeres y hombres, erradicación de la violencia de género y cualquier forma de discriminación de género, asimismo, a que las personas servidoras públicas contaron con más información que la existente en años anteriores.  Porcentaje de servidoras públicas capacitadas, respecto del total de personal del Instituto Nacional de Ciencias Penales capacitado.  El indicador es de periodicidad anual.  Tasa de variación de los documentos difundidos en el micrositio Género y Derecho Penal.  El indicador es de periodicidad anual.</t>
    </r>
  </si>
  <si>
    <r>
      <t>Acciones de mejora para el siguiente periodo
UR:</t>
    </r>
    <r>
      <rPr>
        <sz val="10"/>
        <rFont val="Montserrat"/>
      </rPr>
      <t xml:space="preserve"> SKC
Se pretende reforzar la difusión de los cursos y sensibilizar al personal respecto de los temas a impartirse para incentivar su participación en los mismos; asimismo, se busca continuar con la modalidad de los cursos que se imparten en línea y aquellos cuya participación permita el acceso a las plataformas 24 horas, con el fin de no afectar las cargas de trabajo de las personas servidoras públicas.</t>
    </r>
  </si>
  <si>
    <r>
      <t>Acciones realizadas en el periodo
UR:</t>
    </r>
    <r>
      <rPr>
        <sz val="10"/>
        <rFont val="Montserrat"/>
      </rPr>
      <t xml:space="preserve"> 601
Porcentaje de carpetas de investigación terminadas por criterios de oportunidad, acuerdos reparatorios cumplidos, suspensión condicional del proceso cumplido, juicio abreviado, oral, no ejercicio de la acción penal, acumuladas, abstención de investigar e incompetencia respecto al total de carpetas de investigación en trámite por delitos competencia de la FEVIMTRA.  Al tercer trimestre del ejercicio fiscal de 2022, se terminaron 171 carpetas de investigación, lo que representó el 14.04 % respecto de las 1,218 carpetas de investigación en trámite, 0.85 puntos porcentuales por debajo de la meta programada al periodo de 14.89 %.  Porcentaje de servicios otorgados por la FEVIMTRA a mujeres, niñas, niños y adolescentes víctimas de violencia de género y/o trata de personas en 2022.  Al tercer trimestre de 2022 se otorgaron 23,087 servicios a víctimas de violencia de género extrema y trata de personas, lo que representó el 63.07% respecto de los 36,607 programados a realizar en el año, 10.37 puntos porcentuales por debajo de la meta programada al periodo de 73.44%.  Porcentaje de evaluaciones aprobadas respecto del total de evaluaciones aplicadas en las actividades de capacitación y orientación proporcionadas.  Al tercer trimestre se obtuvieron 157 evaluaciones con una calificación aprobatoria correspondientes a 115 mujeres y 42 hombres, lo que representó el 90.23% de las 174 evaluaciones aplicadas.  Porcentaje de niñas, niños y adolescentes localizados respecto del total de niñas, niños y adolescentes cuya desaparición fue difundida mediante alertas y prealertas.  Al tercer trimestre de 2022, la Coordinación Nacional del Programa Alerta AMBER México a cargo de la FEVIMTRA, registró la localización de 119 niñas, niños y adolescentes (82 mujeres y 37 hombres) lo que representó el 70.41% de las 169 alertas activadas, 8.25 puntos porcentuales por encima de la meta programada al periodo de 62.16%.
</t>
    </r>
    <r>
      <rPr>
        <b/>
        <sz val="10"/>
        <rFont val="Montserrat"/>
      </rPr>
      <t>UR:</t>
    </r>
    <r>
      <rPr>
        <sz val="10"/>
        <rFont val="Montserrat"/>
      </rPr>
      <t xml:space="preserve"> 600
Porcentaje de aprobación de personas servidoras públicas de los tres niveles de gobierno que asistieron a cursos de derechos humanos de las personas indígenas y afromexicanas y/o antropología social con perspectiva de género. Se realizaron 13 cursos, participando y aprobando 499 personas. Porcentaje de aprobación de personas indígenas y afromexicanas que asistieron a cursos de derechos humanos y violencia de género. Se realizaron 13 actividades, participando y aprobando 444 personas. Porcentaje de acciones de difusión en derechos humanos y prevención de violencia de género en lengua materna, dirigidas a personas indígenas y afromexicanas. Se realizaron 9 acciones de difusión en lengua materna. Porcentaje de personas indígenas y afromexicanas que asistieron a pláticas en lengua materna en temas de derechos humanos y violencia de género. Se realizaron 6 pláticas en lengua materna con 145 participantes. Porcentaje de personas servidoras públicas que aprobaron el curso de argumentación jurídica y/o investigación y litigación con perspectiva de género. Se realizaron 2 cursos, aprobando 80 personas de 85 participantes. Porcentaje de personas servidoras públicas que aprobaron la capacitación especializada dirigida a personal de la Coordinación de Servicios Periciales de la Fiscalía General de la República. El indicador es de periodicidad anual. Porcentaje de avance en el desarrollo de una capacitación en línea, especializada para personal sustantivo. El indicador no presenta avances. Porcentaje de personas servidoras públicas que aprobaron la capacitación especializada dirigida a personal de la Unidad de Igualdad de Género de la Fiscalía General de la República. El indicador es de periodicidad anual. Grado de satisfacción de las personas participantes en las actividades de difusión organizadas por la UIG, para promover el conocimiento y la reflexión sobre temas de su competencia. Se obtuvieron 372 evaluaciones con calificación satisfactoria de 393 recibidas.</t>
    </r>
  </si>
  <si>
    <r>
      <t>Justificación de diferencia de avances con respecto a las metas programadas
UR:</t>
    </r>
    <r>
      <rPr>
        <sz val="10"/>
        <rFont val="Montserrat"/>
      </rPr>
      <t xml:space="preserve"> 601
Porcentaje de carpetas de investigación terminadas por criterios de oportunidad, acuerdos reparatorios cumplidos, suspensión condicional del proceso cumplido, juicio abreviado, oral, no ejercicio de la acción penal, acumuladas, abstención de investigar e incompetencia respecto al total de carpetas de investigación en trámite por delitos competencia de la FEVIMTRA.  La variación obedeció a que las Delegaciones remitieron los asuntos en trámite competencia de la FEVIMTRA; aunado a la reactivación de servicios, y la reincorporación de personal a los centros de trabajo, lo que contribuyó a un mayor número de inicios, provocando un trámite por encima del proyectado, generando un menor porcentaje de cumplimiento.  Porcentaje de servicios otorgados por la FEVIMTRA a mujeres, niñas, niños y adolescentes víctimas de violencia de género y/o trata de personas en 2022.  La variación obedeció a la disminución tanto de las solicitudes de ingreso al Refugio Especializado por parte de las instancias canalizadoras, como de los servicios proporcionados a las víctimas, los cuales están relacionados a las necesidades específicas de cada una de ellas.  Porcentaje de evaluaciones aprobadas respecto del total de evaluaciones aplicadas en las actividades de capacitación y orientación proporcionadas.  El comportamiento obedeció, al impacto de la información en quienes recibieron el curso y a que el personal ponente contó con el conocimiento especializado acerca de los temas.  Porcentaje de niñas, niños y adolescentes localizados respecto del total de niñas, niños y adolescentes cuya desaparición fue difundida mediante alertas y prealertas.  El comportamiento obedeció a que las localizaciones dependen de las circunstancias de cada caso, sin embargo, se realizó un número mayor de activaciones y localizaciones a las previstas.
</t>
    </r>
    <r>
      <rPr>
        <b/>
        <sz val="10"/>
        <rFont val="Montserrat"/>
      </rPr>
      <t>UR:</t>
    </r>
    <r>
      <rPr>
        <sz val="10"/>
        <rFont val="Montserrat"/>
      </rPr>
      <t xml:space="preserve"> 600
Porcentaje de aprobación de personas servidoras públicas de los tres niveles de gobierno que asistieron a cursos de derechos humanos de las personas indígenas y afromexicanas y/o antropología social con perspectiva de género. Existió interés de las personas en el tema. Porcentaje de aprobación de personas indígenas y afromexicanas que asistieron a cursos de derechos humanos y violencia de género. Se mostró interés en el tema y la información fue clara y sencilla. Porcentaje de acciones de difusión en derechos humanos y prevención de violencia de género en lengua materna, dirigidas a personas indígenas y afromexicanas. Los proveedores no cumplieron con los requerimientos. Porcentaje de personas indígenas y afromexicanas que asistieron a pláticas en lengua materna en temas de derechos humanos y violencia de género. No se contó con proveedores que cumplieran con los requerimientos. Porcentaje de personas servidoras públicas que aprobaron el curso de argumentación jurídica y/o investigación y litigación con perspectiva de género. Se tuvo mayor participación de la estimada. Porcentaje de personas servidoras públicas que aprobaron la capacitación especializada dirigida a personal de la Coordinación de Servicios Periciales de la Fiscalía General de la República. Indicador de periodicidad anual. Porcentaje de avance en el desarrollo de una capacitación en línea, especializada para personal sustantivo. Se priorizó la atención de requerimientos de áreas de la FGR. Porcentaje de personas servidoras públicas que aprobaron la capacitación especializada dirigida a personal de la Unidad de Igualdad de Género de la Fiscalía General de la República. Indicador de periodicidad anual. Grado de satisfacción de las personas participantes en las actividades de difusión organizadas por la UIG, para promover el conocimiento y la reflexión sobre temas de su competencia. El resultado obedeció a que los temas y su abordaje, fueron de interés de las personas participantes.</t>
    </r>
  </si>
  <si>
    <r>
      <t>Acciones de mejora para el siguiente periodo
UR:</t>
    </r>
    <r>
      <rPr>
        <sz val="10"/>
        <rFont val="Montserrat"/>
      </rPr>
      <t xml:space="preserve"> 601
Elaboración de materiales digitales para niñas, niños y adolescentes y población adulta, para contribuir a fortalecer la denuncia de los delitos competencia de la FEVIMTRA.
</t>
    </r>
    <r>
      <rPr>
        <b/>
        <sz val="10"/>
        <rFont val="Montserrat"/>
      </rPr>
      <t>UR:</t>
    </r>
    <r>
      <rPr>
        <sz val="10"/>
        <rFont val="Montserrat"/>
      </rPr>
      <t xml:space="preserve"> 600
No se presentaron acciones de mejora durante el periodo.</t>
    </r>
  </si>
  <si>
    <r>
      <t>Acciones realizadas en el periodo
UR:</t>
    </r>
    <r>
      <rPr>
        <sz val="10"/>
        <rFont val="Montserrat"/>
      </rPr>
      <t xml:space="preserve"> E00
Para este tercer trimestre no se programó ni se otorgó la entrega de becas, sin embargo, se realizaron las siguientes actividades:   Conformación de Comités de Becas.  Recepción de Solicitudes.  Validación de cumplimiento de requisitos para cada modalidad de beca.   Dictaminación de solicitudes.  Actualización de documentos normativos de Contraloría Social.  Capacitación sobre el Sistema de Información de Contraloría Social SICS  </t>
    </r>
  </si>
  <si>
    <r>
      <t>Justificación de diferencia de avances con respecto a las metas programadas
UR:</t>
    </r>
    <r>
      <rPr>
        <sz val="10"/>
        <rFont val="Montserrat"/>
      </rPr>
      <t xml:space="preserve"> E00
Para este tercer trimestre no se programó ni se otorgó la entrega de becas</t>
    </r>
  </si>
  <si>
    <r>
      <t>Acciones de mejora para el siguiente periodo
UR:</t>
    </r>
    <r>
      <rPr>
        <sz val="10"/>
        <rFont val="Montserrat"/>
      </rPr>
      <t xml:space="preserve"> E00
Las acciones de mejora se instrumentarán para el siguiente ejercicio fiscal 2023.    Se identificó que los montos de nuestras Becas no son competitivos con relación a los demás programas de Becas.     Estamos proponiendo incrementar dichos Montos para el Ejercicio Fiscal 2023. Así mismo, disminuir el promedio de aprovechamiento para la Modalidad de Apoyo para la Titulación.    Lo anterior en virtud de que se contrapone con el promedio de la Modalidad de Aprovechamiento Escolar.   </t>
    </r>
  </si>
  <si>
    <r>
      <t>Acciones realizadas en el periodo
UR:</t>
    </r>
    <r>
      <rPr>
        <sz val="10"/>
        <rFont val="Montserrat"/>
      </rPr>
      <t xml:space="preserve"> 210
Los Semilleros creativos de Las Agrupaciones Musicales en el 3er trimestre del año 2022, realizó 106 actividades, con 38,424 vistas de público en General, de los cuales 14 eventos realizados son específicos de igualdad de género y la diversidad, los cuales se realizaron en los estados de Campeche, Chihuahua, Ciudad de México, Guerrero, Michoacán, Morelos, Oaxaca, Puebla, Tamaulipas, Tlaxcala, Veracruz y Yucatán. Los Semilleros Creativos ya están retomando casi en su totalidad las actividades de manera presencial, no solo las presentaciones públicas, si no también clases, ensayos, talleres, capacitación a docentes y miembros de la comunidad y se siguen llevando a cabo charlas virtuales que se graban, para poder transmitirlas en las diferentes redes sociales y página web del Sistema Nacional de Fomento Musical.
</t>
    </r>
    <r>
      <rPr>
        <b/>
        <sz val="10"/>
        <rFont val="Montserrat"/>
      </rPr>
      <t>UR:</t>
    </r>
    <r>
      <rPr>
        <sz val="10"/>
        <rFont val="Montserrat"/>
      </rPr>
      <t xml:space="preserve"> E00
Número de acciones o actividades en torno a la igualdad de género en el trimestre: 193  Número de asistentes a las acciones o actividades en torno a la igualdad de género: 1,043,968    Con funciones de teatro y danza, conversaciones con actores, músicos y escritores, conciertos, charlas y exposiciones que tocaron temas relacionados al feminismo, violencia de género, importancia de la mujer en las diversas disciplinas artísticas, transexualidad, etc.  </t>
    </r>
  </si>
  <si>
    <r>
      <t>Justificación de diferencia de avances con respecto a las metas programadas
UR:</t>
    </r>
    <r>
      <rPr>
        <sz val="10"/>
        <rFont val="Montserrat"/>
      </rPr>
      <t xml:space="preserve"> 210
Se sobrepasó la meta programada en un 9.23% ya que se atienden a 62.23% de niñas adscritas en el Programa de Semilleros Creativos de las Agrupaciones Musicales Comunitarias, así mismo, se están realizando las diversas actividades artístico académicas planeadas en el programa académico y artístico para este tercer trimestre de manera virtual y casi en su totalidad en presencial.  Cabe señalar, que se realizó un incremento de agrupaciones musicales comunitarias en el país de 99 a 115, la mayoría de ellas en el estado de Oaxaca, donde a su vez se incrementaron el número de integrantes a las agrupaciones de 292 niñas y 524 niños, con un crecimiento de 3,379 a 4,195 niñas, niños y jóvenes que se atienden en el país.  Dicho incremento se generó desde la instrucción presidencial de la entrega de dotaciones de instrumentos a diversos grupos artísticos en el estado de Oaxaca mediante el programa ?Entrega de adquisición de instrumentos y su entrega a bandas de Oaxaca?.  Posterior al cumplimiento de la instrucción presidencial, dichos grupos artísticos beneficiados, solicitaron adherirse y ser parte del programa de las Agrupaciones Musicales Comunitarias de la Secretaría de Cultura del Gobierno Federal, absorbiendo a los grupos que cumplían los requisitos establecidos.  
</t>
    </r>
    <r>
      <rPr>
        <b/>
        <sz val="10"/>
        <rFont val="Montserrat"/>
      </rPr>
      <t>UR:</t>
    </r>
    <r>
      <rPr>
        <sz val="10"/>
        <rFont val="Montserrat"/>
      </rPr>
      <t xml:space="preserve"> E00
La disminución se deba a una reducción gradual en la programación virtual. Las presenciales implican otros ejes como el fomento a lenguas indígenas, a comunidades afromexicanas y LGBTQ+, etc. Se espera volver a la misma cantidad de producciones presenciales previos a la pandemia, los cuales intrínsecamente son menos que las virtuales.</t>
    </r>
  </si>
  <si>
    <r>
      <t>Acciones de mejora para el siguiente periodo
UR:</t>
    </r>
    <r>
      <rPr>
        <sz val="10"/>
        <rFont val="Montserrat"/>
      </rPr>
      <t xml:space="preserve"> 210
El Sistema Nacional de Fomento Musical ha construido e implementado líneas de acción que impulsan el empoderamiento de las niñas y el acceso de estas a espacios de inclusión dentro del proyecto, las cuales, con base en los objetivos y estrategias que tiene el Movimiento Nacional de Agrupaciones Musicales Comunitarias del Sistema Nacional de Fomento Musical y que han adoptado cada uno de los 115 Semilleros creativos de las Agrupaciones Musicales Comunitarias, han tomado a la perspectiva de género como punto de partida para su diseño y como parte fundamental del desarrollo académico artístico del programa.
</t>
    </r>
    <r>
      <rPr>
        <b/>
        <sz val="10"/>
        <rFont val="Montserrat"/>
      </rPr>
      <t>UR:</t>
    </r>
    <r>
      <rPr>
        <sz val="10"/>
        <rFont val="Montserrat"/>
      </rPr>
      <t xml:space="preserve"> E00
La prospectiva para mejorar las prácticas relacionadas con la perspectiva de género tiene como eje principal el establecimiento y fortalecimiento de las redes de colaboración con otras instancias, para desarrollar actividades que vayan más allá del entretenimiento y asuman la responsabilidad social que les corresponde.</t>
    </r>
  </si>
  <si>
    <r>
      <rPr>
        <b/>
        <sz val="10"/>
        <rFont val="Montserrat"/>
      </rPr>
      <t>Acciones realizadas en el periodo</t>
    </r>
    <r>
      <rPr>
        <sz val="10"/>
        <rFont val="Montserrat"/>
      </rPr>
      <t xml:space="preserve">
</t>
    </r>
    <r>
      <rPr>
        <b/>
        <sz val="10"/>
        <rFont val="Montserrat"/>
      </rPr>
      <t>UR:</t>
    </r>
    <r>
      <rPr>
        <sz val="10"/>
        <rFont val="Montserrat"/>
      </rPr>
      <t xml:space="preserve"> HHG
Programa orientado a las actividades de apoyo a la función pública y buen gobierno.
Durante el tercer trimestre de 2022 se concluyó la Auditoría 5/2022 “Adquisiciones, Arrendamientos y Servicios” la cual tuvo como objetivo verificar que los procedimientos de contratación por servicios de consultoría, asesoría, estudios e investigaciones se hayan adjudicado en apego a la normatividad aplicable y concluyó con la determinación de dos observaciones.
Otras actividades del Órgano Interno de Control: Durante el tercer trimestre de 2022 y de conformidad con el Plan Anual de Trabajo del Órgano Interno de Control 2022 se llevaron a cabo acciones de asesoría, acompañamiento y seguimiento con las diferentes unidades responsables, respecto a las líneas de acción programadas para llevarse a cabo.</t>
    </r>
  </si>
  <si>
    <r>
      <t>Justificación de diferencia de avances con respecto a las metas programadas
UR:</t>
    </r>
    <r>
      <rPr>
        <sz val="10"/>
        <rFont val="Montserrat"/>
      </rPr>
      <t xml:space="preserve"> HHG</t>
    </r>
  </si>
  <si>
    <r>
      <t>Acciones de mejora para el siguiente periodo
UR:</t>
    </r>
    <r>
      <rPr>
        <sz val="10"/>
        <rFont val="Montserrat"/>
      </rPr>
      <t xml:space="preserve"> HHG</t>
    </r>
  </si>
  <si>
    <r>
      <t xml:space="preserve">Acciones realizadas en el periodo
UR: HHG
</t>
    </r>
    <r>
      <rPr>
        <sz val="10"/>
        <rFont val="Montserrat"/>
      </rPr>
      <t>Se cumplieron las obligaciones de pago en materia de servicios básicos para el óptimo funcionamiento de las instalaciones (energía eléctrica, telefonía convencional, servicio de agua potable, capacitación, entre otros); además de cubrir las erogaciones por servicios de vigilancia.
El recurso erogado representa el 58.1 por ciento con respecto al presupuesto programado modificado al periodo, lo que permitió contar con los servicios necesarios para el desarrollo de actividades institucionales.</t>
    </r>
  </si>
  <si>
    <r>
      <t>Acciones realizadas en el periodo
UR:</t>
    </r>
    <r>
      <rPr>
        <sz val="10"/>
        <rFont val="Montserrat"/>
      </rPr>
      <t xml:space="preserve"> AYB
207. Al 30 de septiembre del 2022, se ejercieron 157,971.1 miles de pesos correspondientes a subsidio para el apoyo a Proyectos Económicos con Impacto Comunitario, Proyectos de Turismo de Naturaleza, Proyectos para la Implementación de Acciones para la Mitigación y Adaptación a los Efectos del Cambio Climático, así como para la Comercialización de Productos Artesanales y Servicios Turísticos Indígenas y el Acceso al Crédito para Comunidades y Empresas Indígenas y, la Promotoría Comunitaria Indígena y Afromexicana; beneficiando a 11,529 personas indígenas y afromexicanas.;  261. Acciones que promuevan el Ejercicio de los Derechos de las Mujeres Indígenas. Durante el tercer trimestre del 2022, se apoyaron 138 promotorías de los derechos de las mujeres indígenas y afromexicanas (137 mujeres y un hombre), quienes realizaron actividades de acompañamiento y talleres dirigidos a las mujeres indígenas y afromexicanas. Asimismo se brindó apoyo económico a 11 grupos de mujeres indígenas en situación de desplazamiento forzad interno. Finalmente, para promover el ejercicio de los derechos de las mujeres indígenas y afromexicanas, se apoyaron 61 proyectos para la implementación y ejercicio efectivo de los derechos fundamentales, 41 en el ámbito comunitario y 20 en el regional.</t>
    </r>
  </si>
  <si>
    <r>
      <t>Justificación de diferencia de avances con respecto a las metas programadas
UR:</t>
    </r>
    <r>
      <rPr>
        <sz val="10"/>
        <rFont val="Montserrat"/>
      </rPr>
      <t xml:space="preserve"> AYB
207. Derivado de la reciente reanudación de las actividades, debido al cambio en el semáforo epidemiológico, establecido por las instancias competentes a causa de la  pandemia por SARS-COV2, a color verde y el cual indica no restricción de movilidad, se pudo tener un incremento en la meta durante el trimestre, considerando la meta programada para dicho periodo. Considerando lo anterior, se tuvo un incremento 1.9% con la meta anual; se realizó un ajuste en el denominador por el incremento de beneficiarios que se tuvo en el periodo.;  261. Acciones que promuevan el Ejercicio de los Derechos de las Mujeres Indígenas. Para el tercer trimestre se observa un incremento de mujeres atendidas con respecto al avance programado. Dicho incremento deriva de las acciones que se realizaron como parte de la Promotoría Comunitaria, ya que éstas, con la finalidad de promover los derechos de las mujeres indígenas y afromexicanas, realizaron talleres y reuniones con las comunidades que se encuentran en su área de acción; las cuales, en virtud del cambio del semáforo epidemiológico, contaron con mayor asistencia.</t>
    </r>
  </si>
  <si>
    <r>
      <t>Acciones de mejora para el siguiente periodo
UR:</t>
    </r>
    <r>
      <rPr>
        <sz val="10"/>
        <rFont val="Montserrat"/>
      </rPr>
      <t xml:space="preserve"> AYB
261. Acciones que promuevan el Ejercicio de los Derechos de las Mujeres Indígenas.                 Con respecto a las acciones de mejora, el INPI continuará fortaleciendo la participación y ejercicio efectivo de los derechos de las mujeres, al implementar acciones afirmativas en las distintas modalidades de apoyo del PROBIPI.;  207. Durante el cuarto trimestre se continuará con la identificación de acciones de Proyectos para la Implementación de Acciones de Mitigación y Adaptación a los efectos del Cambio Climático; lo que permitirá apoyar a comunidades indígenas y afromexicanas, considerando priorizar aquellas que contemplen la perspectiva de igualdad de género.</t>
    </r>
  </si>
  <si>
    <r>
      <t>Acciones realizadas en el periodo
UR:</t>
    </r>
    <r>
      <rPr>
        <sz val="10"/>
        <rFont val="Montserrat"/>
      </rPr>
      <t xml:space="preserve"> HHG
Indicador Porcentaje de personas capacitadas en igualdad de género presencialmente y en línea: Durante julio, agosto y septiembre, un total de 392 personas (266 mujeres, 121 hombres y 5 personas que no especificaron su sexo) se capacitaron mediante cursos presenciales o con sesiones sincrónicas vía remota. A continuación se muestra el desglose de dichos resultados: - 18 personas capacitadas (16 mujeres y 2 hombres? mediante el taller ?Incorporando la perspectiva de género en el desarrollo de contenidos y materiales educativos?   - 13 personas capacitadas ( 8 mujeres y 5 hombres) mediante el taller ?Alto al hostigamiento y acoso sexual. Prácticas Presenciales?   - 320 personas capacitadas (203 mujeres, 112 hombres y 5 personas que no especificaron su sexo) mediante el curso ?Lenguaje inclusivo?   - 41 personas capacitadas (39 mujeres y 2 hombres) mediante el ?Seminario para el fortalecimiento del liderazgo y la incidencia estratégica de las Titulares de las Unidades de Igualdad de Géner;  Indicador Porcentaje de cumplimiento de los acuerdos del Sistema Nacional para las Igualdad entre Mujeres y Hombres, en donde el Inmujeres es la institución responsable: De enero a septiembre el INMUJERES coordinó a las instituciones del Sistema Nacional para la Igualdad entre Mujeres y Hombres (SNIMH) para dar cumplimiento al acuerdo 68:06/12/2021 relativo a la revisión, validación o modificación de los compromisos para la ejecución de las acciones puntuales del PROIGUALDAD. También diseñó una aplicación para la revisión de compromisos 2021 y diseñó un apartado en la Plataforma de Seguimiento del PROIGUALDAD para el registro de compromisos 2022.</t>
    </r>
  </si>
  <si>
    <r>
      <t>Justificación de diferencia de avances con respecto a las metas programadas
UR:</t>
    </r>
    <r>
      <rPr>
        <sz val="10"/>
        <rFont val="Montserrat"/>
      </rPr>
      <t xml:space="preserve"> HHG
Indicador Porcentaje de personas certificadas en estándares, competencias y/o capacidades profesionales (para este indicador la meta anual se modificó quedando 900/900 =100, de igual manera la programación al tercer trimestre se modificó quedando 750/900 = 83.33): La meta no se alcanzó  Causas: La meta programada al tercer trimestre no se alcanzó ya que las principales destinatarias de los servicios de certificación en los estándares del Sector para la Igualdad de Género son las instituciones públicas, las cuales se vieron afectadas por la reducción presupuestal del presente ejercicio. Adicionalmente en la red de prestadores de servicios del CONOCER existen Entidades y Organismos que no se apegan a los acuerdos establecidos con el Comité de Gestión por Competencias, lo que dificulta contar con los datos reales de la certificación en estos estándares.;  Indicador Porcentaje de personas capacitadas en igualdad de género presencialmente y en línea (para este indicador se modificó la meta ;  Indicador Porcentaje de cumplimiento de los acuerdos del Sistema Nacional para las Igualdad entre Mujeres y Hombres, en donde el Inmujeres es la institución responsable: Se superó la meta al tercer trimestre ya que el INMUJERES cumplió antes de lo programado, el Acuerdo 69:06/04/2022.  </t>
    </r>
  </si>
  <si>
    <r>
      <t>Acciones de mejora para el siguiente periodo
UR:</t>
    </r>
    <r>
      <rPr>
        <sz val="10"/>
        <rFont val="Montserrat"/>
      </rPr>
      <t xml:space="preserve"> HHG
Indicador Porcentaje de personas certificadas en estándares, competencias y/o capacidades profesionales (Para este indicador la meta anual se modificó quedando 900/900 = 100): Se participará de actividades de difusión de los estándares de competencia del Sector. Se reiterará la solicitud al CONOCER para respaldar el papel del Comité en el seguimiento de las certificaciones.;  Indicador Porcentaje de personas capacitadas en igualdad de género presencialmente y en línea: Se continuará dando seguimiento a la tendencia de participación en estos cursos para tener mayor precisión en los cálculos de línea base y metas de cobertura futuras.;  Indicador Porcentaje de avance en las acciones de promoción de la Norma Mexicana NMX-R-025-SCFI-2015 en Igualdad Laboral y No Discriminación: Se buscará que las siguientes acciones de promoción, se lleven a cabo en el periodo programado. ;  Indicador Porcentaje de cumplimiento de los acuerdos del Sistema Nacional para las Igualdad entre Mujeres y Hombres, en donde el Inmujeres es la institución responsable: Se dará seguimiento a las metas programadas mediante la celebración de acciones estratégicas para la igualdad entre mujeres y hombres que permitan contribuir en la Política Nacional de Igualdad entre Mujeres y Hombres. </t>
    </r>
  </si>
  <si>
    <r>
      <t>Acciones realizadas en el periodo
UR:</t>
    </r>
    <r>
      <rPr>
        <sz val="10"/>
        <rFont val="Montserrat"/>
      </rPr>
      <t xml:space="preserve"> HHG
Al tercer trimestre 476 Mecanismos para el Adelanto de las Mujeres (MAM): 32 Instancias de las Mujeres en las Entidades Federativas (IMEF) y 444  Instancias  Municipales de las Mujeres (IMM) ,formalizaron los Convenios Específicos de Colaboración para la ejecución de sus proyectos. La distribución  por entidad federativa de las IMM que formalizaron su convenio es la siguiente: Aguascalientes 3, Baja California Sur 1, Campeche 2, Colima 3, Chiapas 13, Chihuahua 3, Ciudad de México 1, Durango 3, Guanajuato 21, Guerrero 7, Hidalgo 41, Jalisco 39, Estado de México 16, Michoacán 19, Morelos 11, Nayarit 2, Nuevo León 3, Oaxaca 99, Puebla 61, Querétaro 1, Quintana Roo 2, San Luis Potosí 6, Sinaloa 5, Sonora 2, Tabasco 3, Tamaulipas 10, Tlaxcala 19, Veracruz 31, Yucatán 11 y Zacatecas 6.</t>
    </r>
  </si>
  <si>
    <r>
      <t>Justificación de diferencia de avances con respecto a las metas programadas
UR:</t>
    </r>
    <r>
      <rPr>
        <sz val="10"/>
        <rFont val="Montserrat"/>
      </rPr>
      <t xml:space="preserve"> HHG
Con relación al indicador Porcentaje de Mecanismos para el Adelanto de las Mujeres con Convenios Específicos de Colaboración formalizados para la ejecución de los proyectos, se modifica la meta anual quedando 476/568 =83.80.;  Indicador Porcentaje del recurso transferido a los Mecanismos para el Adelanto de las Mujeres: La meta se superó en el segundo trimestre.  1. Causas:  La meta se superó ya que el presupuesto autorizado para el Programa, en el  Presupuesto de Egresos de la Federación para el Ejercicio Fiscal 2022, fue mayor al programado.   Acciones:  El recurso autorizado se transfirió a las  tesorerías o entidades homólogas en las entidades federativas tal y como se señala en las Reglas de Operación del Programa  Riesgos:  Ninguno ya que se concluyó con la transferencia del recurso.</t>
    </r>
  </si>
  <si>
    <r>
      <t>Acciones de mejora para el siguiente periodo
UR:</t>
    </r>
    <r>
      <rPr>
        <sz val="10"/>
        <rFont val="Montserrat"/>
      </rPr>
      <t xml:space="preserve"> HHG
Sin información</t>
    </r>
  </si>
  <si>
    <r>
      <t>Acciones realizadas en el periodo
UR:</t>
    </r>
    <r>
      <rPr>
        <sz val="10"/>
        <rFont val="Montserrat"/>
      </rPr>
      <t xml:space="preserve"> AYJ
La CEAV avanzó en las gestiones administrativas para la contratación de los servicios de capacitación del personal de las áreas jurídica, de psicología y de trabajo social. También se realizó la contratación del Diagnóstico Institucional, el cual se empezó a elaborar en octubre. Durante el tercer trimestre se logró la contratación de dichos servicios, por lo que la capacitación se dará durante el mes de noviembre de 2022.  En cuanto a los</t>
    </r>
  </si>
  <si>
    <r>
      <t>Justificación de diferencia de avances con respecto a las metas programadas
UR:</t>
    </r>
    <r>
      <rPr>
        <sz val="10"/>
        <rFont val="Montserrat"/>
      </rPr>
      <t xml:space="preserve"> AYJ
En los indicadores de capacitación no se presenta avance, debido a que se reprogramó la capacitación para el mes de noviembre, debido al retraso que se tuvo en las gestiones administrativas para la contratación. Sin embargo, cabe mencionar que se alcanzará la meta, incluso será mayor el número de población atendida, toda vez que se tomó la decisión de capacitar a todo el personal de la CEAV de las áreas de atención a víctimas.</t>
    </r>
  </si>
  <si>
    <r>
      <t>Acciones de mejora para el siguiente periodo
UR:</t>
    </r>
    <r>
      <rPr>
        <sz val="10"/>
        <rFont val="Montserrat"/>
      </rPr>
      <t xml:space="preserve"> AYJ
Fortalecer la comunicación y coordinación interna entre las unidades administrativas para impulsar acciones conjuntas que permitan avanzan mejor y a una mayor velocidad en el cumplimiento de las metas.</t>
    </r>
  </si>
  <si>
    <r>
      <t>Acciones realizadas en el periodo
UR:</t>
    </r>
    <r>
      <rPr>
        <sz val="10"/>
        <rFont val="Montserrat"/>
      </rPr>
      <t xml:space="preserve"> 500
Las acciones implementadas durante el tercer trimestre fueron:  as acciones implementadas durante el tercer trimestre fueron los siguientes curso: Claves para la atención pública sin discriminación?y Diversidad sexual, inclusión y no discriminación impartido por el CONAPRED y Diversidad Sexual y Derechos Humanos?, impartido por la CNDH.  Así mismo, los días 25 de cada mes se cotinuó conmemorando el día naranja a fin de generar conciencia y prevenir la violencia contra mujeres y niñas.   Con motivo de la Semana de la Lactancia Materna, se compartieron, beneficios, consideraciones y espacio disponible para la misma.   Con la finalidad de emitir acciones institucionales contra los casos de discriminación, hostigamiento sexual y acoso sexual se dieron a conocer los documentos para prevenir, atender y sancionar dichos actos, los cuales son emitidos por la Secretaria de la Función Pública.</t>
    </r>
  </si>
  <si>
    <r>
      <t>Justificación de diferencia de avances con respecto a las metas programadas
UR:</t>
    </r>
    <r>
      <rPr>
        <sz val="10"/>
        <rFont val="Montserrat"/>
      </rPr>
      <t xml:space="preserve"> 500
Se hacer mención que el indicador es anual, por lo que será hasta el cierre del cuarto trimestre, cuando se vea reflejado el avance total de la meta.La Comisión Reguladora de Energía continuó priorizzando la utilización de herramientas tecnológicas, con el objetivo de salvaguardar la salud de los servidores públicos de la Comisión.  Bajo esa dinámica, se realizaron acciones de capacitación en la modalidad a distancia en temas de equidad de género, igualdad, derechos humanos y no discriminación, obteniendose para este 3er Trimestre de 2022 los siguientes resultados: Indicador Porcentaje de servidoras/es públicos de mando medio o superior capacitados en materia de género. Un avance acumulado de 48% de cumplimiento, lo que equivale a 205 servidoras/es públicos  de mando medio o superior capacitados (75 servidores capacitados en el 1er trimestre y 83 servidores capacitados en el 2do trimestre y 47 servidores públicos en el 3er trimestre). Indicador  Porcentaje de servidoras/es públicos capacitados en materia de género. Un avance acumulado del 50% de cumplimiento, lo que equivale a 244 servidoras/es públicos capacitados. (84 servidores capacitados en el 1er trimestre y 104 servidores capacitados en el 2do trimestre y 56 servidores públicos en el 3er trimestre) Cabe mencionar que las acciones de capacitación impartidas no impactaron en el presupuesto, y que el porcentaje de avance se encuentra vinculado al número de servidores públicos registrados en plantilla de la Comisión, al 30 de septiembre del 2022. Es importante mencionar que la diferencias en los datos registrados correspondientes al numerador y denominador sufrieron una variación derivado de los movimientos de personal de la institución.   </t>
    </r>
  </si>
  <si>
    <r>
      <t>Acciones de mejora para el siguiente periodo
UR:</t>
    </r>
    <r>
      <rPr>
        <sz val="10"/>
        <rFont val="Montserrat"/>
      </rPr>
      <t xml:space="preserve"> 500
Se difundiran comunicados a través de la herramienta institucional a fin de sensibilizar a las personas servidoras públicas de la CRE a participar en las acciones de capacitación en materia de Ética, No discriminación, Derechos Humanos, Igualdad de Género, Conflictos de Interés y Transparencia, temas en los que se recomendará tener al menos una acción de capacitación.</t>
    </r>
  </si>
  <si>
    <r>
      <t>Acciones realizadas en el periodo
UR:</t>
    </r>
    <r>
      <rPr>
        <sz val="10"/>
        <rFont val="Montserrat"/>
      </rPr>
      <t xml:space="preserve"> 220
Las actividades desarrolladas hasta el momento son de programación, planeación y presupuestación. La etapa de Planeación consiste en la elaboración del anexo técnico y proceso de contratación del artículo promocional que se va a utilizar para la campaña informativa. El contenido que se está diseñando es la adquisición de una lonchera para el personal de la CRE, con el logo institucional y una leyenda que promueva la equidad de género. El área de Comunicación Social es la encargada de realizar esta acción.</t>
    </r>
  </si>
  <si>
    <r>
      <t>Justificación de diferencia de avances con respecto a las metas programadas
UR:</t>
    </r>
    <r>
      <rPr>
        <sz val="10"/>
        <rFont val="Montserrat"/>
      </rPr>
      <t xml:space="preserve"> 220
Actualmente el avance del proyecto se encuentra en proceso de elaboración.   La etapa de Planeación consiste en la eleboración del anexo técnico y proceso de contratación del artículo promocional que se va a utilizar para la campaña informativa. El contenido que se está diseñando es la adquisición de una lonchera para el personal de la CRE, con el logo institucional y una leyenda que promueva la equidad de género. El área de Comuincación Social es la encargada de realizar esta acción.</t>
    </r>
  </si>
  <si>
    <r>
      <t>Acciones de mejora para el siguiente periodo
UR:</t>
    </r>
    <r>
      <rPr>
        <sz val="10"/>
        <rFont val="Montserrat"/>
      </rPr>
      <t xml:space="preserve"> 220
Optimizar la planeación de las actividades para cumplir en los tiempos programados para el presente ejercicio fiscal</t>
    </r>
  </si>
  <si>
    <r>
      <t>Acciones realizadas en el periodo
UR:</t>
    </r>
    <r>
      <rPr>
        <sz val="10"/>
        <rFont val="Montserrat"/>
      </rPr>
      <t xml:space="preserve"> 220
Las actividades desarrolladas hasta el momento son de programación, planeación y presupuestación.</t>
    </r>
  </si>
  <si>
    <r>
      <t>Justificación de diferencia de avances con respecto a las metas programadas
UR:</t>
    </r>
    <r>
      <rPr>
        <sz val="10"/>
        <rFont val="Montserrat"/>
      </rPr>
      <t xml:space="preserve"> 220
Actualmente el avance del proyecto se encuentra en proceso de elaboración.   La etapa de Planeación consiste en la elaboración del anexo técnico y proceso de contratación del artículo promocional que se va a utilizar para la campaña informativa. El contenido que se está diseñando es la adquisición de una lonchera para el personal de la CRE, con el logo institucional y una leyenda que promueva la equidad de género. El área de Comunicación Social es la encargada de realizar esta acción.</t>
    </r>
  </si>
  <si>
    <r>
      <t>Acciones realizadas en el periodo
UR:</t>
    </r>
    <r>
      <rPr>
        <sz val="10"/>
        <rFont val="Montserrat"/>
      </rPr>
      <t xml:space="preserve"> 240
Se realizaron las acciones programadas para dar cumplimiento a las 11 líneas de acción conforme a lo establecido en el Programa, en algunas se obtuvo un avance en cumplimiento del 100% lo que nos llevó al resultado reportado.</t>
    </r>
  </si>
  <si>
    <r>
      <t>Justificación de diferencia de avances con respecto a las metas programadas
UR:</t>
    </r>
    <r>
      <rPr>
        <sz val="10"/>
        <rFont val="Montserrat"/>
      </rPr>
      <t xml:space="preserve"> 240
Se rebasó el porcentaje estimado, debido a que algunas acciones como la formalización del Grupo de Trabajo de Igualdad y No Discriminación se cumplieron al 100%, sin embargo se continúa trabajando conforme a lo establecido.</t>
    </r>
  </si>
  <si>
    <r>
      <t>Acciones de mejora para el siguiente periodo
UR:</t>
    </r>
    <r>
      <rPr>
        <sz val="10"/>
        <rFont val="Montserrat"/>
      </rPr>
      <t xml:space="preserve"> 240
Se continuará conforme a lo planeado en el Programa a fin de dar cumplimiento al 100% del Programa.</t>
    </r>
  </si>
  <si>
    <r>
      <t>Acciones realizadas en el periodo
UR:</t>
    </r>
    <r>
      <rPr>
        <sz val="10"/>
        <rFont val="Montserrat"/>
      </rPr>
      <t xml:space="preserve"> 224
Durante la operación de la acción denominada ?Estudio Representación de la diversidad sexual en contenidos audiovisuales?, la Unidad de Medios y Contenidos Audiovisuales responsable de su realización, reporta que no se presentó ningún obstáculo que impidiera el cumplimiento del indicador fijado para el tercer trimestre de 2022, mismo que se definió como la continuación y conclusión del trabajo de campo en ocho entidades del país; reclutamiento y ejecución de entrevistas con personas especialistas en temas de la diversidad sexual; sistematización de la información recopilada e inicio del proceso de análisis de resultados para elaboración del Informe Final. </t>
    </r>
  </si>
  <si>
    <r>
      <t>Justificación de diferencia de avances con respecto a las metas programadas
UR:</t>
    </r>
    <r>
      <rPr>
        <sz val="10"/>
        <rFont val="Montserrat"/>
      </rPr>
      <t xml:space="preserve"> 224
No existe diferencia</t>
    </r>
  </si>
  <si>
    <r>
      <t>Acciones de mejora para el siguiente periodo
UR:</t>
    </r>
    <r>
      <rPr>
        <sz val="10"/>
        <rFont val="Montserrat"/>
      </rPr>
      <t xml:space="preserve"> 224
Al momento no se encontraron obstáculos, por lo que se continuará con las acciones programadas a fin de dar cumplimiento a las metas establecidas en el próximo trimestre.</t>
    </r>
  </si>
  <si>
    <r>
      <t>Acciones realizadas en el periodo
UR:</t>
    </r>
    <r>
      <rPr>
        <sz val="10"/>
        <rFont val="Montserrat"/>
      </rPr>
      <t xml:space="preserve"> 240
Durante este trimestre se realizó promoción de las acciones de capacitación programadas y se estableció capacitación obligatoria en la materia para todo el personal del IFT a fin de fomentar el cumplimiento de la capacitación de al menos 4 horas a que se refiere este indicador, logrando un considerable avance, así mismo se realizaron las acciones programadas en el marco del Día Internacional de los Pueblos Indígenas a fin de cumplir con las metas establecidas. </t>
    </r>
  </si>
  <si>
    <r>
      <t>Justificación de diferencia de avances con respecto a las metas programadas
UR:</t>
    </r>
    <r>
      <rPr>
        <sz val="10"/>
        <rFont val="Montserrat"/>
      </rPr>
      <t xml:space="preserve"> 240
Respecto al cumplimiento de porcentaje del personal que ha cubierto 4 horas de capacitación en la materia, las diferencias se deben a que el personal tiene la opción de cubrir ese requisito durante todo el año, por lo que se estima una meta trimestral y se realiza difusión para lograrla, pero depende del propio personal  del manejo de sus tiempos, respecto al indicador 198, se cumplió con lo establecido de fechas según el calendario.</t>
    </r>
  </si>
  <si>
    <r>
      <t>Acciones de mejora para el siguiente periodo
UR:</t>
    </r>
    <r>
      <rPr>
        <sz val="10"/>
        <rFont val="Montserrat"/>
      </rPr>
      <t xml:space="preserve"> 240
Se continuará ofertando capacitación en la materia y realizando difusión de la misma a fin de que el personal cumpla con sus 4 horas de capacitación y respecto al indicador 198 ya se tienen planeadas las actividades para el 19 de octubre y el 25 de noviembre de 2022. </t>
    </r>
  </si>
  <si>
    <r>
      <t>Acciones realizadas en el periodo
UR:</t>
    </r>
    <r>
      <rPr>
        <sz val="10"/>
        <rFont val="Montserrat"/>
      </rPr>
      <t xml:space="preserve"> 100
ENIGH Se inició con el levantamiento de la ENIGH 2022, para en 2023 publicar los tabulados e informes de resultados, en los que se incluye la presentación de información con enfoque de género.  ENOE Se actualizaron una serie de indicadores con enfoque de género, a partir de la información captada en la Encuesta Nacional de Ocupación y Empleo (Nueva Edición) (ENOEN), correspondientes del segundo trimestre de 2022, los cuales permiten analizar las diferencias que se presentan entre ambos sexos, y que son: Tasa de participación, Tasa de desocupación, Tasa de ocupación parcial y desocupación 1 (TOPD1), Tasa de presión general (TPRG), Tasa de trabajo asalariado, Tasa de subocupación, Tasa de condiciones críticas de ocupación (TCCO), Tasa de ocupación en el sector informal 1 (TOSI1), Tasa de Ocupación en el Sector Informal 2 (TOSI2), Tasa de Informalidad Laboral 1 (TIL1) y Tasa de Informalidad Laboral 2 (TIL2).    SIESVIM, las actividades realizadas estuvieron enfocadas en mantener actualizados los contenidos del Sistema para ofrecer información pertinente a las personas usuarias; asimismo, se continuó trabajando en los cambios para actualizar el sitio web en el corto plazo.  ESTUDIOS SOBRE VIOLENCIAS DE GÉNERO, ORIENTADOS A APOYAR LA DEFINICIÓN DE PROYECTOS ESTADÍSTICOS, se dio continuidad a los trabajos de identificación, análisis, sistematización y actualización de la información proveniente de registros administrativos que se generan para medir la Violencia contra Niñas, Niños y Adolescentes (VCNNA) en las instituciones que conforman el Sistema Integral para la Protección de Niños, Niñas y Adolescentes (SIPINNA) nacional y sus equivalentes estatales  DIAGNÓSTICO DE REGISTROS ADMINISTRATIVOS DE DELITOS, Se dio continuidad a las actividades relacionadas con su registro en el Inventario de Programas de Información Estadística y se llevó a cabo una presentación, con el fin de difundir los resultados a las titulares de los Centros de Justicia para las Mujeres.  </t>
    </r>
  </si>
  <si>
    <r>
      <t>Justificación de diferencia de avances con respecto a las metas programadas
UR:</t>
    </r>
    <r>
      <rPr>
        <sz val="10"/>
        <rFont val="Montserrat"/>
      </rPr>
      <t xml:space="preserve"> 100
No se presentan diferencias en los avances</t>
    </r>
  </si>
  <si>
    <r>
      <t>Acciones de mejora para el siguiente periodo
UR:</t>
    </r>
    <r>
      <rPr>
        <sz val="10"/>
        <rFont val="Montserrat"/>
      </rPr>
      <t xml:space="preserve"> 100
No se prevén mejoras en los proyectos  </t>
    </r>
  </si>
  <si>
    <r>
      <t>Acciones realizadas en el periodo
UR:</t>
    </r>
    <r>
      <rPr>
        <sz val="10"/>
        <rFont val="Montserrat"/>
      </rPr>
      <t xml:space="preserve"> 90X
194. Se tiene programada la publicación la Convocatorias 2022 de Apoyos Complementarios para Mujeres Indígenas Becarias Conacyt para los primeros 10 días del mes de octubre de 2022;  339. Durante el tercer trimestre de 2022 se cuenta con un total de 66,381 becas de posgrado administradas; de éstos, 32,721 fueron becas para mujeres, lo que equivale a 49.3 por ciento, lo que da cuenta de un importante balance de género entre las personas beneficiarias del Programa S190. Asimismo, en el trimestre, se registraron 17,881 becas nuevas de posgrado, de las cuáles, 9,199 becas nuevas fueron asignadas a mujeres, lo que significa que, 51.4 por ciento de las nuevas becas asignadas en este trimestre fueron otorgadas a mujeres.   Con relación a los indicadores comprometidos, en el tercer trimestre de 2022 se asignaron 1,775 becas nuevas para cursar estudios a nivel de especialidad, de éstas, 1,048 fueron destinadas a mujeres, lo que significa que, 59 por ciento de las becas asignadas para cursar est;  193. Se recibieron un total de 3,532 solicitudes en la Convocatoria 2022 de Apoyos a Madres Mexicanas Jefas de Familia para Fortalecer su Desarrollo Profesional y con fecha 23 de septiembre se publicaron los resultados donde se informó la asignación de 1,713 nuevas becas, las cuales se encuentran en período de formalización.  Asimismo, con fecha 26 de septiembre de 2022 se publicó la Convocatoria 2022(2) de Apoyos Complementarios a Madres mexicanas Jefas de Familia para Fortalecer su Desarrollo Profesional</t>
    </r>
  </si>
  <si>
    <r>
      <t>Justificación de diferencia de avances con respecto a las metas programadas
UR:</t>
    </r>
    <r>
      <rPr>
        <sz val="10"/>
        <rFont val="Montserrat"/>
      </rPr>
      <t xml:space="preserve"> 90X
194. No se reportan avances para ésta acción debido a que los indicadores son anuales y serán reportados en el 4° trimestre;  339. 339, Como se pudo apreciar en los resultados de los indicadores, las metas alcanzadas al cierre del tercer trimestre de 2022, los tres se encuentran por arriba del umbral comprometido. En los tres casos, estos resultados pueden explicarse debido a que, como parte de las acciones realizadas en el Conacyt, el Sistema Nacional de Posgrados (SNP, antes Programa Nacional de Posgrados a la Calidad (PNPC)) incorporó dentro de sus criterios de evaluación no sólo la existencia de un protocolo institucional de atención a casos de violencia de género, sino también la promoción de la perspectiva de igualdad de género, no discriminación con integridad y apego a la ética. En ese sentido, dado esos nuevos criterios de evaluación para ingresar o mantenerse en el SNP, las Instituciones de Educación Superior, a través de sus Programas de posgrado y, en el marco de su autonom;  193. No se reportan avances para ésta acción debido a que los indicadores son semestrales y serán reportados en el 4° trimestre</t>
    </r>
  </si>
  <si>
    <r>
      <t>Acciones de mejora para el siguiente periodo
UR:</t>
    </r>
    <r>
      <rPr>
        <sz val="10"/>
        <rFont val="Montserrat"/>
      </rPr>
      <t xml:space="preserve"> 90X
193. Se esta trabajando en el desarrollo de un aplicativo informático que permita el seguimiento académico de las becarias beneficiarias del Programa de Apoyos a Madres mexicanas Jefas de Familia para Fortalecer su Desarrollo Profesional;  194. Al cierre del 2022 se deberá haber concluido el planteamiento de la reestructura del Programa de Incorporación de Mujeres Indígenas a Posgrados para el Fortalecimiento Regional, con el modelo de auto-postulación, aplicable para el 2023 </t>
    </r>
  </si>
  <si>
    <r>
      <t>Acciones realizadas en el periodo
UR:</t>
    </r>
    <r>
      <rPr>
        <sz val="10"/>
        <rFont val="Montserrat"/>
      </rPr>
      <t xml:space="preserve"> 221
Durante el tercer trimestre de 2022, se llevaron a cabo las siguientes acciones para la implementación del proyecto de Adquisición de equipo médico especializado para la detección de cáncer de mama a favor de las mujeres privadas de la libertad en el CEFERESO No. 16 y del personal penitenciario del OADPRS:  1. El 04 de julio de 2022, se remitió a la Dirección General de Programación y Presupuesto (DGPPR), la versión final del Formato de Ficha Técnica de Registro o Modificación de Programas y Proyectos de Inversión.  2. El 02 de agosto de 2022, se recibió comunicación de la DGPPR, mediante la cual se indica que la solicitud de registro del proyecto de inversión deberá atender observaciones.  3. Se solicitó una aclaración más concreta sobre las observaciones al proyecto de inversión a la Unidad de Inversiones de la SHCP.   4. El 22 de agosto de 2022, se solicitó a la DGPPR, información sobre la solicitud de aclaración de observaciones.   5. El 24 de agosto, se consultó a la DGPPR, el estatus que guarda la solicitud que se planteó a la Unidad de Inversiones de la SHCP.   6. Los días 25, 26, 27 y 28 de agosto de 2022, se recibieron correos de la SHCP mediante los cuales, se notificó que el proyecto con número de solicitud 74041, era candidato a depurarse por el Criterio de depuración 5.  7. Se sostuvo reunión con la DGPPR, en la cual se acordó por recomendación de dicha unidad, solicitar se realizara de nueva cuenta el registro del Proyecto en el Sistema de Cartera de Inversión.   8. Mediante oficio SSPC/UAF/DGPPR/02488/2022, la DGPPR informó que el Proyecto de Anexo 13 fue registrado con número de solicitud 74447 en el SCI.  9. El 28 de septiembre de 2022, se recibió el oficio SSPC/UAF/DGPPR/02703/2022, mediante el cual la DGPPR remitió las observaciones, emitidas por la Unidad de Inversiones (UI) de la SHCP, a la Ficha Técnica del Proyecto registrado en el Sistema de Cartera de Inversión (SCI).   
</t>
    </r>
    <r>
      <rPr>
        <b/>
        <sz val="10"/>
        <rFont val="Montserrat"/>
      </rPr>
      <t>UR:</t>
    </r>
    <r>
      <rPr>
        <sz val="10"/>
        <rFont val="Montserrat"/>
      </rPr>
      <t xml:space="preserve"> 222
Durante el tercer trimestre, se han realizado actividades para promover la capacitación de grupos policiales en las diversas entidades federativas, sin embargo, será hasta el próximo trimestre cuando se reflejen los resultados. </t>
    </r>
  </si>
  <si>
    <r>
      <t>Justificación de diferencia de avances con respecto a las metas programadas
UR:</t>
    </r>
    <r>
      <rPr>
        <sz val="10"/>
        <rFont val="Montserrat"/>
      </rPr>
      <t xml:space="preserve"> 221
Durante el tercer trimestre de 2022, se han llevado a cabo actividades de asesoría y coordinación entre la DGPDPE, el OADPRS, la Dirección General de Programación y Presupuesto y la Dirección General de Recursos Materiales, Servicios y Obra Pública, las cuales permiten llevar a cabo las gestiones necesarias para el cumplimiento de la meta programada.
</t>
    </r>
    <r>
      <rPr>
        <b/>
        <sz val="10"/>
        <rFont val="Montserrat"/>
      </rPr>
      <t>UR:</t>
    </r>
    <r>
      <rPr>
        <sz val="10"/>
        <rFont val="Montserrat"/>
      </rPr>
      <t xml:space="preserve"> 222
Dos de los tres municipios que se tenían programados durante el tercer  trimestre, fueron atendidos en el trimestre anterior, en el municipio restante, se han llevado a cabo actividades para promover la capacitación, no obstante, la capacitación se concluirá durante el cuarto trimestre.  </t>
    </r>
  </si>
  <si>
    <r>
      <t>Acciones de mejora para el siguiente periodo
UR:</t>
    </r>
    <r>
      <rPr>
        <sz val="10"/>
        <rFont val="Montserrat"/>
      </rPr>
      <t xml:space="preserve"> 221
Durante el tercer trimestre de 2022, se llevaron a cabo actividades de asesoría y coordinación entre la DGPDPE, el OADPRS, la Dirección General de Programación y Presupuesto y la Dirección General de Recursos Materiales, Servicios y Obra Pública, las cuales permiten llevar a cabo las gestiones necesarias para el cumplimiento de la meta programada.
</t>
    </r>
    <r>
      <rPr>
        <b/>
        <sz val="10"/>
        <rFont val="Montserrat"/>
      </rPr>
      <t>UR:</t>
    </r>
    <r>
      <rPr>
        <sz val="10"/>
        <rFont val="Montserrat"/>
      </rPr>
      <t xml:space="preserve"> 222
Se trabaja a través de reuniones virtuales con las entidades federativas interesadas en la capacitación del Taller para la implementación y capacitación de las Unidades de Policías Municipales Especializadas de Género, para concretar la participación de los mismos.</t>
    </r>
  </si>
  <si>
    <r>
      <t>Acciones realizadas en el periodo
UR:</t>
    </r>
    <r>
      <rPr>
        <sz val="10"/>
        <rFont val="Montserrat"/>
      </rPr>
      <t xml:space="preserve"> 126
INDICADOR 6. Porcentaje de cumplimiento del Informe al periodo realizado de seguimiento, basados en el monitoreo, observancia y planeación para la transversalización de la perspectiva de igualdad de género, a través de Medidas para la Igualdad al interior de la CNDH.  (Trimestral).  Hasta el momento se han entregado 3 informes, correspondientes a cada uno de los trimestres en lo que va del año.;  Ver el Anexo 2 Información Cualitativa y el Anexo 3 Notas Adicionales al tercer trimestre de 2022, para revisar el desglose de las actividades y avances de cada Indicador realizadas en el periodo que se reporta.;  INDICADOR 5. Porcentaje de personas informadas e impactadas sobre Prevención y Atención del Hostigamiento y Acoso Sexual y/o laboral. (Trimestral)  Se diseñó y desarrolló en el sitio de la Página WEB (MICROSITIO DE IGUALDAD), el Protocolo para la Prevención y Atención del Hostigamiento y/o Acoso Sexual y/o Laboral, y el Pronunciamiento de Cero Tolerancia del Hostigamiento y/o Acoso S;  INDICADOR 1. Porcentaje de personas de nuevo ingreso a la CNDH, sensibilizadas y/o capacitadas en materia de género, lenguaje incluyente, no sexista y erradicar la discriminación y violencia y derechos humanos. (Trimestral). Se capacitó en línea a personal de nuevo ingreso a la CNDH, en materia de igualdad y derechos humanos, con cuatro (4) módulos de 10 horas cada uno. Lográndose el indicador programado.  Hasta el momento se ha realizado capacitación en materia de género y derechos humanos a través de curso modular beneficiándose 154 personas de nuevo ingreso, de los cuales 86 son mujeres y 68 hombres.</t>
    </r>
  </si>
  <si>
    <r>
      <t>Justificación de diferencia de avances con respecto a las metas programadas
UR:</t>
    </r>
    <r>
      <rPr>
        <sz val="10"/>
        <rFont val="Montserrat"/>
      </rPr>
      <t xml:space="preserve"> 126
Explicación de la Variación Presupuestal: Respecto al recurso etiquetado en el Programa Transversal, al tercer trimestre de 2022, se ejercieron 2.95 millones de pesos, equivalentes al 88.21 por ciento respecto de los 3.35 millones de pesos programados. Lo anterior se debe a que diversas actividades de capacitación, y actividades de difusión y materiales de divulgación que se reprogramaron para el último trimestre; así mismo, se sigue trabajando con las actividades de promoción y capacitación en forma alternada vía remota y presencial durante el periodo que se reporta, y de las acciones de reingeniería dentro de la Unidad Técnica de Igualdad de Género en la Comisión Nacional, con una ampliación en el rubro de Servicios Personales.;  INDICADOR 6. Porcentaje de cumplimiento del Informe al periodo realizado de seguimiento, basados en el monitoreo, observancia y planeación para la transversalización de la perspectiva de igualdad de género, a través de Medidas para la Igualdad al interior de;  INDICADOR 1. Porcentaje de personas de nuevo ingreso a la CNDH, sensibilizadas y/o capacitadas en materia de género, lenguaje incluyente, no sexista y erradicar la discriminación y violencia y derechos humanos. (Trimestral). El cumplimiento de la meta al tercer trimestre es superior en 46.6 por ciento debido a que se capacitaron a 154 personas de nuevo ingreso a la CNDH las cuales fueron sensibilizadas y/o capacitadas en materia de género y derechos humanos, respecto a las 105 personas de nuevo ingreso programadas. Con respecto a la meta anual el cumplimiento de ésta es superior en 14 por ciento toda vez que se tiene programas 135 personas de nuevo ingreso capacitadas. </t>
    </r>
  </si>
  <si>
    <r>
      <t>Acciones de mejora para el siguiente periodo
UR:</t>
    </r>
    <r>
      <rPr>
        <sz val="10"/>
        <rFont val="Montserrat"/>
      </rPr>
      <t xml:space="preserve"> 126
Con independencia que las acciones que se informa, tenemos que Activar a la Red de Género y las Diversidades a efecto de que implementen su Plan de Acción en su Unidad Responsable y permita generar políticas públicas institucionales con perspectiva de género. Avanzar en la implementación de los Planes de Acción en las Oficinas Foráneas y reanudar la implementación de éstos en el resto de las Unidades Responsables de la CNDH. Los indicadores 4 Porcentaje de acciones Institucionales que fomentan la corresponsabilidad familiar y laboral y el 5 Porcentaje de personas informadas e impactados sobre Prevención y Atención del Hostigamiento y Acoso Sexual y/o laboral, se está valorando el replantear el método de cálculo y su alcance.  Optimización en el ejercicio del presupuesto y avanzar en la construcción de insumos institucionales (manual de organización, manual de procedimientos, matriz de indicadores de resultados).</t>
    </r>
  </si>
  <si>
    <r>
      <t>Acciones realizadas en el periodo
UR:</t>
    </r>
    <r>
      <rPr>
        <sz val="10"/>
        <rFont val="Montserrat"/>
      </rPr>
      <t xml:space="preserve"> 104
Indicador 14 ACTIVIDAD B3. Porcentaje de vinculaciones con los entes obligados para los servicios de promoción sobre los derechos humanos de las mujeres para la igualdad sustantiva, elaboradas con relación a las solicitadas. (Indicador Trimestral). Respecto al periodo que se informa de julio a septiembre, se realizaron 10 vinculaciones programadas, lo que representa un cumplimiento de 111%, lo anterior se debió a que se atendió una solicitud emergente de la Comisión Nacional para Prevenir y Erradicar la Violencia contra las Mujeres. Actualmente se cuenta con un acumulativo de 29 vinculaciones de las 30 programadas para el ejercicio fiscal 2022, beneficiando a los siguientes sectores:  Organismos Públicos de Derechos Humanos (16); Instituto de las mujeres (2); Otros servidores públicos (5); Organizaciones de la sociedad civil (2); Educativo (3) y Sistemas para el desarrollo integral de la familia (1). Así mismo se informa que las 29 vinculaciones se han realizado de manera virtual, sin ;  Indicador 7 ACTIVIDAD A1.- Porcentaje de reportes de análisis de la observancia en el monitoreo en torno a la igualdad, la no discriminación y la no violencia contra las mujeres elaborados con relación a los programados. (Indicador Trimestral). Para el tercer trimestre de 2022 se realizaron 8 reportes de monitoreo legislativo, con relación a los 8 programados. Esto representa un avance del 100% en el periodo señalado.     </t>
    </r>
  </si>
  <si>
    <r>
      <t>Justificación de diferencia de avances con respecto a las metas programadas
UR:</t>
    </r>
    <r>
      <rPr>
        <sz val="10"/>
        <rFont val="Montserrat"/>
      </rPr>
      <t xml:space="preserve"> 104
Variación Presupuestal. En el tercer trimestre de 2022, se ejercieron 16.8 millones de pesos, equivalentes al 88.8 por ciento respecto de los 18.9 millones de pesos programados. Asimismo, de que algunas acciones de promoción y reuniones regionales de observancia de la política de igualdad entre mujeres y hombres contaron con economías en su ejecución al realizar actividades vía remota y empezando algunas de manera presencial, asimismo, se tiene una ampliación para reforzar los rubros de Materiales y suministros, y en el rubro en el desarrollo de estudios y proyectos. Se ha aprovechado las herramientas digitales y se ha seguido, alternando actividades y acciones en vía remota y presencial hasta el periodo que se reporta.;  Ind 14. B.3 Porcentaje de vinculaciones con los entes obligados para los servicios de promoción sobre los derechos humanos de las mujeres para la igualdad sustantiva, elaboradas con relación a las solicitadas.(Trimestral). El cumplimiento del indicador es superior en ;  Ind. 7 A.1 Porcentaje de reportes de análisis de la observancia en el monitoreo en torno a la igualdad, la no discriminación y la no violencia contra las mujeres elaborados con relación a los programados. (Trimestral). El cumplimiento del al 100.0 por ciento se alcanzó al haber realizado al periodo 25 reportes los mismos 25 reportes programados en el periodo señalado. Cabe destacar que en el tercer trimestre de 2022 se realizaron ocho (8) reportes de monitoreo legislativo, con relación a los mismos ocho (8) programados. Al mes de septiembre de 2022 se cuenta con un total de 25 reportes elaborados de los 33 programados al año, lo que representa un avance del 75.75 por ciento de la meta anual. Los reportes legislativos del tercer trimestre corresponden a la región oeste, compuesta por las siguientes entidades federativas: Aguascalientes, Colima, Durango, Guanajuato, Jalisco, Michoacán, Nayarit y Zacatecas.   </t>
    </r>
  </si>
  <si>
    <r>
      <t>Acciones de mejora para el siguiente periodo
UR:</t>
    </r>
    <r>
      <rPr>
        <sz val="10"/>
        <rFont val="Montserrat"/>
      </rPr>
      <t xml:space="preserve"> 104
ACCIONES DE MEJORA. Se informa que se realizó un esfuerzo en la revisión de los Indicadores de Resultados, con los Lineamientos de actualización y mejora de los Instrumentos de Evaluación del Desempeño (IED) y con la Dirección General de Planeación y Estrategia Institucional en el fortalecimiento de estos y de sus metas respecto a la MIR de 2022.Respecto al componente D, se informa que para la MIR 2023 del PAMIMH, se ha modificado este componente integrándose al componente A. Para el cumplimiento de la Meta, se ha implementado que para la elaboración del estudio y recomendación la incorporación de 2 personas, lo que permitirá la no concentración de información y el seguimiento y acompañamiento para el cumplimiento. INDICADOR SUCEPTIBLE DE MEJORA </t>
    </r>
  </si>
  <si>
    <r>
      <t>Acciones realizadas en el periodo
UR:</t>
    </r>
    <r>
      <rPr>
        <sz val="10"/>
        <rFont val="Montserrat"/>
      </rPr>
      <t xml:space="preserve"> 120
En el tercer trimestre, se revisaron a través del módulo del PAT en el SIF, un total de 10 Programas Anuales de Trabajo iniciales y 590 modificaciones, presentadas por los partidos políticos nacionales y locales, que suman 600, de los cuales se emitirán recomendaciones a los PAT presentados por dichos institutos políticos, para la mejora en su planeación, ejecución y aplicación de los recursos durante el ejercicio. Cabe mencionar que los oficios de observaciones y recomendaciones serán notificados a los partidos políticos al finalizar el segundo semestre del ejercicio 2022.  A la fecha del presente informe, considerando lo reportado en el primero, segundo y tercer trimestre se han revisado y analizado 471 Programas Anuales de Trabajo iniciales y 1,123 modificaciones presentadas por los partidos políticos a nivel nacional, de los 3 rubros (Actividades Específicas, Liderazgo político de las mujeres y Liderazgos Juveniles. </t>
    </r>
  </si>
  <si>
    <r>
      <t>Justificación de diferencia de avances con respecto a las metas programadas
UR:</t>
    </r>
    <r>
      <rPr>
        <sz val="10"/>
        <rFont val="Montserrat"/>
      </rPr>
      <t xml:space="preserve"> 120
Es importante, señalar que el resultado del indicador surge del análisis de los Programas Anuales de Trabajo del gasto programado reportado por los partidos políticos al año. La frecuencia de medición se determina anual toda vez que los recursos y actividades presupuestados en los PAT, pueden ser objeto de modificación durante el ejercicio.</t>
    </r>
  </si>
  <si>
    <r>
      <t>Acciones de mejora para el siguiente periodo
UR:</t>
    </r>
    <r>
      <rPr>
        <sz val="10"/>
        <rFont val="Montserrat"/>
      </rPr>
      <t xml:space="preserve"> 120
Para el ejercicio 2022, se continuará promoviendo entre los partidos políticos el correcto ejercicio de los recursos del gasto programado, en cumplimiento a las obligaciones establecidas en la normatividad vigente, a través de la emisión oportuna de observaciones y recomendaciones sobre las actividades que se planteen realizar con los recursos destinados a la capacitación, promoción y desarrollo de liderazgos políticos de las mujeres.  Por otra parte, derivado de las atribuciones de esta Unidad, se realizarán las mejoras al sistema de Gasto Programado, con el cual se podrá procesar y verificar con mayor celeridad el cumplimiento de la normatividad sobre la aplicación de los recursos, que establece que se debe beneficiar al mayor número de mujeres en el desarrollo de competencias para formar liderazgos políticos.</t>
    </r>
  </si>
  <si>
    <r>
      <t>Acciones realizadas en el periodo
UR:</t>
    </r>
    <r>
      <rPr>
        <sz val="10"/>
        <rFont val="Montserrat"/>
      </rPr>
      <t xml:space="preserve"> 104
En el tercer trimestre, se realizaron diversas acciones relacionadas con el Informe de Género 2022 sobre la participación política de las mujeres en los procesos electorales 2021-2022. Una vez que se depuraron los registros de la prensa convencional se obtuvo una base total definitiva de 6 mil 668 registros de los medios de comunicación convencionales, 4,646 del periodo de campaña, y 1,422 del periodo que comprende la veda electoral, la jornada electoral y los resultados preliminares hasta dos días después de la elección. Sobre esta base, se realizó una muestra aleatoria simple de 356 registros para el periodo de campaña y 303 registros para el periodo de jornada. En total 659 registros. En este periodo ambas muestras fueron clasificadas y revisadas para detectar: Fuentes, Violencia Política en Razón de Género y Ofertas de Campaña. En el caso de los registros de la red social Twitter el análisis para el Informe de Género 2022 se centró en tres procesos electorales: Aguascalientes, Tamaulipas e Hidalgo. Al término del periodo de campaña se localizaron 331, 238 tuits (Tamaulipas: 73,468; Hidalgo: 145,013, Aguascalientes: 331,238). En este trimestre se depuraron los registros para obtener una base total de registros que hacían referencia a las y los candidatos seleccionados en los tres casos de análisis. En Aguascalientes se localizaron 47,456 registros; en Hidalgo 85,702 y en Tamaulipas, 40,311. En total fueron 173,469. De estos registros se obtuvieron las siguientes muestras simples: Aguascalientes: 382; Hidalgo: 383; y Tamaulipas: 382. En total: 1,175. En este periodo se concluyó con la clasificación de todos los registros de las tres muestras. Se clasificaron: Menciones candidatas o candidatos; clasificación de la violencia y críticas.</t>
    </r>
  </si>
  <si>
    <r>
      <t>Justificación de diferencia de avances con respecto a las metas programadas
UR:</t>
    </r>
    <r>
      <rPr>
        <sz val="10"/>
        <rFont val="Montserrat"/>
      </rPr>
      <t xml:space="preserve"> 104
No aplica. </t>
    </r>
  </si>
  <si>
    <r>
      <t>Acciones de mejora para el siguiente periodo
UR:</t>
    </r>
    <r>
      <rPr>
        <sz val="10"/>
        <rFont val="Montserrat"/>
      </rPr>
      <t xml:space="preserve"> 104
No aplica. </t>
    </r>
  </si>
  <si>
    <r>
      <t>Acciones realizadas en el periodo
UR:</t>
    </r>
    <r>
      <rPr>
        <sz val="10"/>
        <rFont val="Montserrat"/>
      </rPr>
      <t xml:space="preserve"> 120
Indicador 2 Porcentaje de visitas de verificación del gasto programado realizadas: En relación con el tercer trimestre se recibieron 559 escritos de los Comités Ejecutivos Nacionales y Comités Directivos Estatales, por medio de los cuales dieron aviso a la autoridad sobre la realización de 709 actividades de capacitación y formación, así como de divulgación y difusión. La UTF verificó 267 actividades recibidas en tiempo y forma, de conformidad con los artículos 166, numeral 2 y 277, numeral 1, inciso a) del Reglamento de Fiscalización.;  Indicador 1 Porcentaje del grado de cumplimiento en la rendición de cuentas del gasto programado: En el tercer trimestre, se revisaron a través del módulo del PAT en el SIF, un total de 10 Programas Anuales de Trabajo iniciales y 590 modificaciones, presentadas por los partidos políticos nacionales y locales, que suman 600, de los cuales se emitirán recomendaciones a los PAT presentados por dichos institutos políticos, para la mejora en su planeación, ejecución y aplicación de los recursos durante el ejercicio. Cabe mencionar que los oficios de observaciones y recomendaciones serán notificados a los partidos políticos al finalizar el segundo semestre del ejercicio 2022.</t>
    </r>
  </si>
  <si>
    <r>
      <t>Justificación de diferencia de avances con respecto a las metas programadas
UR:</t>
    </r>
    <r>
      <rPr>
        <sz val="10"/>
        <rFont val="Montserrat"/>
      </rPr>
      <t xml:space="preserve"> 120
Indicador 2 Porcentaje de visitas de verificación del gasto programado realizadas: A la fecha del presente informe, considerando lo reportado en el primero, segundo y tercer trimestre, se han recibido 1,198 escritos de los Comités Ejecutivos Nacionales y Comités Directivos Estatales, por medio de los cuales avisaron a la autoridad sobre la realización de 1,513 actividades de capacitación y formación, así como de divulgación y difusión. La UTF ha verificado 645 actividades recibidas en tiempo y forma. Por lo que, el porcentaje real de avance se ubica en 43%. Sin embargo, considerando como denominador el valor de 3,100 (Cifra de referencia respecto al ejercicio 2021) entre los 645 como numerador, da como resultado el 20.8%, que en comparación con el 24% esperado se observa que es inferior, en comparación con el ejercicio base, lo cual se debe a que los partidos realizaron menos actividades respecto al año de referencia, destinando más recursos a las actividades programadas. En el siguien;  Indicador 1 Porcentaje del grado de cumplimiento en la rendición de cuentas del gasto programado: A la fecha del presente informe, considerando lo reportado en el primero, segundo y tercer trimestre se han revisado y analizado 471 Programas Anuales de Trabajo iniciales y 1,123 modificaciones presentadas por los partidos políticos a nivel nacional, de los 3 rubros (Actividades Específicas, Liderazgo político de las mujeres y Liderazgos Juveniles), de las cuales se ha realizado el análisis cualitativo que derivará en la emisión de recomendaciones para la mejora en la planeación y ejecución de las actividades que integran el PAT.   El porcentaje de avance del grado de cumplimiento en la rendición de cuentas del gasto programado corresponde al 55%, el cual resulta de la división del numerador 719 entre el denominador 1,290. Es importante señalar que el denominador corresponde a los datos que se tomaron como base del ejercicio 2021. En comparación con el 42% esperado se observa que se sobrepasó. Esto se origina debido a que con el uso del módulo del Gasto Programado se puede realizar una revisión más eficiente en la realización de recomendaciones.   Considerando que el indicador presenta una frecuencia de medición semestral, los datos señalados se considerarán para el siguiente informe trimestral.</t>
    </r>
  </si>
  <si>
    <r>
      <t>Acciones de mejora para el siguiente periodo
UR:</t>
    </r>
    <r>
      <rPr>
        <sz val="10"/>
        <rFont val="Montserrat"/>
      </rPr>
      <t xml:space="preserve"> 120
Indicador 1 Porcentaje del grado de cumplimiento en la rendición de cuentas del gasto programado e Indicador 2 Porcentaje de visitas de verificación del gasto programado realizadas: Se continuará promoviendo entre los partidos políticos el correcto ejercicio de los recursos del gasto programado, en cumplimiento a las obligaciones establecidas en la normatividad vigente, a través de la emisión oportuna de observaciones y recomendaciones sobre las actividades que se planteen realizar con los recursos destinados a la capacitación promoción y desarrollo de liderazgos políticos de las mujeres.  Por otra parte, derivado de las atribuciones de esta Unidad, se realizarán las mejoras al sistema de Gasto Programado, con el cual se podrá procesar y verificar con mayor celeridad el cumplimiento de la normatividad sobre la aplicación de los recursos, que establece que se debe beneficiar al mayor número de mujeres en el desarrollo de competencias para formar liderazgos políticos.</t>
    </r>
  </si>
  <si>
    <r>
      <t>Acciones realizadas en el periodo
UR:</t>
    </r>
    <r>
      <rPr>
        <sz val="10"/>
        <rFont val="Montserrat"/>
      </rPr>
      <t xml:space="preserve"> 123
Indicador 2 Porcentaje de cumplimiento de paridad de género en los Organismos Públicos Locales a nivel nacional: Dicho indicador es complementario del anterior, por lo que una vez que se realice la medición del indicador se plasmaran los avances correspondientes. ;  Indicador 1 Porcentaje de Designaciones de Consejeras Electorales en los OPL: Se llevaron a cabo las etapas de: Convocatoria pública; Registro en línea de Aspirantes; Verificación de Requisitos Legales; Examen de Conocimientos y Cotejo Documental; Ensayo Presencial; Valoración Curricular y Entrevista; y Designación.
</t>
    </r>
    <r>
      <rPr>
        <b/>
        <sz val="10"/>
        <rFont val="Montserrat"/>
      </rPr>
      <t>UR:</t>
    </r>
    <r>
      <rPr>
        <sz val="10"/>
        <rFont val="Montserrat"/>
      </rPr>
      <t xml:space="preserve"> 122
Se inició el Programa de Capacitación en Igualdad de Género y No Discriminación 2022, avance en el estudio especializado sobre la efectividad en la aplicación de las acciones afirmativas y las barreras que enfrentan los grupos en situación de discriminación en la representación política, avance en el Proyecto -Combate a la violencia política contra las mujeres en el marco de los procesos electorales en México- que fue desarrollado por el Programa de las Naciones Unidas para el Desarrollo (PNUD México) y avance en la integración del programa integral de prevención de la violencia política contra las mujeres en razón de género.</t>
    </r>
  </si>
  <si>
    <r>
      <t>Justificación de diferencia de avances con respecto a las metas programadas
UR:</t>
    </r>
    <r>
      <rPr>
        <sz val="10"/>
        <rFont val="Montserrat"/>
      </rPr>
      <t xml:space="preserve"> 123
Indicador 1 Porcentaje de Designaciones de Consejeras Electorales en los OPL. Las metas programadas son anuales por lo que no hay diferencias en el avance, sin embargo el estatus actual de las acciones es como sigue: La convocatoria para la designación de la presidencia del OPL de Hidalgo se emitió de manera exclusiva para mujeres y al generarse una vacante de consejería, se agregó dicho cargo al proceso ya iniciado, el cual fue exclusivo, de igual forma, para mujeres, además de que se modificó la fecha de designación para realizarse a más tardar el día 30 de junio de 2022.;  Indicador 2 Porcentaje de cumplimiento de paridad de género en los Organismos Públicos Locales a nivel nacional. Las metas programadas son anuales por lo que no hay diferencias en el avance, sin embargo el estatus actual de las acciones es como sigue: Con la designación de 14 mujeres y 4 hombres, realizada mediante los acuerdos INE/CG349/2022, INE/CG390/2022 e INE/CG598/2022, la conformación actual de los OPL es de 124 mujeres y 96 hombres.  Cabe precisar que en el Acuerdo INE/CG598/2022 el Consejo General determinó declarar desierto el proceso de selección y designación de la presidencia de Tlaxcala, por lo que dicho cargo se encuentra vacante.  Aunado a lo anterior, mediante Resolución INE/CG604/2022 el Consejo General resolvió remover del cargo a tres personas del cargo de consejería electoral en el Instituto Morelense de Procesos Electorales y Participación Ciudadana.  Es por lo que cuatro cargos se encuentran vacantes al momento.
</t>
    </r>
    <r>
      <rPr>
        <b/>
        <sz val="10"/>
        <rFont val="Montserrat"/>
      </rPr>
      <t>UR:</t>
    </r>
    <r>
      <rPr>
        <sz val="10"/>
        <rFont val="Montserrat"/>
      </rPr>
      <t xml:space="preserve"> 122
Los indicadores son anuales, por lo que no existe un retraso.</t>
    </r>
  </si>
  <si>
    <r>
      <t>Acciones de mejora para el siguiente periodo
UR:</t>
    </r>
    <r>
      <rPr>
        <sz val="10"/>
        <rFont val="Montserrat"/>
      </rPr>
      <t xml:space="preserve"> 123
Indicador 1 Porcentaje de Designaciones de Consejeras Electorales en los OPL: Sin comentarios.;  Indicador 2 Porcentaje de cumplimiento de paridad de género en los Organismos Públicos Locales a nivel nacional: Sin comentarios.
</t>
    </r>
    <r>
      <rPr>
        <b/>
        <sz val="10"/>
        <rFont val="Montserrat"/>
      </rPr>
      <t>UR:</t>
    </r>
    <r>
      <rPr>
        <sz val="10"/>
        <rFont val="Montserrat"/>
      </rPr>
      <t xml:space="preserve"> 122
Se detecta que hay necesidad de reformular ciertas actividades planeadas de forma presencial, que no será posible realizar por la continuidad de las medidas de distanciamiento social. </t>
    </r>
  </si>
  <si>
    <r>
      <t>Acciones realizadas en el periodo
UR:</t>
    </r>
    <r>
      <rPr>
        <sz val="10"/>
        <rFont val="Montserrat"/>
      </rPr>
      <t xml:space="preserve"> 111
Debido a que se emitirán mensajes de credencialización de manera focalizada en algunas entidades federativas, se analizó de manera conjunta con la Coordinación Nacional de Comunicación Social, optimizar el recurso y concentrarlo en un periodo para tener mayor impacto y alcance, por lo que se determinó iniciar la difusión a partir del mes de agosto del 2022.  Se solicitaron los diseños de la campaña a la Dirección Ejecutiva de Capacitación Electoral y Educación Cívica y el dictamen técnico a la Coordinación Nacional de Comunicación Social para la difusión de la campaña focalizada.  El pasado mes de agosto dio inicio la difusión de la Campaña -Para México la participación de las mujeres cuenta- en medios electrónicos, la cual finalizará en el mes de noviembre. Adicionalmente, en el mes de septiembre, se elaboraron 1,000 carteles los cuales se colocarán en los sitios visitado por los Módulos de Atención Ciudadana móviles o de alta visibilidad que contribuyan al fortalecimiento de la difusión institucional, en las localidades identificadas con menos del 45% de registros en Lista Nominal de las cinco entidades federativas.</t>
    </r>
  </si>
  <si>
    <r>
      <t>Justificación de diferencia de avances con respecto a las metas programadas
UR:</t>
    </r>
    <r>
      <rPr>
        <sz val="10"/>
        <rFont val="Montserrat"/>
      </rPr>
      <t xml:space="preserve"> 111
NO APLICA.</t>
    </r>
  </si>
  <si>
    <r>
      <t>Acciones de mejora para el siguiente periodo
UR:</t>
    </r>
    <r>
      <rPr>
        <sz val="10"/>
        <rFont val="Montserrat"/>
      </rPr>
      <t xml:space="preserve"> 111
NO APLICA.</t>
    </r>
  </si>
  <si>
    <r>
      <t>Acciones realizadas en el periodo
UR:</t>
    </r>
    <r>
      <rPr>
        <sz val="10"/>
        <rFont val="Montserrat"/>
      </rPr>
      <t xml:space="preserve"> 115
Acción 402 Indicador 1 Porcentaje de activaciones transmedia para la prevención de la violencia política en contra de las mujeres en razón de género: Se llevaron a cabo 10 activaciones transmedia en medios digitales con mensajes que permitan: identificar la violencia política contra las mujeres en razón de género, la discriminación de las mujeres en relación a sus derechos humanos en el ámbito poliìtico-electoral; enfatizar la importancia del acceso de las mujeres a cargos públicos, y el respeto de los derechos humanos de las mujeres en el ámbito político electoral, así como sobre  la igualdad sustantiva, el fomento de la paridad de género, la prevención de la discriminación hacia las mujeres y la igualdad política entre mujeres y hombres.;  Acción 207 Indicador 1 Porcentaje de población que participa directamente en iniciativas que fomentan la participación y el ejercicio libre de los derechos humanos y los político-electorales de las mujeres en condiciones de igualdad y paridad de gé;  Acción 207 Indicador 2 Porcentaje de proyectos impulsados para fomentar la participación y el ejercicio libre de los derechos humanos y los político-electorales de las mujeres en condiciones de igualdad y paridad de género: Se integraron los expedientes administrativos y legales con la documentación de las OSC seleccionadas como ganadoras del PNIPPM en su edición 2022, asimismo, se enviaron para validación del área legal del INE, los proyectos de convenios de colaboración.   Los días 28 y 29 de septiembre de 2022, las y los Representantes Legales de las OSC asistieron a la Ciudad de México para la formalización de la firma de convenios de colaboración entre el INE y ellas. </t>
    </r>
  </si>
  <si>
    <r>
      <t>Justificación de diferencia de avances con respecto a las metas programadas
UR:</t>
    </r>
    <r>
      <rPr>
        <sz val="10"/>
        <rFont val="Montserrat"/>
      </rPr>
      <t xml:space="preserve"> 115
Acción 207 Indicador 2 Porcentaje de proyectos impulsados para fomentar la participación y el ejercicio libre de los derechos humanos y los político-electorales de las mujeres en condiciones de igualdad y paridad de género: La formalización de los convenios de colaboración entre el INE y las OSC que participan en la edición 2022 del PNIPPM es indispensable puesto que, a partir de la formalización de dichos instrumentos legales, emanan los derechos, obligaciones, alcances y limites del actuar de las OSC durante la implementación de sus proyectos.;  Acción 207 Indicador 1 Porcentaje de población que participa directamente en iniciativas que fomentan la participación y el ejercicio libre de los derechos humanos y los político-electorales de las mujeres en condiciones de igualdad y paridad de género: La diferencia de avances se debe a que a la conclusión de la edición 2021 del PNIPPM y la sistematización de los resultados finales de los proyectos implementados, rebasó en un 143.5% la pobla;  Acción 402 Indicador 1 Porcentaje de activaciones transmedia para la prevención de la violencia política en contra de las mujeres en razón de género: No existe diferencia debido a que la frecuencia de medición es anual.</t>
    </r>
  </si>
  <si>
    <r>
      <t>Acciones de mejora para el siguiente periodo
UR:</t>
    </r>
    <r>
      <rPr>
        <sz val="10"/>
        <rFont val="Montserrat"/>
      </rPr>
      <t xml:space="preserve"> 115
Acción 402 Indicador 1 Porcentaje de activaciones transmedia para la prevención de la violencia política en contra de las mujeres en razón de género: Para fortalecer los objetivos de difusión de la Campaña: -Sensibilización y prevención de la violencia política contra las mujeres en razón de género-, se combinarán diversas herramientas digitales que favorezcan un mayor alcance entre la ciudadanía que se informa a través de canales digitales.;  Acción 207 Indicador 2 Porcentaje de proyectos impulsados para fomentar la participación y el ejercicio libre de los derechos humanos y los político-electorales de las mujeres en condiciones de igualdad y paridad de género: Se buscarán mecanismos más eficaces que permitan la suscripción de los convenios de colaboración de una manera más eficiente, promoviendo una mejor planeación de las actividades de capacitación que se impartan a las OSC que sean seleccionadas en la edición 2023 del PNIPPM, así como de las sucesivas ediciones.;  Acción 207 Indicador 1 Porcentaje de población que participa directamente en iniciativas que fomentan la participación y el ejercicio libre de los derechos humanos y los político-electorales de las mujeres en condiciones de igualdad y paridad de género: Se apoyarán más proyectos, en las Reglas de Operación se estableció un mínimo de población a atender de 50 personas por proyecto en la modalidad I y se crearán las condiciones para que en la edición 2022 del PNIPPM las OSC que fueron seleccionadas como ganadoras, puedan implementar sus proyectos de manera presencial, virtual o mixta, con el propósito de contar con un mayor alcance poblacional.   Además, se brindarán a las OSC seleccionadas como ganadoras para la edición 2022 del PNIPPM, herramientas efectivas para la implementación de sus proyectos, la primera de ellas se impartió el 29 de septiembre a través del -Panel de introducción a los temas de Violencia Política contra las mujeres en razón de Género-, con lo que se busca generar condiciones que contribuyan con la prevención y erradicación de este tipo de violencia. </t>
    </r>
  </si>
  <si>
    <r>
      <t>Acciones realizadas en el periodo
UR:</t>
    </r>
    <r>
      <rPr>
        <sz val="10"/>
        <rFont val="Montserrat"/>
      </rPr>
      <t xml:space="preserve"> 116
Como parte de las acciones realizadas durante el tercer trimestre se logró la implementación del programa en materia de igualdad de género y no discriminación, considerando la impartición de los siguientes eventos:Derechos humanos, Derechos laborales, Espacios laborales libres de violencia y discriminación, Lenguaje incluyente y no sexista, Políticas públicas en materia de igualdad de género y no discriminación, Hostigamiento y acoso sexual y laboral, Igualdad sustantiva, Inclusión laboral: personas con discapacidad y de la comunidad LGBTIQ+ y Violencia de género en el ámbito laboral.  Asimismo, se logró la participación de 1,360 personas, de las cuales 713 son mujeres y 647 son hombres. Asimismo, del total participaron 369 personas de mando medio y superior, 204 son mujeres y 165 hombres.</t>
    </r>
  </si>
  <si>
    <r>
      <t>Justificación de diferencia de avances con respecto a las metas programadas
UR:</t>
    </r>
    <r>
      <rPr>
        <sz val="10"/>
        <rFont val="Montserrat"/>
      </rPr>
      <t xml:space="preserve"> 116
Debido a la calendarización del programa, se concentró la mayor participación entre los meses de julio, agosto y septiembre, por lo que se logró un gran avance de participación del personal de la rama administrativa de oficinas centrales del 41.5%.  En el caso del indicador 2, correspondiente a la participación del personal de mando medio y superior, se rebasó la meta programada al trimestre, considerando que se obtuvo una participación de 369 personas en relación con la meta anual, la cual considera cubrir el 25% del personal de mando, lo que corresponde a 310 personas.  Por lo que, se espera al cuarto trimestre para ver si dicho avance aumenta todavía más, con lo que ya podría darse por concluida y rebasada la meta.</t>
    </r>
  </si>
  <si>
    <r>
      <t>Acciones de mejora para el siguiente periodo
UR:</t>
    </r>
    <r>
      <rPr>
        <sz val="10"/>
        <rFont val="Montserrat"/>
      </rPr>
      <t xml:space="preserve"> 116
Durante el mes de noviembre, se buscará una estrategia para que el personal faltante participe en las acciones de capacitación que el programa en materia de igualdad de género y no discriminación tiene programadas para este año.</t>
    </r>
  </si>
  <si>
    <r>
      <t>Acciones realizadas en el periodo
UR:</t>
    </r>
    <r>
      <rPr>
        <sz val="10"/>
        <rFont val="Montserrat"/>
      </rPr>
      <t xml:space="preserve"> 600
Se revisaron las propuestas de requerimientos para llevar el evento presencial propuesto por la OMT, en la cual se consideró que no se podían proporcionar algunas condiciones de tipos sanitario que solicitó la OMT, asimismo se dio seguimiento a las consultas al área jurídica de la SECTUR y a la Secretaría de Relaciones Exteriores acerca del documento que se debería firmar para formalizar el proyecto en la OMT, sin tener a la fecha una respuesta;  Se iniciaron los procesos de contratación de una empresa que proporcione el servicio integral denominado Programa de Desarrollo Comunitario para mujeres en Turismo 2022, Sin embargo los procesos de contratación debieron ser detenidos en virtud de que se canceló el recurso presupuestal autorizado y reservado, no obstante, se tuvieron  reuniones semanales con personas servidoras públicas de la Secretaría de Economía, del Banco Interamericano de Desarrollo y del Foro Económico Mundial, para coordinar, organizar e impulsar el proceso para la defin;  Se realizaron 5 eventos en el trimestre julio-septiembre,  un cursos en Línea denominado, ?Proyecto Vitrina, Ejercicio de Transversalización con Perspectiva de Género en el Sector Turismo?. al que asistieron 28  personas servidoras públicas, 20 mujeres y 8 hombres, una plática de sensibilización del tema  ?Indicadores de Abuso Sexual en una niña, niño o adolescente, así como 3 campañas de sensibilización  de prevención de la violencia de género, de difusión del código de ética y el decálogo de integridad de la SECTUR y la iluminación de la fachada del edificio principal de la SECTUR en conmemoración del día mundial contra la trata de personas. 1/ Las acciones de sensibilización a través de la Intranet impactan a todas las personas servidoras públicas de la  Secretaría de Turismo, ubicadas en las diferentes instalaciones,  1,380 personas, 458 mujeres y 922 hombres </t>
    </r>
  </si>
  <si>
    <r>
      <t>Justificación de diferencia de avances con respecto a las metas programadas
UR:</t>
    </r>
    <r>
      <rPr>
        <sz val="10"/>
        <rFont val="Montserrat"/>
      </rPr>
      <t xml:space="preserve"> 600
Se han cumplido a la fecha 10 de los 13 acuerdos del Comité de Igualdad de Género del Sector Turismo Federal y se estima el cumplimiento de la meta anual ;  Se canceló el presupuesto autorizado para el Programa de Desarrollo Comunitario para Mujeres en Turismo, por lo que se detuvo el proceso de contratación a la empresa prestadora de los servicios, lo que se verá reflejado en la meta anual.;  Se canceló el presupuesto autorizado para la Estrategia Integral para Prevenir la Trata de Personas y el Trabajo Infantil, por lo que se detuvo el proceso de contratación a la empresa prestadora de los servicios, no obstante se han realizado actividades a distancia con otros aliados por lo que se espera cumplir con la meta anual.;  No fue posible concretar el documento legal para formalizar la realización de un evento presencial  propuesto por la OMT, por algunas condiciones de tipo sanitario que solicitó la OMT, asimismo no se obtuvieron respuestas las consultas al área jurídica de la SECTUR y a la Secretaría de Relaciones Exteriores acerca del documento que se debería firmar para formalizar el proyecto en la OMT, sin tener a la fecha una respuesta</t>
    </r>
  </si>
  <si>
    <r>
      <t>Acciones de mejora para el siguiente periodo
UR:</t>
    </r>
    <r>
      <rPr>
        <sz val="10"/>
        <rFont val="Montserrat"/>
      </rPr>
      <t xml:space="preserve"> 600
Se ha considerado insistir con el área de Recursos Financieros de la SECTUR para que los recursos autorizados en el Presupuesto se calendaricen lo más posible al inicio del año, ya que por estar calendarizados a final del año, suele suceder que se adoptan este tipo de medidas de recorte de los recursos, lo que obliga a cancelar los proyectos o su ejercicio en corto plazo    </t>
    </r>
  </si>
  <si>
    <r>
      <t>Acciones realizadas en el periodo
UR:</t>
    </r>
    <r>
      <rPr>
        <sz val="10"/>
        <rFont val="Montserrat"/>
      </rPr>
      <t xml:space="preserve"> D00
Con relación al indicador Tasa de variación de mujeres atendidas por Refugios especializados apoyados por el Programa en el ejercicio fiscal en curso respecto del año anterior: Los indicadores para reportar en el Anexo de Erogaciones para la Igualdad entre Mujeres y Hombres Tasa de variación de mujeres atendidas por Refugios especializados apoyados por el Programa en el ejercicio fiscal en curso respecto del año anterior tiene frecuencia anual, por lo que el avance al mes de septiembre refleja que para el fin del ejercicio fiscal se alcanzará la meta programada.;  Con relación al indicador Tasa de Variación de los Centros Externos de Atención para Mujeres en situación de violencia apoyados por el Programa: Para el mes de septiembre 35 proyectos para Centros Externos de Atención solicitaron recursos del programa para incluir acciones de profesionalización, es decir, brindarán talleres y diplomados en materia de transversalización de género, derechos humanos, atención a las violencias, e;  Con relación al indicador Porcentaje de mujeres que concluyeron su plan de intervención: La frecuencia de medición del indicador Porcentaje de mujeres que concluyeron su plan de intervenciones es anual, por lo que el avance al mes de septiembre refleja que para el fin del ejercicio fiscal se alcanzará la meta programada.</t>
    </r>
  </si>
  <si>
    <r>
      <t>Justificación de diferencia de avances con respecto a las metas programadas
UR:</t>
    </r>
    <r>
      <rPr>
        <sz val="10"/>
        <rFont val="Montserrat"/>
      </rPr>
      <t xml:space="preserve"> D00
Con relación al indicador Porcentaje de mujeres que concluyeron su plan de intervención: Para este tercer trimestre no se alcanzó la meta debido a que la frecuencia de medición de este indicador es anual, sin embargo se espera  que para fin de año se cumpla con la meta programada. ;  Con relación al indicador Tasa de Variación de los Centros Externos de Atención para Mujeres en situación de violencia apoyados por el Programa: Hasta el mes de septiembre de  2022,  se apoyó a 35 convenios de Centros Externos de Atención (CEA), con un porcentaje de cumplimiento de 100%, la meta fue alcanzada toda vez que contó con presupuesto suficiente para subsidiar un CEA.;  Con relación al indicador Tasa de variación de mujeres atendidas en el Centro Externo de Atención en el año en curso con respecto al año anterior: Para este tercer trimestre no se alcanzó la meta debido a que la frecuencia de medición de este indicador es anual, sin embargo, se espera que para fin de año se cumpla con la meta progr;  Con relación al indicador Porcentaje de refugios apoyados en el período establecido, para este primer semestre no se alcanzó la meta programada de 94.44, sin embargo, se lleva un avance significativo de 93.15,  el cual nos refleja que para el segundo semestre se cumplirá con la meta programada. Cabe hacer la aclaración que el valor registrado en el apartado avance físico de metas corresponde al segundo trimestre el cual fue de 84.93.</t>
    </r>
  </si>
  <si>
    <r>
      <t>Acciones de mejora para el siguiente periodo
UR:</t>
    </r>
    <r>
      <rPr>
        <sz val="10"/>
        <rFont val="Montserrat"/>
      </rPr>
      <t xml:space="preserve"> D00
Con relación al indicador Tasa de variación de mujeres atendidas en el Centro Externo de Atención en el año en curso con respecto al año anterior: Se brindará el acompañamiento a los refugios para el cumplimiento de las acciones programadas.;  Con relación al indicador Porcentaje de mujeres que concluyeron su plan de intervención: Se brindará el acompañamiento a los refugios para el cumplimiento de las acciones programadas.;  Con relación al indicador Tasa de Variación de los Centros Externos de Atención para Mujeres en situación de violencia apoyados por el Programa: Se  seguirá  brindando el acompañamiento a los CEA para el cumplimiento de las acciones programadas.;  Con relación al indicador Porcentaje de refugios apoyados en el período establecido, respecto de la meta programada: Se seguirá brindando el acompañamiento a los refugios para el cumplimiento de las acciones programadas.;  Con relación al indicador Tasa de variación de mujeres atendidas por Refugios especializados apoyados por el Programa en el ejercicio fiscal en curso respecto del año anterior: Se brindará el acompañamiento a los refugios para el cumplimiento de las acciones programadas.</t>
    </r>
  </si>
  <si>
    <r>
      <t>Acciones realizadas en el periodo
UR:</t>
    </r>
    <r>
      <rPr>
        <sz val="10"/>
        <rFont val="Montserrat"/>
      </rPr>
      <t xml:space="preserve"> 311
Durante este trimestre se continuaron con los trabajos de incorporación de mujeres en el nuevo territorio del programa en Sonora , en donde se priorizo a las mujeres , se logro el cumplimiento de entrega de apoyos monetarios y asistencia técnica a las mujeres que se encuentran en el programa .  Se realizan diferentes campañas para la entrega de apoyos en especie en los diferentes territorios , con lo que se logro el cumplimiento de la meta trimestral </t>
    </r>
  </si>
  <si>
    <r>
      <t>Justificación de diferencia de avances con respecto a las metas programadas
UR:</t>
    </r>
    <r>
      <rPr>
        <sz val="10"/>
        <rFont val="Montserrat"/>
      </rPr>
      <t xml:space="preserve"> 311
Durante este trimestre se continuaron con los trabajos de incorporación de nuevos sujetos de derecho priorizando la participación de las mujeres, se realizaron varias campañas para la entrega de apoyos en especie en todos los territorios y se retomaron las capacitaciones presenciales   Resultados obtenidos durante este trimestre :  1. Porcentaje de mujeres que reciben asistencia técnica respecto a lo planeado  Indicador trimestral programado: 90%  Resultado: 104.65%  Durante este trimestre se realizaron capacitaciones en los territorios , superando la meta por encima del 100% con lo que se logra que un porcentaje mayor de mujeres sean capacitadas como parte de ser beneficiarias del programa   2. Porcentaje de apoyos en especie destinados a mujeres respecto de los planeados  Indicador programado del periodo: 75%   Indicador trimestral programado anual: 90%  Resultado acumulado vs meta anual programada: 94.12 %  En este trimestre se continuo con la entrega de apoyos en especie y con la jornada de siembra que se realizo en los diferentes territorios se logro superar la meta programada durante este trimestre en un 4.12% y continuando con esas cifras se va a lograr la meta programada anual   3. Porcentaje de apoyos económicos destinados a mujeres respecto de los planeados    Indicador programado acumulado al trimestre: 75%   Indicador trimestral programado anual: 90%  Resultado del trimestral: 104.64%  Resultado trimestral acumulado: 103.30%  Gracias a los trabajos de mantener e incrementar un minimo de 30% del padrón de beneficiarios a mujeres , se logra el cumplimiento programado y acumulado al trimestre por encima del 100% cumpliendo con las metas programadas </t>
    </r>
  </si>
  <si>
    <r>
      <t>Acciones de mejora para el siguiente periodo
UR:</t>
    </r>
    <r>
      <rPr>
        <sz val="10"/>
        <rFont val="Montserrat"/>
      </rPr>
      <t xml:space="preserve"> 311
Se continuaran con las estrategias  y acciones de trabajo en territorio para el cumplimiento de las metas.</t>
    </r>
  </si>
  <si>
    <r>
      <t>Acciones realizadas en el periodo
UR:</t>
    </r>
    <r>
      <rPr>
        <sz val="10"/>
        <rFont val="Montserrat"/>
      </rPr>
      <t xml:space="preserve"> 213
La incorporación de la perspectiva de género en la Pensión para el Bienestar de las Personas Adultas Mayores permite contribuir a que las mujeres accedan a sus derechos sociales y se beneficien de manera igualitaria de esos derechos. En el anexo 1 se reporta que en el periodo enero a septiembre de 2022, el programa tiene registrados 10,493,170 personas derechohabientes acumuladas emitidas, de las cuales 4,642,336 son hombres y 5,850,834 son mujeres, es decir que las mujeres representan el 56% de la población atendida.  </t>
    </r>
  </si>
  <si>
    <r>
      <t>Justificación de diferencia de avances con respecto a las metas programadas
UR:</t>
    </r>
    <r>
      <rPr>
        <sz val="10"/>
        <rFont val="Montserrat"/>
      </rPr>
      <t xml:space="preserve"> 213
El indicador Razón por sexo de personas adultas mayores derechohabientes con apoyos emitidos presenta un avance de 1.26 lo que representa un cumplimiento de 100.56% respecto a la meta del periodo, ello significa que el número de derechohabientes mujeres con apoyos emitidos es ligeramente mayor al estimado debido a que se incorporó a un mayor número de mujeres al programa, ello fue así porque un mayor número de mujeres solicitaron su ingreso a la pensión, esto último puede responder a que este grupo tiene un menor acceso a pensiones contributivas que los hombres por lo que para poder cubrir sus necesidades básicas el ingreso que otorga el programa es esencial. </t>
    </r>
  </si>
  <si>
    <r>
      <t>Acciones de mejora para el siguiente periodo
UR:</t>
    </r>
    <r>
      <rPr>
        <sz val="10"/>
        <rFont val="Montserrat"/>
      </rPr>
      <t xml:space="preserve"> 213
Continuar con la perspectiva de género para contribuir al acceso y beneficio igualitario de las mujeres adultas mayores a sus derechos sociales.</t>
    </r>
  </si>
  <si>
    <r>
      <t>Acciones realizadas en el periodo
UR:</t>
    </r>
    <r>
      <rPr>
        <sz val="10"/>
        <rFont val="Montserrat"/>
      </rPr>
      <t xml:space="preserve"> 211
 Con la entrega de apoyos el programa contribuye a mejorar las condiciones para el acceso a cuidados y educación de sus beneficiarios cuidando que en todo momento que el acceso de las mujeres a los beneficios de este Programa se de de en igualdad de condiciones.  En el tercer trimestre del año, la población beneficiaria del Programa de Apoyo para el Bienestar de las Niñas y Niños, Hijos de Madres Trabajadoras fue de un total de 240,245 niñas y niños con madres, padres solos o tutores que estudian, laboran o buscan empleo de la modalidad A y de 41,051 niñas, niños, adolescentes y jóvenes en situación de orfandad materna de la modalidad B. Del total de personas beneficiarias en la Modalidad A 49% (117,752) eran niñas, mientras que en la modalidad B 50% (20,690) eran mujeres.</t>
    </r>
  </si>
  <si>
    <r>
      <t>Justificación de diferencia de avances con respecto a las metas programadas
UR:</t>
    </r>
    <r>
      <rPr>
        <sz val="10"/>
        <rFont val="Montserrat"/>
      </rPr>
      <t xml:space="preserve"> 211
El indicador Porcentaje de niñas, adolescentes y jóvenes beneficiarias que reciben apoyos económicos en la modalidad B respecto al total de beneficiarios del programa registra un avance de 50 por ciento, 5 puntos porcentuales por arriba de la meta programada mientras que el indicador Porcentaje de niñas que reciben apoyos económicos en la modalidad A respecto al total de beneficiarios del programa registra un avance de 49 por ciento cuatro puntos porcentuales por arriba de la meta programada. En ambos casos la meta fue cumplida.</t>
    </r>
  </si>
  <si>
    <r>
      <t>Acciones de mejora para el siguiente periodo
UR:</t>
    </r>
    <r>
      <rPr>
        <sz val="10"/>
        <rFont val="Montserrat"/>
      </rPr>
      <t xml:space="preserve"> 211
Se continuará procurando que las niñas, adolescentes y jóvenes tengan un acceso a los beneficios del programa en igualdad de condiciones.</t>
    </r>
  </si>
  <si>
    <r>
      <t>Acciones realizadas en el periodo
UR:</t>
    </r>
    <r>
      <rPr>
        <sz val="10"/>
        <rFont val="Montserrat"/>
      </rPr>
      <t xml:space="preserve"> D00
Con relación al indicador Porcentaje de unidades de atención del PAIMEF operadas por las instancias de mujeres en las entidades federativas: No se cuenta con avance del indicador, dado que su periodicidad es anual.;  Con relación al indicador Porcentaje de mujeres de 15 años y más que declararon haber sufrido al menos un incidente de violencia por parte de su pareja en los últimos 12 meses: Durante el tercer trimestre, la meta de dicho indicador tuvo un avance del 1.23%,  para ello se realizaron las siguientes acciones:   1.- Se realizó la suscripción de 32 convenios de coordinación para todas las entidades federativas.  2.- Se realizó la dispersó de la primera ministración para la ejecución de los  programas  anuales, por un monto de $235,556,872.50 de pesos.  3.- Las  Unidades apoyadas  por  PAIMEF brindaron servicios de orientación y atención especializada a mujeres en situación de violencia.  Los servicios de orientación y atención beneficiaron a 83,803 mujeres mayores de 15 años en situación de violencia; de acuerdo con los registros administrativos del programa, de ellas 55,526 reportaron experimentar violencia por parte de su pareja, en los últimos 12 meses.</t>
    </r>
  </si>
  <si>
    <r>
      <t>Justificación de diferencia de avances con respecto a las metas programadas
UR:</t>
    </r>
    <r>
      <rPr>
        <sz val="10"/>
        <rFont val="Montserrat"/>
      </rPr>
      <t xml:space="preserve"> D00
Con relación al indicador Porcentaje de mujeres de 15 años y más que declararon haber sufrido al menos un incidente de violencia por parte de su pareja en los últimos 12 meses: La operación de los 32  programas  anuales comenzó su operación durante el tercer trimestre; sin embargo,  se ha realizado un  acompañamiento cercano a fin de agilizar la  operación de los  programas y avanzar  sustantivamente  respecto a las metas programadas para el presente ejercicio.;  Con relación al indicador Porcentaje de unidades de atención del PAIMEF operadas por las instancias de mujeres en las entidades federativas: No se cuenta con avance del indicador, dado que su periodicidad es anual.</t>
    </r>
  </si>
  <si>
    <r>
      <t>Acciones de mejora para el siguiente periodo
UR:</t>
    </r>
    <r>
      <rPr>
        <sz val="10"/>
        <rFont val="Montserrat"/>
      </rPr>
      <t xml:space="preserve"> D00
Con relación al indicador Porcentaje de mujeres de 15 años y más que declararon haber sufrido al menos un incidente de violencia por parte de su pareja en los últimos 12 meses: Se brindará el acompañamiento a las 32 IMEF para avanzar sustantivamente en las metas  programadas para el presente ejercicio;  Con relación al indicador Porcentaje de unidades de atención del PAIMEF operadas por las instancias de mujeres en las entidades federativas: No se cuenta con avance del indicador, dado que su periodicidad es anual.</t>
    </r>
  </si>
  <si>
    <r>
      <t>Acciones realizadas en el periodo
UR:</t>
    </r>
    <r>
      <rPr>
        <sz val="10"/>
        <rFont val="Montserrat"/>
      </rPr>
      <t xml:space="preserve"> VUY
En el tercer trimestre se cuenta con 159 beneficiarios directos (89 mujeres y 70 hombres) de los diferentes componentes que tiene el Imjuve. Entre los meses de julio, agosto y septiembre, se implementó la estrategia Mercado Joven, del componente Comercio Joven, en 4 estados y en 5 municipios, en colaboración con 8 instancias de juventud, dónde se benefició a alrededor de 170 personas jóvenes, de las cuales 118 declararon ser del sexo femenino.  El 08 de agosto se llevó a cabo el 2° Aquelarre Reflexivo Encuentro Intergeneracional entre Mujeres en conmemoración del Día Internacional del Orgasmo Femenino. Logrando 1,778 reproducciones de la transmisión, 90 reacciones y 67 veces compartida la publicación. Cuyo objetivo estuvo dirigido a que mujeres servidoras públicas tuvieran un diálogo con mujeres jóvenes cuya finalidad fue crear un ambiente de confianza para compartir sus experiencias y principales funciones, con la finalidad de promover una perspectiva de liderazgo, igualdad, derecho al placer, salud sexual y autonomía.  El 28 de septiembre se llevó a cabo el 3° Aquelarre Reflexivo Encuentro Intergeneracional entre Mujeres en conmemoración del Día de Acción Global por un Aborto Legal y Seguro. Teniendo una participación de 16 ponentes, y 21 jóvenes colaboradoras. La transmisión del evento vía Facebook logró 1,907 reproducciones, 150 reacciones, 325 comentarios y fue 74 veces compartido. Con el objetivo de brindar información a mujeres jóvenes sobre el acceso al aborto legal y seguro, así como identificar diferentes Instituciones u Organizaciones que acompañen procesos de interrupción del embarazo, a través de mesas de reflexión, donde mujeres servidoras públicas tuvieron un diálogo con mujeres jóvenes en un ambiente de confianza para compartir sus experiencias, promoviendo una perspectiva de liderazgo, igualdad, derecho al placer, salud sexual, reproductiva y autonomía.  </t>
    </r>
  </si>
  <si>
    <r>
      <t>Justificación de diferencia de avances con respecto a las metas programadas
UR:</t>
    </r>
    <r>
      <rPr>
        <sz val="10"/>
        <rFont val="Montserrat"/>
      </rPr>
      <t xml:space="preserve"> VUY
No se reportan variaciones con respecto a los avances en las metas debido a que el indicador tiene una periodicidad anual.</t>
    </r>
  </si>
  <si>
    <r>
      <t>Acciones de mejora para el siguiente periodo
UR:</t>
    </r>
    <r>
      <rPr>
        <sz val="10"/>
        <rFont val="Montserrat"/>
      </rPr>
      <t xml:space="preserve"> VUY
Representó un reto el contar con una proporción equitativa entre hombres y mujeres en las modalidades que refieren a beneficiarios indirectos, por lo que se tiene que implementar estrategias de difusión e integrar actividades dirigidas a mujeres jóvenes.</t>
    </r>
  </si>
  <si>
    <r>
      <t>Acciones realizadas en el periodo
UR:</t>
    </r>
    <r>
      <rPr>
        <sz val="10"/>
        <rFont val="Montserrat"/>
      </rPr>
      <t xml:space="preserve"> 411
Del universo de ayuda semestral, expedidas a 17 viudas de veteranos de la revolución en el segundo semestre del 2022, se reporta lo siguiente:    En el tercer trimestre han cobrado 15 viudas, se encuentran pendientes de cobro la ayuda de 2 viudas.      </t>
    </r>
  </si>
  <si>
    <r>
      <t>Justificación de diferencia de avances con respecto a las metas programadas
UR:</t>
    </r>
    <r>
      <rPr>
        <sz val="10"/>
        <rFont val="Montserrat"/>
      </rPr>
      <t xml:space="preserve"> 411
Del universo de ayuda semestral, expedidas a 17 viudas de veteranos de la revolución en el segundo semestre del 2022, se reporta lo siguiente:    En el tercer trimestre han cobrado 15 viudas, se encuentran pendientes de cobro la ayuda de 2 viudas, el pago aun se encuentra vigente y todavía puede ser cobrado.      </t>
    </r>
  </si>
  <si>
    <r>
      <t>Acciones de mejora para el siguiente periodo
UR:</t>
    </r>
    <r>
      <rPr>
        <sz val="10"/>
        <rFont val="Montserrat"/>
      </rPr>
      <t xml:space="preserve"> 411
Continuar con el fortalecimiento de la relación que se tiene con las Delegaciones de la Secretaría de Bienestar y del SAT en las entidades federativas a fin de estar en contacto con las beneficiarias.  </t>
    </r>
  </si>
  <si>
    <r>
      <t>Acciones realizadas en el periodo
UR:</t>
    </r>
    <r>
      <rPr>
        <sz val="10"/>
        <rFont val="Montserrat"/>
      </rPr>
      <t xml:space="preserve"> E00
Durante el tercer trimestre del 2022, se realizaron Difusiones de diversa información en materia de Igualdad de Genero por medios electrónicos como fondos de pantalla  de los equipos de computo, correos electrónicos institucionales y redes sociales de la CONUEE.            Así como, cursos de capacitación en materia que sirven para el fortalecimiento de los conocimientos, habilidades y sensibilización del personal de la CONUEE.    También inicio el Programa Anual de Capacitación, mismo que contiene cursos en materia de genero entre otros.</t>
    </r>
  </si>
  <si>
    <r>
      <t>Justificación de diferencia de avances con respecto a las metas programadas
UR:</t>
    </r>
    <r>
      <rPr>
        <sz val="10"/>
        <rFont val="Montserrat"/>
      </rPr>
      <t xml:space="preserve"> E00
Esta Comisión ya realizo y cumplio con el porcentaje  en los avances en todos los indicadores, únicamente esta a la espera de que se habilite el indicador para subir la información.</t>
    </r>
  </si>
  <si>
    <r>
      <t>Acciones de mejora para el siguiente periodo
UR:</t>
    </r>
    <r>
      <rPr>
        <sz val="10"/>
        <rFont val="Montserrat"/>
      </rPr>
      <t xml:space="preserve"> E00
Se seguirá buscando las TIC´S para seguir fortaleciendo las difusiones a todo el personal de la CONUEE. Para el cuarto trimestre de 2022, esta Comisión seguirá haciendo difusiones electrónicas con el objetivo de maximizando la difusiones en la materia </t>
    </r>
  </si>
  <si>
    <r>
      <t>Acciones realizadas en el periodo
UR:</t>
    </r>
    <r>
      <rPr>
        <sz val="10"/>
        <rFont val="Montserrat"/>
      </rPr>
      <t xml:space="preserve"> 413
231. Se realizaron difusiones a través de los mensajes institucionales de la SENER. Se le ha dado atención a las usuarias del lactario y se ha verificado el funcionamiento del mismo.   Como se ha reportado, el número de mujeres que labora en la institución es cercano a la paridad con respecto de los hombres. ;  324. Se llevaron a cabo difusiones de la temática de igualdad y No Discriminación a través de mensajes institucionales. Adicionalmente la Unidad entregó informes, acudió a reuniones, participó en las Sesiones del Sistema de Igualdad. ;  604. Se elaboró y sometió a aprobación el cuestionario de diagnóstico de clima laboral que incluye los apartados de hostigamiento y acoso sexual, conciliación, corresponsabilidad y practicas de igualdad y anti discriminatorias. El segundo diagnóstico será aplicado el mes de octubre para estar en posibilidad de tenerlo a fin de año concluido y proceder al comparativo. Se planteó realizar dos veces en el año un diagnóstico estadístico de género al ;  606. Se realizó entre el personal de la dependencia vía mensaje de correo el Pronunciamiento de Cero Tolerancia al Acoso y Hostigamiento Sexual firmada por la Secretaria, así como el Protocolo para la Prevención, Atención y Sanción del Hostigamiento y Acoso Sexual.   Adicionalmente se han difundido en carteles,  protectores de pantalla y un banner especial en el micrositio la campaña contra el Hostigamiento y Acoso Sexual NO ES NO  que contiene información para prevenir e identificar tales acciones. 
</t>
    </r>
    <r>
      <rPr>
        <b/>
        <sz val="10"/>
        <rFont val="Montserrat"/>
      </rPr>
      <t>UR:</t>
    </r>
    <r>
      <rPr>
        <sz val="10"/>
        <rFont val="Montserrat"/>
      </rPr>
      <t xml:space="preserve"> 410
M.001.101.169 Se ha intensificado la difusión de los cursos en línea a través de correo electrónico  entre todo el personal de la SENER, indicándoles las fechas en que dan inicio.  Se ha insistido entre los integrantes del Comité de ética en la importancia de tomar los cursos del inmujeres, en específico el de Súmate al Protocolo.   Durante el último trimestre se dará la capacitación de forma presencial para alcanzar las metas programadas. </t>
    </r>
  </si>
  <si>
    <r>
      <t>Justificación de diferencia de avances con respecto a las metas programadas
UR:</t>
    </r>
    <r>
      <rPr>
        <sz val="10"/>
        <rFont val="Montserrat"/>
      </rPr>
      <t xml:space="preserve"> 413
604. No se ha avanzado como se tenía planificado en el tiempo, sin embargo se está trabajando para concluir el diagnóstico. ;  606. No hay diferencia porque el indicador es anual.;  231. No hay diferencias, se ha ido avanzando conforme a lo programado. ;  324. Se prevé superar la meta de mensajes institucionales , dado que hemos mantenido una difusión constante y nutrida hacia el personal.   Con lo que respecta al micrositio, ha sido un poco mas lento el avance en la actualización dado que los permisos para entrar al sistema y hacer los cambios respectivos no depende sólo de la Unidad, sin embargo al cerrar el año estará completamente actualizada. 
</t>
    </r>
    <r>
      <rPr>
        <b/>
        <sz val="10"/>
        <rFont val="Montserrat"/>
      </rPr>
      <t>UR:</t>
    </r>
    <r>
      <rPr>
        <sz val="10"/>
        <rFont val="Montserrat"/>
      </rPr>
      <t xml:space="preserve"> 410
Si bien se ha hecho una intensa difusión, una buena parte de los funcionarios optan por cursos que son obligatorios como los de Transparencia, los que a su vez les bridan las horas de capacitación anual que necesitan.  Intensificaremos la difusión de la capacitación.  Respecto al 10% del personal de la SENER con al menos una capacitación, se va conforme a lo planificado. En lo que respecta a la meta del 5% más de personal capacitado del año pasado no se han alcanzado las metas en este trimestre pero se enviaran correos personales a los titulares de las áreas para que su personal asista a capacitaciones presenciales y así lograrlo. </t>
    </r>
  </si>
  <si>
    <r>
      <t>Acciones de mejora para el siguiente periodo
UR:</t>
    </r>
    <r>
      <rPr>
        <sz val="10"/>
        <rFont val="Montserrat"/>
      </rPr>
      <t xml:space="preserve"> 413
604. Priorizar la acción para concluir la meta.;  606. Consideramos que esta acción va avanzando adecuadamente y no tenemos recomendaciones. ;  231. Continuar con la supervisión del buen funcionamiento del lactario.   Seguir midiendo el número de mujeres que laboran en la SENER para mantener su presencia arriba del 40%. ;  324. Continuar con las difusiones hasta fin de año. Acelerar la actualización del micrositio de la Unidad de Igualdad de Género y No Discriminación.
</t>
    </r>
    <r>
      <rPr>
        <b/>
        <sz val="10"/>
        <rFont val="Montserrat"/>
      </rPr>
      <t>UR:</t>
    </r>
    <r>
      <rPr>
        <sz val="10"/>
        <rFont val="Montserrat"/>
      </rPr>
      <t xml:space="preserve"> 410
Iniciar las capacitaciones presenciales a todo el personal a fin de despertar más interés en los temas; esto nos ayudará a llegar a un número mayor de servidoras y servidores públicos y cumplir las metas establecida en este último trimestre.    Adicionalmente se continuará la difusión de los cursos que oferta INMUJERES, CONAPRED y la CNDH.   </t>
    </r>
  </si>
  <si>
    <r>
      <t>Acciones realizadas en el periodo
UR:</t>
    </r>
    <r>
      <rPr>
        <sz val="10"/>
        <rFont val="Montserrat"/>
      </rPr>
      <t xml:space="preserve"> A00
Con el fin de continuar promoviendo la igualdad de género y no discriminación dentro del ámbito laboral, en coordinación con la Secretaría de la Mujer de la CDMX, se realizaron una serie de Sesiones con fines de sensibilización y capacitación en temas de género, derechos humanos, la No normalización de la violencia y violencia Laboral.  Se difundió a todo el personal de la institución, imágenes alusivas al Día Naranja, día 25 de cada mes.  </t>
    </r>
  </si>
  <si>
    <r>
      <t>Justificación de diferencia de avances con respecto a las metas programadas
UR:</t>
    </r>
    <r>
      <rPr>
        <sz val="10"/>
        <rFont val="Montserrat"/>
      </rPr>
      <t xml:space="preserve"> A00
En el trimestre que se reporta y derivado de las acciones realizadas, parcialmente se dio cumplimiento a la meta establecida.</t>
    </r>
  </si>
  <si>
    <r>
      <t>Acciones de mejora para el siguiente periodo
UR:</t>
    </r>
    <r>
      <rPr>
        <sz val="10"/>
        <rFont val="Montserrat"/>
      </rPr>
      <t xml:space="preserve"> A00
Se continuará con la difusión vía correo electrónico o cualquier medio que se tenga a disposición, de imágenes en alusión al día naranja, día 25 de cada mes. Así mismo, se llevarán a cabo sesiones de sensibilización sobre la importancia de contar con ambientes laborales igualitarios, no discriminatorios, libres de violencia, e igualdad entre mujeres y hombres.</t>
    </r>
  </si>
  <si>
    <r>
      <t>Acciones realizadas en el periodo
UR:</t>
    </r>
    <r>
      <rPr>
        <sz val="10"/>
        <rFont val="Montserrat"/>
      </rPr>
      <t xml:space="preserve"> TOM
Para la acción 207 Acciones para la igualdad entre mujeres y hombres, durante el tercer trimestre de 2022, se realizaron las gestiones administrativas relacionadas con la adquisición del servicio requerido para la certificación de las Personas Consejeras del CENACE en la competencia ?Atención a presuntas víctimas de hostigamiento sexual y acoso sexual en la Administración Pública Federal 2020?, el cual se tiene previsto llevarse a cabo durante el cuarto trimestre de 2022.   ;  Para la acción 433 Capacitar y sensibilizar al personal en temas de prevención de la discriminación, la violencia de género y el hostigamiento y acoso sexual (foros, talleres, eventos y marco jurídico, entre otros), durante el tercer trimestre de 2022, se llevó a cabo la organización, difusión y ejecución del curso en línea Atención a casos de hostigamiento y acoso sexual en la APF del INMUJERES, con el objeto de fortalecer el desempeño de las Personas Consejeras en la atención de presuntas víctimas de hostigamiento sexual y acoso sexual, el cual fue aplicado durante las emisiones del 12 de julio al 16 de agosto de 2022 y del 23 de agosto al 27 de septiembre de 2022, por 4 mujeres participantes.  En el marco de la Semana Mundial de la Lactancia Materna, se realizó la organización, difusión y ejecución del curso a distancia Cultura institucional con perspectiva de género de la SEMUJERES, el cual fue aplicado del 15 al 22 de agosto de 2022 por 27 personas participantes, de las cuales 16 son mujeres y 11 son hombres.   Del 15 de agosto al 11 de septiembre de 2022 se llevó a cabo el curso en línea Género, masculinidades y lenguaje incluyente y no sexista de la CNDH, el cual fue organizado, difundido y ejecutado por 26 personas, de las cuales 12 son mujeres y 14 son hombres-  Asimismo, con el objetivo de concientizar al personal del CENACE sobre las conductas consideradas como hostigamiento o acoso sexual bajo el marco del respeto a los derechos humanos, se llevó a cabo la organización y difusión de la videoconferencia Violencia de género, hostigamiento y acoso sexual, impartida el 27 de septiembre de 2022 por el personal de la CNDH a 395 personas, de las cuales 135 son mujeres y 260 hombres.   Finalmente, se continuó con la difusión de contendidos en materia de igualdad de género y no discriminación, así como de los elementos que solicita la Norma NMX-R-025-SCFI-2015, a través de los canales de comunicación institucionales.</t>
    </r>
  </si>
  <si>
    <r>
      <t>Justificación de diferencia de avances con respecto a las metas programadas
UR:</t>
    </r>
    <r>
      <rPr>
        <sz val="10"/>
        <rFont val="Montserrat"/>
      </rPr>
      <t xml:space="preserve"> TOM
Para la acción 433 Capacitar y sensibilizar al personal en temas de prevención de la discriminación, la violencia de género y el hostigamiento y acoso sexual (foros, talleres, eventos y marco jurídico, entre otros), durante el tercer trimestre de 2022, no se reportan diferencias de avances, toda vez que la frecuencia de medición de la presente acción es semestral. ;  Para la acción 207 Acciones para la igualdad entre mujeres y hombres, durante el tercer trimestre de 2022, no se reportan diferencias de avances, toda vez que la frecuencia de medición de la presente acción es anual.</t>
    </r>
  </si>
  <si>
    <r>
      <t>Acciones de mejora para el siguiente periodo
UR:</t>
    </r>
    <r>
      <rPr>
        <sz val="10"/>
        <rFont val="Montserrat"/>
      </rPr>
      <t xml:space="preserve"> TOM
Para la acción 433 Capacitar y sensibilizar al personal en temas de prevención de la discriminación, la violencia de género y el hostigamiento y acoso sexual (foros, talleres, eventos y marco jurídico, entre otros), derivado de las medidas adoptadas por el Gobierno Federal y el CENACE ante la contingencia sanitaria del COVID-19 en el país, se tiene previsto que las actividades de capacitación y sensibilización se lleven a cabo principalmente de forma remota, con la finalidad de garantizar las condiciones de salud, en apego a las recomendaciones emitidas por las autoridades federales.;  Para la acción 207 Acciones para la igualdad entre mujeres y hombres, se tiene prevista llevar a cabo la evaluación para la certificación de las Personas Consejeras del CENACE en la competencia Atención a presuntas víctimas de hostigamiento sexual y acoso sexual en la Administración Pública Federal 2020, preferentemente de forma remota, con la finalidad de maximizar los recursos y tener un alcance a las personas consejeras que se encuentran en los centros de trabajo ubicados en el interior de la república.  </t>
    </r>
  </si>
  <si>
    <r>
      <t>Acciones realizadas en el periodo
UR:</t>
    </r>
    <r>
      <rPr>
        <sz val="10"/>
        <rFont val="Montserrat"/>
      </rPr>
      <t xml:space="preserve"> RHQ
Durante este tercer trimestre se continuó con la firma de convenios de colaboración y concertación de los apoyos de las Reglas de Operación 2022 del Programa Apoyos para el Desarrollo Forestal Sustentable; también se realizaron verificaciones conforme al proceso de insaculación que se establece en reglas de operación,  con estos proceso se da legalidad y legitimidad a los apoyos recibidos.</t>
    </r>
  </si>
  <si>
    <r>
      <t>Justificación de diferencia de avances con respecto a las metas programadas
UR:</t>
    </r>
    <r>
      <rPr>
        <sz val="10"/>
        <rFont val="Montserrat"/>
      </rPr>
      <t xml:space="preserve"> RHQ
Al cierre del tercer trimestre de 2022, se asignaron 557 apoyos a mujeres, por lo que el indicador presentó un avance de  39.42%, lo que representa un cumplimiento del 125.75% respecto a la meta programada, ya que de 1,413 apoyos otorgados a personas físicas a septiembre de 2022, 557 apoyos fueron otorgados a mujeres. Estos resultados se ven favorecidos con las medidas aplicadas por CONAFOR para hacer eficiente y expedito el proceso de asignación de apoyos a los potenciales beneficiarios, por ejemplo, el calendario de dictamen se ajustó para realizar la asignación de apoyos antes que otros años.  Además, es importante señalar que las variaciones se deben a que la meta está en términos de cobertura, al momento de establecer la meta se desconocen los valores que tendrán el numerador y denominador, lo cual sucede durante el proceso de integración y diseño de la MIR, por lo que se estiman con base al comportamiento histórico y las expectativas de esas variables. Por lo tanto, el valor reportado corresponde al valor observado (real), ya que se considera adecuado realizarlo de esta manera con relación a los datos estimados. Por tal motivo el valor del denominador planeado es diferente al denominador observado (real). Por lo anterior se revisará con mayor oportunidad los plazos de las connotarías y el comportamiento del indicador con la finalidad de realizar una mejor programación de las metas intermedias.  </t>
    </r>
  </si>
  <si>
    <r>
      <t>Acciones de mejora para el siguiente periodo
UR:</t>
    </r>
    <r>
      <rPr>
        <sz val="10"/>
        <rFont val="Montserrat"/>
      </rPr>
      <t xml:space="preserve"> RHQ
Se continuará con las acciones afirmativas de CONAFOR para incentivar la participación de mujeres y otros grupos vulnerables en futuras convocatorias. De igual manera, se integrará el escenario del comportamiento en el apoyo a mujeres en la meta para 2023. </t>
    </r>
  </si>
  <si>
    <r>
      <t>Acciones realizadas en el periodo
UR:</t>
    </r>
    <r>
      <rPr>
        <sz val="10"/>
        <rFont val="Montserrat"/>
      </rPr>
      <t xml:space="preserve"> F00
Al mes de septiembre el avance en el ejercicio del presupuesto es de $135.21 millones de pesos los cuales se han invertido en 1,078 proyectos, 68 cursos de capacitación, 31 estudios técnicos y 134 brigadas de contingencia ambiental, beneficiando a un total de 16,830 personas, de las cuales 9,048 son mujeres (53.8%) y 7,782 son hombres, en 786 localidades de 277 municipios en 30 estados de la República Mexicana. La población indígena atendida es de 6,432 personas, que representa 38.2% de la población beneficiada de manera directa. Dentro de la población indígena la participación de mujeres fue de 3,357 (52.2%).</t>
    </r>
  </si>
  <si>
    <r>
      <t>Justificación de diferencia de avances con respecto a las metas programadas
UR:</t>
    </r>
    <r>
      <rPr>
        <sz val="10"/>
        <rFont val="Montserrat"/>
      </rPr>
      <t xml:space="preserve"> F00
Existen variaciones entre la meta programada y en el avance, toda vez que, las acciones programadas del PROCODES se realizaron con base en un análisis histórico de los ejercicios fiscales 202 y 2021, asimismo, la variación se debe a que, en los meses de junio, julio y agosto de 2022 el PROCODES recibió una ampliación liquida por un monto total de 94.9 millones de pesos. Finalmente, se informa que programa es de convocatoria abierta y su ejecución depende del interés de la población objetivo para presentar solicitudes de subsidio, las cuales una vez autorizadas pueden cancelarse por incumplimiento de las personas beneficiarias. En cuanto a las Brigada de Contingencia Ambiental se ejecutan derivado de la necesidad de cubrir la presencia de incendios forestales, huracanes o algún fenómeno natural.</t>
    </r>
  </si>
  <si>
    <r>
      <t>Acciones de mejora para el siguiente periodo
UR:</t>
    </r>
    <r>
      <rPr>
        <sz val="10"/>
        <rFont val="Montserrat"/>
      </rPr>
      <t xml:space="preserve"> F00
Sin acciones</t>
    </r>
  </si>
  <si>
    <r>
      <t>Acciones realizadas en el periodo
UR:</t>
    </r>
    <r>
      <rPr>
        <sz val="10"/>
        <rFont val="Montserrat"/>
      </rPr>
      <t xml:space="preserve"> 116
CULTURA INSTITUCIONAL: Integración cometarios UCAJ a Lineamientos CILND. Difusión: Guía y campañas de lenguaje incluyente; Protocolo y Pronunciamiento de cero tolerancia HS y AS y cuidados; de lactancia materna; ?La Violencia Contra Las Mujeres. Videoconferencia Lenguaje incluyente. Incorporación de la oferta INMUJERES PAC SEMARNAT. Promoción acreditación  del curso Inducción igualdad y Súmate al Protocolo. Apoyo UAF pago Certificación Personas Consejeras. Inicio coordinación Grupo de Trabajo Licencia de Paternidad; 2 visitas guiadas CENART. Promoción aplicación encuesta piloto cuidados; Promoción en DGDHO de la inclusión de plazas exclusivas mujeres. GÉNERO Y MEDIO AMBIENTE: Reporte en el PASH Programas S219. S046 y P002. Coordinación intercambio de experiencias  CONAFOR CONANP. Difusión de las ROBS CONAFOR y el CONANP. Metodologías CONAFOR. Acciones para incorporar criterios de género en ROBS CONAFOR. Taller para Fortalecer la PEG en ROBS 2023 del Programa para el Desarrollo Forestal Sustentable para el Bienestar?. Mapeo de actores y acciones sobre mujeres productoras PROCODES. Identificar posibles actores para evaluación externa de estrategia de género PROCODES. PROFEPA Cuantificó número de CVAP Integrados  y número de integrantes desagregados por sexo. Reunión virtual Programa de Justicia Itinerante para Mujeres beneficiarias de CONAGUA, CONAFOR y CONANP. Reuniones CONAGUA para acciones con PEG Programas Infraestructura Hidroagricola y PROAGUA. Reuniones de trabajo GIGCC para propuesta de metodología sobre la incorporación de la peg y cambio climático. Reuniones Subgrupos 3. Capacitación y Subgrupo 4 Arreglos institucionales, para  capacitación y definición institucionalizar el GIGCC. Presentación del PADHG-CC y apoyo en la facilitación del Taller GT-REDD+. Taller de Preparación de camas biointensivas.. 4 charlas sobre Ecofeminismo y luchas. Diplomado Derecho Ambiental Indígena Agrario y Curso/Taller OET.</t>
    </r>
  </si>
  <si>
    <r>
      <t>Justificación de diferencia de avances con respecto a las metas programadas
UR:</t>
    </r>
    <r>
      <rPr>
        <sz val="10"/>
        <rFont val="Montserrat"/>
      </rPr>
      <t xml:space="preserve"> 116
El resultado de las gestiones con la Secretaría de la Función Pública (SFP) para realizar actividades para el cumplimiento del Protocolo para la prevención, atención y sanción al hostigamiento sexual y el acoso sexual para los meses de septiembre y octubre, no fue favorable y se optó gestionar con otra instancia la impartición de una Videoconferencia  para identificar conductas de hostigamiento sexual, acoso sexual para el mes de noviembre.Participación en la consolidación del Comité de Capacitación y Certificación para la Igualdad de Género (CCCIG) a cargo del INMUEJRES, a fin de construir la agenda de capacitación y mentorías en género. Sin avances. No se ubica en INMUJERES el área responsable.3. Videoconferencia La importancia de la Igualdad laboral y no discriminaciónreprogramada.</t>
    </r>
  </si>
  <si>
    <r>
      <t>Acciones de mejora para el siguiente periodo
UR:</t>
    </r>
    <r>
      <rPr>
        <sz val="10"/>
        <rFont val="Montserrat"/>
      </rPr>
      <t xml:space="preserve"> 116
Sin información</t>
    </r>
  </si>
  <si>
    <r>
      <t>Acciones realizadas en el periodo
UR:</t>
    </r>
    <r>
      <rPr>
        <sz val="10"/>
        <rFont val="Montserrat"/>
      </rPr>
      <t xml:space="preserve"> QCW
Al cierre del Tercer Trimestre de 2022, la Comisión Nacional de Vivienda destinó recursos humanos y económicos para dar continuidad y seguimiento del cumplimiento de las metas establecidas para la igualdad entre hombres y mujeres. . Dentro de los criterios de priorización para la atención de las personas damnificadas, se incluyó a las jefas de hogar, principalmente con el objetivo de restituirles su derecho humano a una vivienda adecuada y que puedan incrementar su patrimonio propio, resultado de la focalización de acciones.</t>
    </r>
  </si>
  <si>
    <r>
      <t>Justificación de diferencia de avances con respecto a las metas programadas
UR:</t>
    </r>
    <r>
      <rPr>
        <sz val="10"/>
        <rFont val="Montserrat"/>
      </rPr>
      <t xml:space="preserve"> QCW
Sin información</t>
    </r>
  </si>
  <si>
    <r>
      <t>Acciones de mejora para el siguiente periodo
UR:</t>
    </r>
    <r>
      <rPr>
        <sz val="10"/>
        <rFont val="Montserrat"/>
      </rPr>
      <t xml:space="preserve"> QCW
Sin información</t>
    </r>
  </si>
  <si>
    <r>
      <t>Acciones realizadas en el periodo
UR:</t>
    </r>
    <r>
      <rPr>
        <sz val="10"/>
        <rFont val="Montserrat"/>
      </rPr>
      <t xml:space="preserve"> QDV
El total de beneficiarios de acciones de regularización de lotes con uso habitacional al 30 de septiembre de 2022 es 2,002 personas (regularización de lotes con uso habitacional más regularización de lotes con uso habitacional con gastos de particulares en vías de regularización), de las cuales 1,302 son beneficiarias mujeres (65% del total) y 700 son beneficiarios hombres (35% del total).   El total de acciones de regularización de lotes con uso habitacional al 30 de septiembre de 2022 (regularización de lotes con uso habitacional más regularización de lotes con uso habitacional con gastos de particulares en vías de regularización), representa un monto de $29,278,013.00 pesos de subsidios ejercidos, de los cuales, $19,158,204.00 pesos se destinaron a beneficiarias mujeres jefas de familia (65% del total de subsidios ejercidos para los dos tipos de apoyo para lotes con uso habitacional), mientras que $10,119,809.00 se destinaron a beneficiarios hombres (35% restante).
</t>
    </r>
    <r>
      <rPr>
        <b/>
        <sz val="10"/>
        <rFont val="Montserrat"/>
      </rPr>
      <t>UR:</t>
    </r>
    <r>
      <rPr>
        <sz val="10"/>
        <rFont val="Montserrat"/>
      </rPr>
      <t xml:space="preserve"> 510
Se considera que el reporte de las metas se realizará una vez que se concluya el presente ejercicio fiscal, dado que los proyectos por sus características se adjudican por licitaciones públicas. No obstante, una vez concluidos, abonarán al cumplimiento de objetivos y metas de este eje transversal.</t>
    </r>
  </si>
  <si>
    <r>
      <t>Justificación de diferencia de avances con respecto a las metas programadas
UR:</t>
    </r>
    <r>
      <rPr>
        <sz val="10"/>
        <rFont val="Montserrat"/>
      </rPr>
      <t xml:space="preserve"> QDV
Sin información
</t>
    </r>
    <r>
      <rPr>
        <b/>
        <sz val="10"/>
        <rFont val="Montserrat"/>
      </rPr>
      <t>UR:</t>
    </r>
    <r>
      <rPr>
        <sz val="10"/>
        <rFont val="Montserrat"/>
      </rPr>
      <t xml:space="preserve"> 510
Sin información</t>
    </r>
  </si>
  <si>
    <r>
      <t>Acciones de mejora para el siguiente periodo
UR:</t>
    </r>
    <r>
      <rPr>
        <sz val="10"/>
        <rFont val="Montserrat"/>
      </rPr>
      <t xml:space="preserve"> QDV
Los obstáculos más frecuentes a los que se puede enfrentar la operación de la VRCJ, son:  - Resistencia de los avecindados a participar en el programa por deudas de diferentes tipos  - Resistencia de los avecindados a participar en el programa por intereses contrarios a los del programa  - Cambios presupuestales que reduzcan la capacidad operativa del programa  - Dificultades en las gestiones con los gobiernos locales para aprobar la apertura de nuevos polígonos para regularizar.
</t>
    </r>
    <r>
      <rPr>
        <b/>
        <sz val="10"/>
        <rFont val="Montserrat"/>
      </rPr>
      <t>UR:</t>
    </r>
    <r>
      <rPr>
        <sz val="10"/>
        <rFont val="Montserrat"/>
      </rPr>
      <t xml:space="preserve"> 510
Una de las principales oportunidades que se presentaron en la instrumentación del Programa de Mejoramiento Urbano, concretamente en su Vertiente Mejoramiento Integral de Barrios, es que se han establecido criterios para que los proyectos se construyan con enfoque de género.</t>
    </r>
  </si>
  <si>
    <r>
      <t>Acciones realizadas en el periodo
UR:</t>
    </r>
    <r>
      <rPr>
        <sz val="10"/>
        <rFont val="Montserrat"/>
      </rPr>
      <t xml:space="preserve"> QCW
Al cierre del Tercer Trimestre de 2022, la Comisión Nacional de Vivienda destinó recursos humanos y económicos para dar continuidad y seguimiento del cumplimiento de las metas establecidas para la igualdad entre hombres y mujeres. Dentro de la población prioritaria se identifica a mujeres jefas de hogar y  como resultado de la focalización de las acciones, se logró superar el 50% de acciones destinadas a mujeres, principalmente con el objetivo de contribuir a la realización de su derecho humano a una vivienda adecuada y que puedan incrementar su patrimonio propio</t>
    </r>
  </si>
  <si>
    <r>
      <t>Acciones realizadas en el periodo
UR:</t>
    </r>
    <r>
      <rPr>
        <sz val="10"/>
        <rFont val="Montserrat"/>
      </rPr>
      <t xml:space="preserve"> 113
A la fecha se han llevado a cabo 1,351 juicios en el marco del proyecto Mujeres por el Acceso a la Tierra, beneficiando a un número igual de mujeres rurales. Actualmente se está realizando el proceso de integración de la información de las jornadas y aún no se cuenta con el desglose de la información por edad y municipio de procedencia de las mujeres  Asimismo, se han realizado las siguientes actividades:    -  Se han impartido al trimestre 10 talleres  tanto virtuales como presenciales en temas de igualdad, no violencia contra las mujeres y no discriminación, 400 personas funcionarias del ramo.  En el marco de la conformación de redes de mujeres que promuevan la Estrategia de Mujeres en el territorio, se llevaron a cabo tres caminatas con mujeres en los municipios de Puebla, Puebla, Cuernavaca, Morelos y Chimalhuacán. Dichas actividades se realizaron con el acompañamiento de las autoridades locales con el propósito de que los recorridos también funcionen como acciones de sensibilización para que en futuras intervenciones las necesidades de las mujeres sean tomadas en cuenta. Dichas actividades están pensadas para que las mujeres se apropien de los espacios públicos, además de que puedan hacer visible sus necesidades sobre el espacio en dichos entornos.  </t>
    </r>
  </si>
  <si>
    <r>
      <t>Justificación de diferencia de avances con respecto a las metas programadas
UR:</t>
    </r>
    <r>
      <rPr>
        <sz val="10"/>
        <rFont val="Montserrat"/>
      </rPr>
      <t xml:space="preserve"> 113
En el marco del proyecto de Mujeres por el Acceso a la Tierra, se logró optimizar los recursos beneficiando a un número mayor de mujeres.  Por otro lado, los procesos administrativos para la contratación del servicio integral programado se concluyeron</t>
    </r>
  </si>
  <si>
    <r>
      <t>Acciones de mejora para el siguiente periodo
UR:</t>
    </r>
    <r>
      <rPr>
        <sz val="10"/>
        <rFont val="Montserrat"/>
      </rPr>
      <t xml:space="preserve"> 113
Eficientar los procesos de ejecución del gasto para el desarrollo de las actividades de acuerdo a la programación establecida.</t>
    </r>
  </si>
  <si>
    <r>
      <t>Acciones realizadas en el periodo
UR:</t>
    </r>
    <r>
      <rPr>
        <sz val="10"/>
        <rFont val="Montserrat"/>
      </rPr>
      <t xml:space="preserve"> 320
Durante el tercer trimestre de 2022 el Programa ha beneficiado a 212,038 mujeres y 144,765 hombres de entre 18 a 29 años, este dato representa que el 59.43% de los aprendices beneficiarios del programa son mujeres. Cabe señalar que en lo que va de la presente administración, el Programa ha contado con 2,316,527 aprendices beneficiarios capacitándose en diversos centros de trabajo, de las cuales 1,333,667 son mujeres. </t>
    </r>
  </si>
  <si>
    <r>
      <t>Justificación de diferencia de avances con respecto a las metas programadas
UR:</t>
    </r>
    <r>
      <rPr>
        <sz val="10"/>
        <rFont val="Montserrat"/>
      </rPr>
      <t xml:space="preserve"> 320
El programa es punta de lanza dentro de los programas sociales, ya que, independientemente de que la capacitación se lleva a cabo de manera presencial, la operación, comunicación entre los participantes y la vinculación entre los aprendices y los Centros de Trabajo son completamente en línea, lo que ha sido un gran reto pues se carecía de antecedentes de un programa similar pero brinda una enorme oportunidad al operar en simultáneo en todo el territorio nacional, acercando la demanda de los jóvenes solicitantes con los centros de trabajo que están dispuestos a capacitar a esos jóvenes; de esta forma el Programa ofrece oportunidades de capacitación a hombres y mujeres por igual, acompañada de un apoyo económico mensual durante el tiempo que dure la práctica laboral y de seguridad social al afiliarse al IMSS.</t>
    </r>
  </si>
  <si>
    <r>
      <t>Acciones de mejora para el siguiente periodo
UR:</t>
    </r>
    <r>
      <rPr>
        <sz val="10"/>
        <rFont val="Montserrat"/>
      </rPr>
      <t xml:space="preserve"> 320
Sin información</t>
    </r>
  </si>
  <si>
    <r>
      <t>Acciones realizadas en el periodo
UR:</t>
    </r>
    <r>
      <rPr>
        <sz val="10"/>
        <rFont val="Montserrat"/>
      </rPr>
      <t xml:space="preserve"> 222
Acción 155. Norma Mexicana. Para la certificación de la Norma Mexicana NMX-R-025-SCFI-2015 en Igualdad Laboral y No Discriminación, en el tercer trimestre de 2022 se realizaron 24 acciones de difusión y asesoría en 74 empresas, organizaciones e instituciones públicas y privadas que operan en el país e implementan buenas prácticas laborales y acciones en inclusión, igualdad y no discriminación. Derivado de las asesorías, se beneficiaron un total de 123,240 personas de las cuales 64,667 son mujeres (52.5%) y 58,573 (47.5%) son hombres. De enero a septiembre se realizaron 167 acciones de difusión y asesoría Norma Mexicana NMX-R-025-SCFI-2015 a Igualdad Laboral y No Discriminación en 54 empresas, organizaciones e instituciones públicas y privadas que operan en el país e implementan buenas prácticas laborales y acciones en inclusión, igualdad y no discriminación. Derivado de las asesorías, se beneficiaron un total de 173,181 personas de las cuales 88,195 son mujeres (50.9%) y 84,986 (49.1%);  Acción 153. Acciones de promoción. Durante el tercer trimestre de 2022, la Dirección General de Previsión Social elaboró el proyecto de ?Guía para promover y fortalecer el trabajo digno en centros de trabajo agrícolas?, así como una lista de verificación ?Condiciones de trabajo digno para las personas trabajadoras del campo?, con la finalidad de promover y fortalecer los derechos laborales de las personas en centros de trabajo agrícolas. Ambos documentos también dan a conocer el marco normativo vinculado con la prevención y erradicación del trabajo forzado y el trabajo infantil, por la importancia que reviste combatirlos en el ramo agrícola. De enero a septiembre se han llevado a cabo 4 acciones de promoción del trabajo digno para Jornaleras y Jornaleros Agrícolas.</t>
    </r>
  </si>
  <si>
    <r>
      <t>Justificación de diferencia de avances con respecto a las metas programadas
UR:</t>
    </r>
    <r>
      <rPr>
        <sz val="10"/>
        <rFont val="Montserrat"/>
      </rPr>
      <t xml:space="preserve"> 222
Acción 155. Norma Mexicana. Las asesorías en la NMX025 han tenido una demanda alta por parte de los centros de trabajo interesados en la certificación.;  Acción 154. Red. Derivado de la reactivación económica, las Redes instaladas en los estados han sesionada mas veces de las previstas, beneficiando a la inclusión a la vida laboral formal de las personas en situación de vulnerabilidad.;  Acción 153. Acciones de promoción. Las sesiones se han ido aplazando debido a las cargas de trabajo y agendas de las  instancias participantes en la Ruta Integral de Atención a Personas Trabajadoras y sus Familias. ;  Acción 212. No se presentan diferencias entre lo realizado y lo programado.;  Acción 206. No se presentan diferencias entre lo realizado y lo programado.;  Acción 155. Acciones de promoción. Las asesorías en la NMX025 han tenido una demanda alta por parte de los centros de trabajo con una población de trabajadoras y trabajadores alta.;  Acción 155. Centros de trabajo. La demanda por parte;  Acción 153. Centros de trabajo. La demanda por parte de los centros de trabajo interesados en la obtención del Distintivo en Responsabilidad Laboral fue alta, por lo que ha sido superada la meta anual al tercer trimestre.</t>
    </r>
  </si>
  <si>
    <r>
      <t>Acciones de mejora para el siguiente periodo
UR:</t>
    </r>
    <r>
      <rPr>
        <sz val="10"/>
        <rFont val="Montserrat"/>
      </rPr>
      <t xml:space="preserve"> 222
Sin información</t>
    </r>
  </si>
  <si>
    <r>
      <t>Acciones realizadas en el periodo
UR:</t>
    </r>
    <r>
      <rPr>
        <sz val="10"/>
        <rFont val="Montserrat"/>
      </rPr>
      <t xml:space="preserve"> A00
Capacitación. Durante el tercer trimestre se obtuvo la participación de 59 servidores públicos capacitados, en los siguientes programas: Comisión Nacional de Derechos Humanos 17 servidores públicos capacitado, Consejo Nacional para Prevenir la Discriminación (CONAPRED) 01 persona capacitada e Instituto Nacional de las Mujeres 41 servidores públicos capacitados. Lo que nos da un resultado acumulado al tercer trimestre de 2022 de 142 personas capacitadas, 16 personas capacitadas en el primer trimestre, 67 capacitadas en el segundo trimestre y 59 personas capacitadas en el tercer trimestre. El acumulado por plataforma es: Consejo Nacional para Prevenir la Discriminación (CONAPRED) 39 personas capacitadas,  Comisión nacional de Derechos Humanos (CNDH) 62 personas capacitadas y  Instituto Nacional de las Mujeres 41 servidores públicos capacitados.;  Servicios. Al mes de septiembre de 2022, la Procuraduría terminó un total 185,777 servicios de procuración de justicia laboral, integrado por 163,349 orientaciones y asesorías (88%), 7,455 mediaciones (antes conciliaciones) concluidas (4%), 14,683 juicios concluidos (8%) y 290 amparos concluidos (0.2%). Del total de servicios terminados, 85,130 estuvieron asociados a la atención de las quejas y solicitudes relacionadas con la mujer trabajadora o beneficiaria (46%). En forma desagregada significaron 73,510 servicios de orientación y asesoría, 2,528 mediaciones (antes conciliación), 8,957 juicios y 135 demandas de amparo. Por otra parte, 100,647 (54%) servicios corresponden a hombres.</t>
    </r>
  </si>
  <si>
    <r>
      <t>Justificación de diferencia de avances con respecto a las metas programadas
UR:</t>
    </r>
    <r>
      <rPr>
        <sz val="10"/>
        <rFont val="Montserrat"/>
      </rPr>
      <t xml:space="preserve"> A00
Servicios. Al tercer trimestre del 2022, el indicador presenta un avance de 116.37%, esto como resultado de atender 85,130 asuntos terminados con respecto de la meta de 73,160 asuntos programados para dicho período. Lo anterior obedece a una mayor demanda de las mujeres trabajadoras y/o beneficiarias que recibieron un servicio de orientación y/o asesoría, apoyo para la resolución pacifica de conflictos a través de la mediación, o que requirieron de representación jurídica.;  Capacitación. Al tercer trimestre del 2022, el indicador presenta un avance del 218.46%, esto como resultado de capacitar a 142 servidores públicos, con respecto de la meta de 65 servidores públicos capacitados. </t>
    </r>
  </si>
  <si>
    <r>
      <t>Acciones de mejora para el siguiente periodo
UR:</t>
    </r>
    <r>
      <rPr>
        <sz val="10"/>
        <rFont val="Montserrat"/>
      </rPr>
      <t xml:space="preserve"> A00
Sin información</t>
    </r>
  </si>
  <si>
    <r>
      <t>Acciones realizadas en el periodo
UR:</t>
    </r>
    <r>
      <rPr>
        <sz val="10"/>
        <rFont val="Montserrat"/>
      </rPr>
      <t xml:space="preserve"> 114
Durante el tercer trimestre del presente año, se llevaron a cabo los siguientes cursos en línea denominados: ?CONCILIACIÓN DE LA VIDA LABORAL, FAMILIAR Y PERSONAL DEL RECURSO HUMANO DE LA INSTITUCIÓN?; ?EL EMPODERAMIENTO Y RESILIENCIA A PARTIR DE LA SUPERACIÓN DE UN EVENTO TRAUMÁTICO POR HOSTIGAMIENTO Y ACOSO SEXUAL, HOSTIGAMIENTO Y ACOSO LABORAL Y DISCRIMINACIÓN?; y ?LIDERAZGO DE LA MUJER EN SECRETARÍA DE MARINA? en dos ocasiones; y un seminario en línea denominado ?PREVENCIÓN, ATENCIÓN Y SANCIÓN DE LA VIOLENCIA DE GENERO CON ÉNFASIS EN EL HOSTIGAMIENTO SEXUAL Y ACOSO SEXUAL?. Citada capacitación fue dirigida a personal naval y civil de la Secretaría de Marina (mujeres y hombres) adscritos a los diversos Mandos Navales, Direcciones Generales, Direcciones Generales Adjuntas, Unidades y Establecimientos Navales del Área Metropolitana, con lo cual se logró capacitar a 8,779 elementos navales y civiles (3,576 mujeres y 5,203 hombres) adscritos a la Institución. Alcanzando un porcentaje de 87.79% respecto de la meta anual, la cual correspondía a 10,000 elementos a capacitar. Asimismo, se realizó la distribución de 66,070 artículos de difusión en materia de Igualdad de Género a personal naval y civil adscrito a los diversos Mandos y Establecimientos Navales, con énfasis en las mujeres de la Institución las cuales representan aproximadamente el 20% de la planilla orgánica de la Secretaría de Marina-Armada de México. Con lo cual se superó en 188.77% la meta anual programada. Por otra parte, se realizó la evaluación y el trámite administrativo para llevar a cabo la contratación de los servicios de sensibilización a servidoras y servidores públicos en materia de igualdad de género, a través de una campaña integral de concientización a fin de fomentar un cambio de cultura a favor de la igualdad sustantiva entre mujeres y hombres, así como la erradicación de la violencia contra las mujeres. </t>
    </r>
  </si>
  <si>
    <r>
      <t>Justificación de diferencia de avances con respecto a las metas programadas
UR:</t>
    </r>
    <r>
      <rPr>
        <sz val="10"/>
        <rFont val="Montserrat"/>
      </rPr>
      <t xml:space="preserve"> 114
Durante el tercer trimestre del presente año, se realizaron cuatro cursos en línea y un seminario en línea, como parte de la capacitación a servidoras y servidores públicos en materia de Igualdad de Género adscritos a la Secretaría de Marina-Armada de México. Asimismo, se realizó la distribución de 66,070 artículos de difusión a mujeres navales y civiles pertenecientes a la institución, con lo cual se superó en 188.77% la meta anual programada. Por otra parte, se continúa realizando la evaluación y el trámite administrativo para llevar a cabo la contratación de los servicios de sensibilización y concientización a servidoras y servidores públicos en materia de igualdad de género.</t>
    </r>
  </si>
  <si>
    <r>
      <t>Acciones de mejora para el siguiente periodo
UR:</t>
    </r>
    <r>
      <rPr>
        <sz val="10"/>
        <rFont val="Montserrat"/>
      </rPr>
      <t xml:space="preserve"> 114
Es necesario e indispensable seguir contando con presupuesto etiquetado en materia de Igualdad de Género, con lo cual se podrá mantener la continuidad de la capacitación, contratación de los servicios de impresión y elaboración de material informativo en materia de Igualdad de Género, y la contracción de los servicios de especialistas en desarrollo del tema de sensibilización, con la finalidad de fortalecer el cambio de cultura institucional a favor de la igualdad sustantiva entre mujeres y hombres, dentro y fuera de la institución, en el entorno social y familiar de las mujeres y los hombres navales.</t>
    </r>
  </si>
  <si>
    <r>
      <t>Acciones realizadas en el periodo
UR:</t>
    </r>
    <r>
      <rPr>
        <sz val="10"/>
        <rFont val="Montserrat"/>
      </rPr>
      <t xml:space="preserve"> 310
Se implementaron acciones de Promoción de la Salud, a través de eventos para la promoción de una alimentación correcta y consumo de agua, actividad física, acciones de lactancia materna y alimentación complementaria correcta y del rescate de la cultura alimentaria tradicional, así como temas de higiene, lo anterior para coadyuva a las acciones en salud a través de un proceso incluyente y educativo en los temas antes mencionados, con la finalidad de que la población beneficiada adopte estilos de vida saludables.  
</t>
    </r>
    <r>
      <rPr>
        <b/>
        <sz val="10"/>
        <rFont val="Montserrat"/>
      </rPr>
      <t>UR:</t>
    </r>
    <r>
      <rPr>
        <sz val="10"/>
        <rFont val="Montserrat"/>
      </rPr>
      <t xml:space="preserve"> O00
Durante el periodo junio-septiembre correspondiente al tercer trimestre 2022, se han retomado las acciones de tamizaje hacia la población usuaria del primer nivel de atención de responsabilidad de los 32 servicios estatales de salud. Específicamente se han tamizado a 9,567,092 mujeres de 20 años y más de edad, en búsqueda de Enfermedades Cardiometabólicas (ECM) particularmente diabetes mellitus, hipertensión arterial y obesidad. </t>
    </r>
  </si>
  <si>
    <r>
      <t>Justificación de diferencia de avances con respecto a las metas programadas
UR:</t>
    </r>
    <r>
      <rPr>
        <sz val="10"/>
        <rFont val="Montserrat"/>
      </rPr>
      <t xml:space="preserve"> 310
La meta planeada para este trimestre no se cumplió, el motivo puede deberse a que varias entidades obtuvieron un avance significativo en el trimestre anterior, disminuyendo resultados en este periodo. Así mismo, se trata de información preliminar debido a que no se alcanza el registro total de todas las jurisdicciones al corte de información solicitado.     
</t>
    </r>
    <r>
      <rPr>
        <b/>
        <sz val="10"/>
        <rFont val="Montserrat"/>
      </rPr>
      <t>UR:</t>
    </r>
    <r>
      <rPr>
        <sz val="10"/>
        <rFont val="Montserrat"/>
      </rPr>
      <t xml:space="preserve"> O00
Durante el tercer trimestre 2022, el tamizaje oportuno a  mujeres de 20 años y más responsabilidad de los 32 servicios estatales de salud, ha permitido la identificación temprana de factores de riesgo y/o valores metabólicos anormales para enfermedades como diabetes mellitus, hipertensión arterial y obesidad. Lo anterior es importante para realizar una atención integral a las mujeres de 20 años y más en cuanto a la detección temprana, confirmación diagnóstica y tratamiento oportuno,  para poder evitar el inicio de las complicación propias de estas enfermedades. </t>
    </r>
  </si>
  <si>
    <r>
      <t>Acciones de mejora para el siguiente periodo
UR:</t>
    </r>
    <r>
      <rPr>
        <sz val="10"/>
        <rFont val="Montserrat"/>
      </rPr>
      <t xml:space="preserve"> 310
Los responsables estatales del Programa, identifican la importancia de incluir la igualdad de género en el desarrollo de los eventos educativos dirigidos a la población. Así como el fortalecimiento de acciones para impulsar la colaboración interinstitucional y de otros sectores en la ejecución de las acciones a desarrollar. 
</t>
    </r>
    <r>
      <rPr>
        <b/>
        <sz val="10"/>
        <rFont val="Montserrat"/>
      </rPr>
      <t>UR:</t>
    </r>
    <r>
      <rPr>
        <sz val="10"/>
        <rFont val="Montserrat"/>
      </rPr>
      <t xml:space="preserve"> O00
En este ejercicio 2022 se mantendrán en forma permanente las actividades  de reforzamiento en las acciones de tamizaje para enfermedades Cardiometabólicas, debido a que es una acción que se vio afectada a consecuencia de la pandemia por COVID-19. Es por ello que durante este tercer trimestre y para el cuarto trimestre se dará continuidad a las mismas en la población usuaria de las unidades del primer nivel de atención, priorizando a las mujeres de 20 años y más de edad. </t>
    </r>
  </si>
  <si>
    <r>
      <t>Acciones realizadas en el periodo
UR:</t>
    </r>
    <r>
      <rPr>
        <sz val="10"/>
        <rFont val="Montserrat"/>
      </rPr>
      <t xml:space="preserve"> L00
Planificación Familiar.  Durante el tercer trimestre del año, las acciones se orientaron a realizar sesiones virtuales de coordinación con los Servicios Estatales de Salud para el desarrollo de las acciones durante el año. Se diseñaron documentos técnicos e instrumentos para acciones de promoción y de temas relacionados al Componente de Planificación Familiar y Anticoncepción, así como instrumentos para llevar a cabo la supervisión y el monitoreo tanto a nivel federal como instrumentos para que se pueda llevar a cabo la supervisión por parte del nivel estatal. Se dio seguimiento puntual a la situación de abasto de insumos anticonceptivos en los Servicios Estatales de Salud además de seguimiento a la distribución de estos insumos por el INSABI.;  Salud Materna y Perinatal.  Se realizaron reuniones de seguimiento con los equipos de las subdirecciones para verificar el avance de cumplimiento del Programa Anual de Trabajo 2022, en donde se estima un 70% de avance al cierre del tercer trime;  Prevención y Atención de la Violencia.  Durante el periodo se han notificado 28 (unidades de salud) en 11 entidades federativas en las que se llevará a cabo la instalación de los Servicios de Aborto Seguro (SAS). Se implementó el Plan de Supervisión Integral para el monitoreo y acompañamiento técnico y de gestión de los procesos de prevención y atención de la violencia de género y sexual; Se realizaron eventos de coordinación inter e intra institucional para la definición de estrategias de acción que permitan el fortalecimiento de las acciones de prevención y atención de la violencia de género y sexual; Participación en grupos de trabajo para la identificación de obstáculos en la implementación de las acciones de prevención y atención de la violencia de género y sexual; Acompañamiento técnico y de gestión para la implementación de alternativas de solución para la continuidad de las intervenciones de prevención y atención de la violencia de género. 
</t>
    </r>
    <r>
      <rPr>
        <b/>
        <sz val="10"/>
        <rFont val="Montserrat"/>
      </rPr>
      <t>UR:</t>
    </r>
    <r>
      <rPr>
        <sz val="10"/>
        <rFont val="Montserrat"/>
      </rPr>
      <t xml:space="preserve"> NDE
Durante el periodo, dieron a población femenina (V1) superaron la meta por 21.6%.  Lo anterior es resultado de las acciones que se han llevado a cabo para mejorar la productividad institucional después de los meses más álgidos de pandemia.
</t>
    </r>
    <r>
      <rPr>
        <b/>
        <sz val="10"/>
        <rFont val="Montserrat"/>
      </rPr>
      <t>UR:</t>
    </r>
    <r>
      <rPr>
        <sz val="10"/>
        <rFont val="Montserrat"/>
      </rPr>
      <t xml:space="preserve"> NCD
El Instituto continúa enfocado a la atención de pacientes con insuficiencia respiratoria grave que requieren de cuidados intensivos y de ventilación mecánica invasiva, por tal motivo, la atención ambulatoria sigue suspendida en algunas áreas, lo que ha repercutido en las acciones de este Programa. Durante este trimestre, en la Acción 312 Atención a Cáncer Pulmonar en Mujeres, fue posible incluir 17 mujeres con diagnóstico mutacional EGFR para iniciar su tratamiento.  En la Acción 313 Atención Integral de Mujeres con Asma; a pesar de que la atención de consulta externa y la realización de pruebas de laboratorio, imagen y fisiología respiratoria siguen suspendidas, la Clínica de Asma ha implementado los mecanismos necesarios para poder llevar a cabo la entrega de medicamentos a mujeres que forman parte de este Programa con el objetivo de mantener el control de su enfermedad. Es así como se entregó medicamento a 139 mujeres a fin de continuar con su adherencia al tratamiento.    En cuanto a la Acción 314 Atención a las mujeres con enfermedad pulmonar intersticial difusa (EPID): Neumonitis por hipersensibilidad y secundaria a enfermedad autoinmunes/ reumatológicas, aún no ha sido posible la reactivación total de la atención ambulatoria. Actualmente, se continua con el aporte de inmunosupresores a aquellas pacientes que envían a un familiar por su medicamento. Hasta el momento se ha entregado medicamento a 570 mujeres. Se logró atender a 150 mujeres para diagnóstico diferencial en este periodo
</t>
    </r>
    <r>
      <rPr>
        <b/>
        <sz val="10"/>
        <rFont val="Montserrat"/>
      </rPr>
      <t>UR:</t>
    </r>
    <r>
      <rPr>
        <sz val="10"/>
        <rFont val="Montserrat"/>
      </rPr>
      <t xml:space="preserve"> NCG
Este presupuesto fue utilizado en el 3er  trimestre, para dar continuidad a acciones encaminadas a: 1) disminuir el ritmo de crecimiento de la mortalidad por cáncer de mama, a través de la provisión de servicios óptimos en la detección, diagnóstico</t>
    </r>
  </si>
  <si>
    <r>
      <t>Justificación de diferencia de avances con respecto a las metas programadas
UR:</t>
    </r>
    <r>
      <rPr>
        <sz val="10"/>
        <rFont val="Montserrat"/>
      </rPr>
      <t xml:space="preserve"> L00
Planificación Familiar.  El principal obstáculo para informar el avance real de las acciones de planificación familiar y anticoncepción lo constituye el rezago y la falta de oportunidad que presenta la plataforma que instrumentó la Dirección General de Información en Salud (DGIS), fuente principal de información para el seguimiento del programa. ;  Igualdad de Género en Salud.  Para el tercer trimestre del año no se programó avance en 2 indicadores, será a partir del cuarto trimestre que se reporten anualizados, esto debido a la distribución y los tiempos de ministración del recurso en las entidades federativas, únicamente se reporta la capacitación realizada en los SESA con recursos propios de la entidad y fondos federales.;  Salud Sexual y Reproductiva.  El principal obstáculo para informar el avance real del programa está relacionado con el rezago y la falta de oportunidad que presenta la plataforma que instrumentó la Dirección General de Información en Salud (DGIS), fuente principa;  Salud Materna y Perinatal.  Las fuentes de información oficial de las acciones realizadas y el avance obtenido en cada una de las 32 entidades federativas son de carácter preliminar.  
</t>
    </r>
    <r>
      <rPr>
        <b/>
        <sz val="10"/>
        <rFont val="Montserrat"/>
      </rPr>
      <t>UR:</t>
    </r>
    <r>
      <rPr>
        <sz val="10"/>
        <rFont val="Montserrat"/>
      </rPr>
      <t xml:space="preserve"> NDE
Por la temática que se maneja en nuestra institución, la mayor parte de las consultas fueron otorgadas a personas de sexo femenino.  Cabe notar que a lo largo de estos 9 meses se ha ido incrementando el número de consultas, tanto las totales como las dirigidas a pacientes de sexo femenino, por esfuerzos realizados para tratar de mejorar la productividad institucional post-pandemia.
</t>
    </r>
    <r>
      <rPr>
        <b/>
        <sz val="10"/>
        <rFont val="Montserrat"/>
      </rPr>
      <t>UR:</t>
    </r>
    <r>
      <rPr>
        <sz val="10"/>
        <rFont val="Montserrat"/>
      </rPr>
      <t xml:space="preserve"> NCD
El indicador Porcentaje de mujeres a las que se les otorgó tratamiento dirigido por presentar mutaciones del gen EGFR registró un avance de 41.5%, mostrando un incremento de 16.5 puntos porcentuales respecto a lo programado.  El Indicador Porcentaje de mujeres con diagnóstico de asma a las que se les otorgó consulta y tratamiento gratuito, reflejó un avance de 23.7% mostrando una disminución 38.8 puntos porcentuales toda vez que el número de mujeres con diagnóstico de Asma a las que se les otorgó consulta y tratamiento gratuito programadas en el periodo fue limitado lo que impacto significativamente en el avance con respecto a lo programado.    El resultado de los indicadores Porcentaje de mujeres con EPID a quienes se les realizaron pruebas de función respiratoria de seguimiento gratuitas mostró un avance de 120.8% mostrando un aumento de 65.4 puntos porcentuales respecto a lo programado; el Porcentaje de mujeres con diagnóstico de EPID a las que se les otorgó tratamiento gratuito mostró un avance de 125.8 mostrando un incremento de 92.8 puntos porcentuales respecto a lo programado para estos dos indicadores su resultado obedece principalmente al número de mujeres atendidas en consulta externa con diagnóstico de EPID se ha ido restableciendo. Para mayor información consultar Anexo 2). Sin embargo, en este mismo contexto el Porcentaje de mujeres a quienes a quienes se les realizaron estudios gratuitos para diagnóstico diferencial mostró un avance de 27.4% reflejando una disminución de 31.7 puntos porcentuales respecto a lo programado    El instituto inicio la transición por lo tanto solo fue posible otorgar algunas consultas presenciales de las patologías del aparato respiratorio objeto del Instituto y por ende han impactado en los resultados del programa en el periodo de reporte. Se estima que en la medida que se reestablezca la atención presencial en Clínica Asma y el servicio de consulta externa, los indicadores reflejen un avance con respecto a lo programado.
</t>
    </r>
    <r>
      <rPr>
        <b/>
        <sz val="10"/>
        <rFont val="Montserrat"/>
      </rPr>
      <t>UR:</t>
    </r>
    <r>
      <rPr>
        <sz val="10"/>
        <rFont val="Montserrat"/>
      </rPr>
      <t xml:space="preserve"> NCG
Después de la importante reducción de las actividades de nuestro programa durante la pandemia, en este tercer trimestre se observó una tendencia a la recuperación en citologías cervicales, ya que del total de estudios programados se alcanzó el (123.71%), y una recuperación completa en mastografías, ya que el total de estudios realizados excedió a la meta establecida para el periodo (148.0%).  S</t>
    </r>
  </si>
  <si>
    <r>
      <t>Acciones de mejora para el siguiente periodo
UR:</t>
    </r>
    <r>
      <rPr>
        <sz val="10"/>
        <rFont val="Montserrat"/>
      </rPr>
      <t xml:space="preserve"> L00
Planificación Familiar.  Para el cuarto trimestre del año se impulsarán las acciones programadas del proyecto de otorgamiento de servicios de planificación familiar y anticoncepción a través de telemedicina, así como las actividades de capacitación y de supervisión.;  Igualdad de Género en Salud.  Para el siguiente periodo se pretenden reportar avances en materia de cumplimiento de los criterios para las USAMIs y en materia de HAS estatal.;  Salud Sexual y Reproductiva.  En el cuarto trimestre de 2022 las actividades se concentrarán en dar seguimiento al avance de las actividades comprometidas por los Servicios Estatales de Salud para el cierre de Programa Anual de Trabajo, orientadas a incrementar la cobertura y la calidad de los servicios de salud sexual y reproductiva para adolescentes.   En el CNEGSR se avanzará en la integración de los documentos técnicos comprometidos en el Programa Anual de Trabajo, orientados a apoyar a los Servicios Estatales de Salud en la organización y oper;  Salud Materna y Perinatal.  Dar continuidad a las acciones realizadas en los servicios estatales de salud para mejorar el registro oportuno de la información, así como fortalecer las habilidades gerenciales, la difusión de lineamientos técnicos y las actividades de promoción de la salud para favorecer la demanda y oferta de los servicios de salud materna y perinatal en las entidades federativas. 
</t>
    </r>
    <r>
      <rPr>
        <b/>
        <sz val="10"/>
        <rFont val="Montserrat"/>
      </rPr>
      <t>UR:</t>
    </r>
    <r>
      <rPr>
        <sz val="10"/>
        <rFont val="Montserrat"/>
      </rPr>
      <t xml:space="preserve"> NDE
Poco a poco se ha podido ir recuperando servicios que tuvieron que reconvertirse para recibir y atender pacientes sospechosos o confirmados de COVID-19, uno de tales servicios es la consulta externa que sufrió de la reducción de consultorios porque fueron destinados para la atención de urgencias.  La recuperación de estos espacios aunada al esfuerzo del personal de salud, ha logrado incrementar el número de consultas.
</t>
    </r>
    <r>
      <rPr>
        <b/>
        <sz val="10"/>
        <rFont val="Montserrat"/>
      </rPr>
      <t>UR:</t>
    </r>
    <r>
      <rPr>
        <sz val="10"/>
        <rFont val="Montserrat"/>
      </rPr>
      <t xml:space="preserve"> NCD
Se continuará con la entrega de medicamento a fin de que las mujeres puedan mantener el control de su enfermedad. Es importante resaltar que el Instituto en todo momento establece las medidas adecuadas para prevenir y evitar posibles contagios con la población que interactúa.
</t>
    </r>
    <r>
      <rPr>
        <b/>
        <sz val="10"/>
        <rFont val="Montserrat"/>
      </rPr>
      <t>UR:</t>
    </r>
    <r>
      <rPr>
        <sz val="10"/>
        <rFont val="Montserrat"/>
      </rPr>
      <t xml:space="preserve"> NCG
Se pretende continuar restableciendo y reforzando las actividades permanentes del Programa de Salud Materna, Sexual y Reproductiva, gradualmente y en coordinación con las actividades generales del Instituto. Se ha promovido y se continuará promoviendo la realización de mastografías de tamizaje. Se han iniciado actividades de difusión del programa a través de las publicaciones que realiza la Dirección de Comunicación Institucional y Social del Instituto y se vislumbra capacitar/actualizar a un mínimo de 20 personas prestadoras de servicios que participan activamente o participarán en el desarrollo del Programa.
</t>
    </r>
    <r>
      <rPr>
        <b/>
        <sz val="10"/>
        <rFont val="Montserrat"/>
      </rPr>
      <t>UR:</t>
    </r>
    <r>
      <rPr>
        <sz val="10"/>
        <rFont val="Montserrat"/>
      </rPr>
      <t xml:space="preserve"> NBV
Sin información
</t>
    </r>
    <r>
      <rPr>
        <b/>
        <sz val="10"/>
        <rFont val="Montserrat"/>
      </rPr>
      <t>UR:</t>
    </r>
    <r>
      <rPr>
        <sz val="10"/>
        <rFont val="Montserrat"/>
      </rPr>
      <t xml:space="preserve"> M7F
Se cumplió la meta de capacitar a 75 mujeres profesionales de la salud en intervenciones en violencia, salud mental y adicciones con perspectiva de género.</t>
    </r>
  </si>
  <si>
    <r>
      <t>Acciones realizadas en el periodo
UR:</t>
    </r>
    <r>
      <rPr>
        <sz val="10"/>
        <rFont val="Montserrat"/>
      </rPr>
      <t xml:space="preserve"> NBD
La ejecución del Prog.P016 Prevención y atención de VIH/SIDA y otras ITS tiene una asignación de recursos para el ejerc de 2022 de $ 1,453,134.00 y se encuentran asignados los recursos en el Presupuesto de la Inst. con Acciones Afirmativas: Total de Consultas 3,708, Consultas de 1ª. vez 1,464, Consultas Subsecuente 2,244; Ingresos Hospitalarios 295, Egresos Hospitalarios 279, Días Estancias 4,466, Promedio Días Estancia 16.01, Días Paciente 4,443, Días Cama 6,468, Porc de Ocupación Hospitalaria 68.69, Estudios de VIH/SIDA y otras ITS 4,093, Muj 2,326, Homb 1,767 Educación para la Salud: El Hospital está operando en casi todas sus áreas, por lo que continúa incrementando los temas de Educación para la Salud que son dirigidas hacia los y las pacientes en la Inst a fin de continuar con el seguimiento en sus tratamientos, por lo que se describen los temas relacionados más importantes entre otros: Prevención de cáncer de mama 1,198 muj,326 hom y 1,524 total; Detección oportuna cáncer de próstata551 muj,651 hom y 1202 total; Medidas de prevención para obesidad y sobrepeso 549 muj, 298 hom y 847 total; Prevención de cáncer cérvico uterino  506 muj, 192 hom y 698 Total; Cáncer de testículo, detección oportuna y colocación de prótesis 101 muj, 514 hom y 615 total; Lactancia Materna 211 muj y 39 hom y 250 total; Cuidados posteriores al tratamiento oncológico156 muj, 59 hom y 215 total; Planificación Familiar 200 muj; Cuidados Durante el Embarazo: Datos de Alarma158 muj; Cuidados al Recién Nacido 128 muj,23 homb y 151 total; Salud sexual y reproductiva (VPH e ITS) 138 muj, Reconocer los Signos más Frecuentes de la Violencia Intrafamiliares120 muj; Embarazo en la adolescencia 100 muj; Prácticas sexuales ¿cómo evitar el contagio de enfermedades de transmisión sexual? 75 muj y 5 homb y 80 total; Orientación nutricional durante el embarazo 40 hom. Total 4,231 muj, 2,107 hom y 6,338 total.
</t>
    </r>
    <r>
      <rPr>
        <b/>
        <sz val="10"/>
        <rFont val="Montserrat"/>
      </rPr>
      <t>UR:</t>
    </r>
    <r>
      <rPr>
        <sz val="10"/>
        <rFont val="Montserrat"/>
      </rPr>
      <t xml:space="preserve"> K00
Hasta el tercer trimestre de 2022, se proporcionó tratamiento con antirretrovirales (TAR) a un total de 25,904 mujeres, con lo cual se logró un avance de 93.60%, respecto de la meta anual programada estimada (27,675). Con lo anterior, Se mantiene el acceso universal a tratamiento de mujeres y hombres que son detectados y vinculados a los servicios de atención de la Secretaría de Salud.
</t>
    </r>
    <r>
      <rPr>
        <b/>
        <sz val="10"/>
        <rFont val="Montserrat"/>
      </rPr>
      <t>UR:</t>
    </r>
    <r>
      <rPr>
        <sz val="10"/>
        <rFont val="Montserrat"/>
      </rPr>
      <t xml:space="preserve"> NBV
Fueron referidos 61 pacientes a la Clínica de Cáncer y Sida, ingresaron a la clínica de Sarcoma el primer trimestre (2022) 48 pacientes y a 13 se les prescribió Valganciclovir 450mg dos veces al día, este tratamiento que disminuye las lesiones por Sarcoma de Kaposi y evita el desarrollo. Estos pacientes continúan en seguimiento clínico. La Clínica continúa recibiendo pacientes referidos de los centros de atención para personas que viven con VIH (Clínica Especializada Condesa CDMX y Capasitis Estado de México, Hidalgo, Tlaxcala) y continuarán su atención para el ejercicio 2022. Cabe destacar una situación preocupante, ya que 16 pacientes no aperturaron expediente y por ende no fueron manejados en la clínica, en mucho atribuible a la política de no afiliación a Instituciones de seguridad.  Se continuó con el programa de detección de VIH del INCan, a través de pruebas rápidas. En este trimestre se realizaron 1,677 pruebas rápidas de los servicios de la Clínica de Displasias, Ginecología, Hemato-oncología, y se integraron los pacientes de la Clínica de Tumores Germinales del Servicio de Urología. Se estudiaron 64 hombres referidos.  Cabe destacar que se logró que la prueba rápida formara parte de la lista de cotejo de estudios como requisito indispensable a realizar en las pacientes que ingresan por primera vez al servicio de ginecología, dicha indicación se encuentra en el carnet provisional que les es entregado, lo que ha ayudado mejorar la adherencia a la prueba de detección y a captar más pacientes y tener mejor seguimiento de las que se realizan, también se incluyó el resultado en el expediente electrónico e la nuestra institución.
</t>
    </r>
    <r>
      <rPr>
        <b/>
        <sz val="10"/>
        <rFont val="Montserrat"/>
      </rPr>
      <t>UR:</t>
    </r>
    <r>
      <rPr>
        <sz val="10"/>
        <rFont val="Montserrat"/>
      </rPr>
      <t xml:space="preserve"> NCD
El INER con</t>
    </r>
  </si>
  <si>
    <r>
      <t>Justificación de diferencia de avances con respecto a las metas programadas
UR:</t>
    </r>
    <r>
      <rPr>
        <sz val="10"/>
        <rFont val="Montserrat"/>
      </rPr>
      <t xml:space="preserve"> NBD
Para la evaluación del Programa se cuenta con los indicadores, Porcentaje de pacientes Mujeres Detectadas con VIH/SIDA y Otras ITS y el indicador Porcentaje de Mujeres Satisfechas con la Atención recibida en el área de VIH/SIDA y Otras ITS. El indicador Porcentaje de pacientes Mujeres Detectadas con VIH/SIDA y Otras ITS, alcanzó un resultado de (37/2,326)=1.6%, superior a la meta programada de (21/1,949)=1.1%, por lo que el nivel de cumplimiento quedo en 145.5%, el indicador quedo por arriba de la meta en 0.5 puntos porcentuales; así también las variables absolutas, la variable V1, se incrementó en 16 mujeres más positivas, respecto a la meta programada y la variable V2, el incremento fue de 377 mujeres más programadas a la prueba y por ende hay un aumento en casos de mujeres con prueba positiva, la cual está en función a la demanda de salud de la población en éstos temas. El indicador Porcentaje de Mujeres Satisfechas con la Atención Médica Recibida en el Área de VIH/SIDA y otras ITS, tiene una meta programada anual de (69/80) = 8.63%; su reporte es de forma semestral y anual. En el mes de junio alcanzó un resultado de (47/49) =95.9%, superior a la meta programada de (42/49) =85.7%, por lo que el nivel de cumplimiento quedo en 111.9%.
</t>
    </r>
    <r>
      <rPr>
        <b/>
        <sz val="10"/>
        <rFont val="Montserrat"/>
      </rPr>
      <t>UR:</t>
    </r>
    <r>
      <rPr>
        <sz val="10"/>
        <rFont val="Montserrat"/>
      </rPr>
      <t xml:space="preserve"> K00
La meta programada en torno al acceso de las mujeres a tratamiento antirretroviral (TAR) es anual, por lo cual los avances de trimestral indican los porcentajes de avance con relación a la misma. En este sentido, se espera lograr el 100% de cumplimiento al 4to. trimestre (cierre anual). 
</t>
    </r>
    <r>
      <rPr>
        <b/>
        <sz val="10"/>
        <rFont val="Montserrat"/>
      </rPr>
      <t>UR:</t>
    </r>
    <r>
      <rPr>
        <sz val="10"/>
        <rFont val="Montserrat"/>
      </rPr>
      <t xml:space="preserve"> NBV
Sin información
</t>
    </r>
    <r>
      <rPr>
        <b/>
        <sz val="10"/>
        <rFont val="Montserrat"/>
      </rPr>
      <t>UR:</t>
    </r>
    <r>
      <rPr>
        <sz val="10"/>
        <rFont val="Montserrat"/>
      </rPr>
      <t xml:space="preserve"> NCD
El Instituto continua con la atención de otras enfermedades respiratorias agudas y crónicas suspendida en algunas áreas, situación que se ve reflejada en el resultado de los indicadores. Porcentaje de mujeres que viven con VIH atendidas en las diferentes especialidades que otorga el CIENI, presentó un cumplimiento del 19.5%, debido a que de las 832 que se tenía programado atender, se atendieron 850 mujeres, mostrando una disminución de 2.1 puntos porcentuales respecto a lo programado.  Porcentaje de mujeres a quienes se les realizaron estudios en el Laboratorio de Diagnóstico Virológico (LDV-CIENI), presentó un cumplimiento del 31.2%, debido a que, de los 5,230 estudios programados, se realizaron 15,115 estudios a mujeres, mostrando un incremento de 15.7 puntos porcentuales respecto a lo programado. Porcentaje de mujeres que recibieron una consejería en VIH; el indicador reporta un cumplimiento del 54.2%, otorgando a 123 mujeres consejerías en VIH, de 75 mujeres programadas lo que refleja un aumento de 8.7 puntos porcentuales respecto a lo programado. Porcentaje de mujeres a quienes se les proporcionó algún taller psicoeducativo en VIH registró 75.0% de cumplimiento, toda vez que de las 496 mujeres programas se otorgó el taller a 363 mujeres, mostrando una disminución de 0.7 puntos porcentuales respecto a lo programado. Referente al porcentaje de egreso por mejoría de mujeres que viven con VIH en el periodo de reporte, se registró 37.2% de cumplimiento, mostrando una disminución de 18.4 puntos porcentuales de acuerdo a lo programado. Cabe hacer mención que el comportamiento de este indicador depende del ingreso de pacientes COVID-19 y VIH. Por último, el porcentaje de mujeres quienes participan en algunos de los protocolos de investigación en VIH del CIENI, alcanzo un cumplimiento del 14.1% debido a la participación de 767 mujeres de 307 programadas, mostrando un aumento de 6.5 puntos porcentuales respecto a lo programado.
</t>
    </r>
    <r>
      <rPr>
        <b/>
        <sz val="10"/>
        <rFont val="Montserrat"/>
      </rPr>
      <t>UR:</t>
    </r>
    <r>
      <rPr>
        <sz val="10"/>
        <rFont val="Montserrat"/>
      </rPr>
      <t xml:space="preserve"> NDE
En este periodo por cada hombre se atendieron 8 mujeres.</t>
    </r>
  </si>
  <si>
    <r>
      <t>Acciones de mejora para el siguiente periodo
UR:</t>
    </r>
    <r>
      <rPr>
        <sz val="10"/>
        <rFont val="Montserrat"/>
      </rPr>
      <t xml:space="preserve"> NBD
El Hospital General de México ?Dr. Eduardo Liceaga? a partir de enero 2022 empezó a operar en todas sus áreas y actividades, se ha venido incrementando la productividad derivada de la operación del Programa de Gratuidad por lo que ha a partir de esta fecha la productividad ira al alza. 
</t>
    </r>
    <r>
      <rPr>
        <b/>
        <sz val="10"/>
        <rFont val="Montserrat"/>
      </rPr>
      <t>UR:</t>
    </r>
    <r>
      <rPr>
        <sz val="10"/>
        <rFont val="Montserrat"/>
      </rPr>
      <t xml:space="preserve"> K00
Las oportunidades que se tuvieron durante el tercer trimestre, inicio el mes de septiembre el apoyo económico para apoyo de traslado a mujeres cis y trans. Lo cual, permite mayor apego al tratamiento y acudir a sus consultas de forma regular. 
</t>
    </r>
    <r>
      <rPr>
        <b/>
        <sz val="10"/>
        <rFont val="Montserrat"/>
      </rPr>
      <t>UR:</t>
    </r>
    <r>
      <rPr>
        <sz val="10"/>
        <rFont val="Montserrat"/>
      </rPr>
      <t xml:space="preserve"> NBV
Sin información
</t>
    </r>
    <r>
      <rPr>
        <b/>
        <sz val="10"/>
        <rFont val="Montserrat"/>
      </rPr>
      <t>UR:</t>
    </r>
    <r>
      <rPr>
        <sz val="10"/>
        <rFont val="Montserrat"/>
      </rPr>
      <t xml:space="preserve"> NCD
El CIENI continuará con las acciones implementadas para atender a las mujeres que viven con VIH/sida que les permita tener control, atención médica, adherencia al tratamiento y seguimiento.
</t>
    </r>
    <r>
      <rPr>
        <b/>
        <sz val="10"/>
        <rFont val="Montserrat"/>
      </rPr>
      <t>UR:</t>
    </r>
    <r>
      <rPr>
        <sz val="10"/>
        <rFont val="Montserrat"/>
      </rPr>
      <t xml:space="preserve"> NDE
Se continúa con las acciones implementadas previamente: explicarles a las pacientes en qué consisten los diferentes estudios y sus beneficios como el dar tratamientos oportunos o profilaxis. Se continúa otorgando consejería. Buscar pacientes embarazadas hospitalizadas a las que no se les había realizado pruebas para detección de VIH y ofertárselas en su cama.  Así como implementar programas para una mayor difusión de los beneficios de las pruebas de detección tanto de VIH como de otras ITS.  </t>
    </r>
  </si>
  <si>
    <r>
      <t>Acciones realizadas en el periodo
UR:</t>
    </r>
    <r>
      <rPr>
        <sz val="10"/>
        <rFont val="Montserrat"/>
      </rPr>
      <t xml:space="preserve"> 160
La atención médica y hospitalaria se realiza de acuerdo a los estándares de calidad y la normativa de salud vigente lo que permite el mejoramiento de la salud de la población que se atiende. 
</t>
    </r>
    <r>
      <rPr>
        <b/>
        <sz val="10"/>
        <rFont val="Montserrat"/>
      </rPr>
      <t>UR:</t>
    </r>
    <r>
      <rPr>
        <sz val="10"/>
        <rFont val="Montserrat"/>
      </rPr>
      <t xml:space="preserve"> NBV
En el periodo enero-septiembre de 2022, se tuvo un porcentaje de recetas surtidas de forma completa a mujeres hospitalizadas con cáncer del 90.3 por ciento; por lo que les fueron administrados sus medicamentos en tiempo y forma.  Durante este periodo fueron surtidas 32,502 recetas completas a mujeres hospitalizadas con cáncer de un total de 35,989 recetas realizadas a mujeres hospitalizadas con cáncer.
</t>
    </r>
    <r>
      <rPr>
        <b/>
        <sz val="10"/>
        <rFont val="Montserrat"/>
      </rPr>
      <t>UR:</t>
    </r>
    <r>
      <rPr>
        <sz val="10"/>
        <rFont val="Montserrat"/>
      </rPr>
      <t xml:space="preserve"> NCD
En la Acción 342 Otorgar atención hospitalaria, en este trimestre egresaron 404 mujeres con diagnóstico de enfermedades respiratorias de alta complejidad (influenza, neumonía, enfermedades pleurales, tuberculosis, rinitis alérgica, trastornos del sueño y COVID-19), de las cuales el 90.40% egreso por mejoría, lo que refleja la eficacia de las acciones en el área clínica de hospitalización para atender diversos padecimientos de alta complejidad. Acción 284 Otorgar atención médica especializada a mujeres con diagnóstico de EPOC y cáncer pulmonar por exposición a humo de leña, se proporcionaron 169 consultas de primera vez y subsecuentes a mujeres con éste diagnóstico, lo cual contribuye para que las mujeres con diagnóstico inicial comiencen con su tratamiento y las que ya lo tienen den un seguimiento a su enfermedad para mejorar su salud e incorporarse a sus actividades cotidianas. Acción 285 Realizar detección oportuna de EPOC a mujeres por exposición a humo de leña a través de espirometría, no fue posible llevar a cabo la campaña in situ en zonas rurales.
</t>
    </r>
    <r>
      <rPr>
        <b/>
        <sz val="10"/>
        <rFont val="Montserrat"/>
      </rPr>
      <t>UR:</t>
    </r>
    <r>
      <rPr>
        <sz val="10"/>
        <rFont val="Montserrat"/>
      </rPr>
      <t xml:space="preserve"> NBB
En hospitalzación; durante el período de enero a septiembre de 2022, se alcanzó un cumplimiento del indicador Porcentaje de pacientes mujeres atendidas en hospitalización, del 106.67 por ciento con respecto a la meta programada del 53.0 por ciento; al lograrse que el 57.0 por ciento (3,175) pacientes mujeres se atendieran en el área de hospitalización en relación a los 5,616 pacientes atendidos en esta área.  Las pacientes femeninas que egresaron fueron de los siguientes servicios: 1,487de Cirugía, 241 de Pediatría; 389 de Medicina Interna y 1,058 de Ginecobstetricia.    Se realizaron los siguientes Eventos Obstétricos:  389   partos; 267   cesáreas;  72    laparotomía exploradora;    1    salpingooforectomía;  48    salpingectomía;  76   legrados;  209   oclusiones tubáricas bilateral.  6 histerectomía total abdominal    ;  En consulta externa; durante el período de enero a septiembre de 2022, se alcanzó un cumplimiento del indicador Porcentaje de pacientes mujeres atendidas en Consulta Externa del 107.30 por ciento con respecto a la meta programada del 53.0 por ciento; al lograr que se otorgaran 53,895 consultas a pacientes mujeres, 56.87 por ciento de las 94,762 consultas otorgadas en esta área. Así mismo se otorgaron los siguientes servicios a pacientes del sexo femenino en el área de consulta externa: 2,917 estudios citológicos.  81 colocaciones de dispositivos intrauterinos.  159 métodos hormonales.  Dentro del Programa de Atención del Embarazo en la Adolescente, con el propósito de promover en la adolescente entre 13 y 19 años de edad, actitudes que les permitan, por medio de sesiones educativas y consejerías individuales, la orientación sobre sexualidad y salud reproductiva se realizaron las siguientes acciones:    329 consejerías individuales,   416 sesiones educativas con 745 participantes.   65 adolescentes fueron atendidas en consulta prenatal.  46 adolescentes atendidas por parto, cesáreas y aborto.    
</t>
    </r>
    <r>
      <rPr>
        <b/>
        <sz val="10"/>
        <rFont val="Montserrat"/>
      </rPr>
      <t>UR:</t>
    </r>
    <r>
      <rPr>
        <sz val="10"/>
        <rFont val="Montserrat"/>
      </rPr>
      <t xml:space="preserve"> NDE
131 Otorgar atención ambulatoria se encuestaron a 1,488 usuarias en atención ambulatoria.  134. Otorgar atención hospitalaria.  El valor de este indicador al cierre de los primeros 3 trimestres del año alcanzó el de la meta programada, con 81.1% de los egresos hospitalarios correspondiendo a población de sexo femenino. Lo anterior se ha lo</t>
    </r>
  </si>
  <si>
    <r>
      <t>Justificación de diferencia de avances con respecto a las metas programadas
UR:</t>
    </r>
    <r>
      <rPr>
        <sz val="10"/>
        <rFont val="Montserrat"/>
      </rPr>
      <t xml:space="preserve"> 160
Para este período no hay variación en el indicador con respecto a la meta comprometida. 
</t>
    </r>
    <r>
      <rPr>
        <b/>
        <sz val="10"/>
        <rFont val="Montserrat"/>
      </rPr>
      <t>UR:</t>
    </r>
    <r>
      <rPr>
        <sz val="10"/>
        <rFont val="Montserrat"/>
      </rPr>
      <t xml:space="preserve"> NBV
Sin información
</t>
    </r>
    <r>
      <rPr>
        <b/>
        <sz val="10"/>
        <rFont val="Montserrat"/>
      </rPr>
      <t>UR:</t>
    </r>
    <r>
      <rPr>
        <sz val="10"/>
        <rFont val="Montserrat"/>
      </rPr>
      <t xml:space="preserve"> NCD
En el trimestre, el indicador Porcentaje de mujeres con diagnóstico de enfermedades respiratorias de alta complejidad con atención médica especializada en los servicios de hospitalización mostró un cumplimiento del 33.3% debido a la atención de 404 mujeres con diagnóstico de alta complejidad (COVID-19) mostrando un incremento de 0.1 punto porcentual respecto a lo programado. Con respecto al indicador Porcentaje de consultas de primera vez y subsecuentes otorgadas a mujeres con diagnóstico de EPOC relacionado con el humo de leña reflejo un cumplimiento del 25.9% mostrando una disminución 1.3 puntos porcentuales respecto a lo programado, lo cual obedece a que la atención presencial está aún limitada para el otorgamiento de consulta presencial. Referente al Porcentaje de espirometrías realizadas a mujeres con probable EPOC y Cáncer Pulmonar por exposición a humo de leña en zonas rurales, no presentó avance debido a que el Instituto determinó reprogramar la Campaña Respirara sin humo hasta el mes de agosto dadas las condiciones sanitarias actuales. El indicador tiene una periodicidad semestral por lo tanto su avance será reportado hasta el segundo semestre.
</t>
    </r>
    <r>
      <rPr>
        <b/>
        <sz val="10"/>
        <rFont val="Montserrat"/>
      </rPr>
      <t>UR:</t>
    </r>
    <r>
      <rPr>
        <sz val="10"/>
        <rFont val="Montserrat"/>
      </rPr>
      <t xml:space="preserve"> NBB
En consulta externa; durante el período de enero a septiembre de 2022, se alcanzó un cumplimiento del indicador Porcentaje de pacientes mujeres atendidas en Consulta Externa del 107.30 por ciento con respecto a la meta programada del 53.0 por ciento; al lograr que se otorgaran 53,895 consultas a pacientes mujeres, 56.87 por ciento de las 94,762 consultas otorgadas en esta área.    Debido a la reapertura total de la Consulta Externa con todas las medidas preventivas para evitar riesgos a pacientes y personal de salud, se otorgó un mayor número de consultas a pacientes (94,762 realizadas) con respecto a las 92,923 programadas, logrando a su vez alcanzar la meta al otorgar 53,895 consultas a mujeres, cifra superior a las programadas (49,249 consultas).    ;  En hospitalización; durante el período de enero a septiembre de 2022, se alcanzó un cumplimiento del indicador Porcentaje de pacientes mujeres atendidas en hospitalización, del 106.67 por ciento con respecto a la meta programada del 53.0 por ciento; al lograrse que el 57.0 por ciento (3,175) pacientes mujeres se atendieran en el área de hospitalización en relación a los 5,616 pacientes atendidos en esta área.    Las pacientes femeninas que egresaron fueron de los siguientes servicios:   1,487de Cirugía, 241 de Pediatría; 389 de Medicina Interna y 1,058 de Ginecobstetricia.    Durante este periodo se incrementó la demanda de pacientes mujeres para ser atendidas en hospitalización de 2,590 programadas a 3,175 pacientes mujeres que requirieron el servicio de hospitalización  
</t>
    </r>
    <r>
      <rPr>
        <b/>
        <sz val="10"/>
        <rFont val="Montserrat"/>
      </rPr>
      <t>UR:</t>
    </r>
    <r>
      <rPr>
        <sz val="10"/>
        <rFont val="Montserrat"/>
      </rPr>
      <t xml:space="preserve"> NDE
131 Se cumplió con la meta fijada obteniendo una satisfacción del 92.5%  134 Conforme a lo esperado por el quehacer institucional, la mayoría de los egresos hospitalarios ocurridos en el semestre corresponden a pacientes de sexo femenino.  136 El resultado del porcentaje de abasto alcanza la meta programada, sin embargo se presenta una diferencia derivado de las reconversiones hospitalarias para la asistencia médica, así como de los tiempos en que se efectúan los diversos procesos de compra de insumos médicos.  137 Continúa incrementando el número de procedimientos, tanto generales como los de alta especialidad, sin embargo, el valor del indicador es  7.8% menor que el esperado para el periodo debido a que hubo un aumento relativo de 25.2% de  los procedimientos no especializados (V2)  con respecto de su meta, por la reapertura de servicios, sobre todo ginecológicos.  149 Aunque la proporción de pacientes con obesidad en este periodo fue mayor que la meta programada, existe una reducción relativa de 3.4%  con respecto de la cifra observada durante los trimestres anteriores; sin embargo sigue siendo una cifra alarman</t>
    </r>
  </si>
  <si>
    <r>
      <t>Acciones de mejora para el siguiente periodo
UR:</t>
    </r>
    <r>
      <rPr>
        <sz val="10"/>
        <rFont val="Montserrat"/>
      </rPr>
      <t xml:space="preserve"> 160
Mantener las actividades de asistencia en salud de acuerdo a lo programado en beneficio de la salud de las pacientes. 
</t>
    </r>
    <r>
      <rPr>
        <b/>
        <sz val="10"/>
        <rFont val="Montserrat"/>
      </rPr>
      <t>UR:</t>
    </r>
    <r>
      <rPr>
        <sz val="10"/>
        <rFont val="Montserrat"/>
      </rPr>
      <t xml:space="preserve"> NBV
Sin información
</t>
    </r>
    <r>
      <rPr>
        <b/>
        <sz val="10"/>
        <rFont val="Montserrat"/>
      </rPr>
      <t>UR:</t>
    </r>
    <r>
      <rPr>
        <sz val="10"/>
        <rFont val="Montserrat"/>
      </rPr>
      <t xml:space="preserve"> NCD
Se continúa otorgando atención médica especializada de mujeres con diagnóstico de enfermedades respiratorias de alta complejidad en los servicios de hospitalización.   Asimismo, el INER sigue buscando las mejores alternativas para cumplir con su objetivo institucional; otorgar atención médica especializada a la población con padecimientos respiratorios, y sobre todo contribuir en la igualdad de oportunidades para las mujeres.
</t>
    </r>
    <r>
      <rPr>
        <b/>
        <sz val="10"/>
        <rFont val="Montserrat"/>
      </rPr>
      <t>UR:</t>
    </r>
    <r>
      <rPr>
        <sz val="10"/>
        <rFont val="Montserrat"/>
      </rPr>
      <t xml:space="preserve"> NBB
En hospitalización; entre las acciones de mejora que se realizaron se encuentran:   Continuar con las reuniones diarias del grupo de Directores y Subdirectores y médicos para agilizar la atención médica de pacientes en el área de urgencias.   Construcción de la torre de especialidades básicas.  ;  En consulta externa; Entre las acciones de mejora que se realizaron se encuentran:  ? Reapertura de los servicios de la Consulta Externa, para otorgar atención a los pacientes ambulatorios, por la disminución de pacientes COVID.    
</t>
    </r>
    <r>
      <rPr>
        <b/>
        <sz val="10"/>
        <rFont val="Montserrat"/>
      </rPr>
      <t>UR:</t>
    </r>
    <r>
      <rPr>
        <sz val="10"/>
        <rFont val="Montserrat"/>
      </rPr>
      <t xml:space="preserve"> NDE
Un obstáculo importante por el que no se pueden programar mayores incrementos de aperturas de expediente, consultas y egresos hospitalarios a partir de la población obstétrica ha sido por supuesto la necesidad de convertir algunos servicios para uso exclusivo para pacientes con COVID con lo que redujo el número de camas disponibles, pero también la reducida capacidad que se tiene en las terapias neonatales.  Por lo anterior sólo se puede impulsar el incremento de productividad a partir de población con alguna problemática ginecológica
</t>
    </r>
    <r>
      <rPr>
        <b/>
        <sz val="10"/>
        <rFont val="Montserrat"/>
      </rPr>
      <t>UR:</t>
    </r>
    <r>
      <rPr>
        <sz val="10"/>
        <rFont val="Montserrat"/>
      </rPr>
      <t xml:space="preserve"> NCK
Ya con las medidas tomadas y la comunicación a los pacientes para agendar sus citas y así poder cumplir con la meta establecida.</t>
    </r>
  </si>
  <si>
    <r>
      <t>Acciones realizadas en el periodo
UR:</t>
    </r>
    <r>
      <rPr>
        <sz val="10"/>
        <rFont val="Montserrat"/>
      </rPr>
      <t xml:space="preserve"> NDE
E022 128 Durante el periodo en cuanto al número de investigadoras en el INPer se mantuvo la misma cifra, es decir del total del personal dedicado a la investigación vigente del INPer que son 68, 40 son mujeres, E022 129 durante el periodo se publicaron 60 artículos de los cuales 23 con enfoque de género, entre los que destaca: Detección atípica de Chlamydia pneumoniae no humana en una muestra endocervical. Reporte de caso y sFlt-1 Is an Independent Predictor of Adverse Maternal Outcomes in Women With SARS-CoV-2 Infection and Hypertensive Disorders of Pregnancy. E022 130 existen 47 proyectos de investigación 28 con enfoque de género, destaando los siguientes: Desenlaces perinatales adversos en pacientes embarazadas con Lupus Eritematoso Sistémico en una cohorte prospectiva multiétnica y Experiencias del cuidado en la trayectoria de atención médica de mujeres con embarazo de alto riesgo en el Inper.
</t>
    </r>
    <r>
      <rPr>
        <b/>
        <sz val="10"/>
        <rFont val="Montserrat"/>
      </rPr>
      <t>UR:</t>
    </r>
    <r>
      <rPr>
        <sz val="10"/>
        <rFont val="Montserrat"/>
      </rPr>
      <t xml:space="preserve"> NDY
En el tercer trimestre se realizó la capacitación al personal de campo para la recolección de información de ENSANUT. Se inició el levantamiento de información en campo. La plataforma CLIMA se encuentra en funcionamiento y recibiendo nuevas solicitudes de inscripción, el acumulado al tercer trimestre muestra que han finalizado el curso más de 22  mil mujeres y se encuentran inscritas más de 57 mil mujeres. En las acciones del grupo de Igualdad, se presentó en a los estudiantes de nuevo ingreso a la Maestría en Salud Pública en la sede Tlalpan, el protocolo de atención al hostigamiento y acoso sexual. Asi mismo se han iniciado reuniones con la Dirección de Administración y Finanzas del INSP para encaminar acciones institucionales alineadas con la NOM 025. En el tercer trimestre se realizaron siete seminarios institucionales que permiten visibilizar brechas de atención prioritarias en temas de salud pública. Adicionalmente se trabaja en el borrador de una guía metodológica para la sensibilización en género en la investigación. Adicionalmente, las plataformas digitales de los cursos virtuales y de comolehago continúan en funcionamiento. EL INSP continúa realizando actividades en el GIPEA, participa como secretaria técnica del grupo de monitoreo de indicadores para seguimiento de la ENAPEA. </t>
    </r>
  </si>
  <si>
    <r>
      <t>Justificación de diferencia de avances con respecto a las metas programadas
UR:</t>
    </r>
    <r>
      <rPr>
        <sz val="10"/>
        <rFont val="Montserrat"/>
      </rPr>
      <t xml:space="preserve"> NDE
Aún no se cierra el periodo de recepción de reportes de productividad del tercer trimestre, por lo que prácticamente se alcanzó la meta programada, debido a las medidas sanitarias implementadas por la pandemia, los proyectos en colaboración se vieron disminuidos  y los existentes terminaron su vigencia. Se encuentra en proceso de autorización la convocatoria 2022 de proyectos internos. 
</t>
    </r>
    <r>
      <rPr>
        <b/>
        <sz val="10"/>
        <rFont val="Montserrat"/>
      </rPr>
      <t>UR:</t>
    </r>
    <r>
      <rPr>
        <sz val="10"/>
        <rFont val="Montserrat"/>
      </rPr>
      <t xml:space="preserve"> NDY
Sin información</t>
    </r>
  </si>
  <si>
    <r>
      <t>Acciones de mejora para el siguiente periodo
UR:</t>
    </r>
    <r>
      <rPr>
        <sz val="10"/>
        <rFont val="Montserrat"/>
      </rPr>
      <t xml:space="preserve"> NDE
Los obstáculos son de carácter presupuestal, no obstante que se destinaron 4 mdp más al PPE022 respecto al año anterior, las políticas respecto a la adquisición de material y sustancias químicas para el desarrollo de los proyectos de investigación, impiden el avance de estos, ya que dichos insumos se solicitan durante los primeros 3 meses del año pero se reciben por los investigadores a finales de septiembre o incluso al año siguiente.
</t>
    </r>
    <r>
      <rPr>
        <b/>
        <sz val="10"/>
        <rFont val="Montserrat"/>
      </rPr>
      <t>UR:</t>
    </r>
    <r>
      <rPr>
        <sz val="10"/>
        <rFont val="Montserrat"/>
      </rPr>
      <t xml:space="preserve"> NDY
Sin información</t>
    </r>
  </si>
  <si>
    <r>
      <t>Acciones realizadas en el periodo
UR:</t>
    </r>
    <r>
      <rPr>
        <sz val="10"/>
        <rFont val="Montserrat"/>
      </rPr>
      <t xml:space="preserve"> NCE
Durante  el periodo enero -septiembre se impartió el curso autodirigido ?Atención Centrada en la Persona con Demencia?, que da prioridad a la atención de mujeres e hijas quienes son cuidadoras primarias de las personas mayores, sea como personal de salud o incluso como familiares de los mismos, el cual se realizó de del 22 de junio al 19 de julio con un total de 377 participantes.
</t>
    </r>
    <r>
      <rPr>
        <b/>
        <sz val="10"/>
        <rFont val="Montserrat"/>
      </rPr>
      <t>UR:</t>
    </r>
    <r>
      <rPr>
        <sz val="10"/>
        <rFont val="Montserrat"/>
      </rPr>
      <t xml:space="preserve"> NBV
Durante el tercer trimestre, en lo que respecta al curso de técnicos radiólogos 2022-1, se finalizó la parte práctica en el Hospital General de Silao con los 7 estudiantes aprobados. Se realizó el análisis operativo y se concluyó que se cumplen con todas las condiciones para que Silao sea una sede más del curso. Esto permitirá ampliar la cobertura del curso.  El curso de actualización para médicos radiólogos dio inicio el 18 de agosto, con un total de 131 inscritos. En cuanto a la distribución de los inscritos por institución, 9% son de Sistemas de Salud de Gobiernos Estatales, 12% del ISSSTE, 40% de Secretaría de Salud, y 68% del IMSS. Al 31 de septiembre, se encuentran cursando el módulo 7, de 13 totales. La parte práctica del curso se dividió en dos grupos. El primer grupo (60 personas), la realizará en las instalaciones del Departamento de Radiodiagnóstico del INCan los días 11 y 12 de noviembre. El segundo grupo la realizará en línea del 21 al 25 de noviembre.  El programa Reconocimiento INCan, finalizó la revisión de la unidad ?Clínica de mama Norte - CDMX? del IMSS, la cual fue satisfactoria. La unidad del ISSSTECALI en la Ciudad de Tijuana, fue descartada por no cumplir con los requisitos para su de participación, ya que todas sus unidades son subrogadas a una empresa privada.   El programa de tamizaje dio inicio el día 4 de julio, y al día 30 de septiembre se han realizado 620 mastografías bajo el programa de un día. De este total, se realizaron 16 biopsias, y se han encontrado 5 cánceres en etapa temprana. Estas mujeres ya están siendo atendidas en el INCan. Se ha observado el beneficio de este programa al tener una incidencia de 9.2 cánceres por cada 1000 mujeres tamizadas, en comparación al 2.3 reportado a nivel nacional. Este valor nos acerca a los valores encontrados en países con programas bien estructurados que tienen 11 cánceres por cada 1000 mujeres tamizadas.  
</t>
    </r>
    <r>
      <rPr>
        <b/>
        <sz val="10"/>
        <rFont val="Montserrat"/>
      </rPr>
      <t>UR:</t>
    </r>
    <r>
      <rPr>
        <sz val="10"/>
        <rFont val="Montserrat"/>
      </rPr>
      <t xml:space="preserve"> NDE
E010 163 Durante el periodo, se impartieron los siguientes cursos: Internacional de transporte médico, pediátrico y neonatal; Reprogramación Metabólica y Prescripción sistematizada de estilo de vida; 1° Curso-Taller en Histerectomía Vaginal; Internacional de la Unidad de Cuidados Intermedios al Recién Nacido y Webinar de vacuanción, cursos de Farmacia Hospitalaria, Taller de Reanimación Cardiopulmonar Neonatal, XII, Internacional de transporte médico, pediátrico y neonatal, V Curso: Reprogramación Metabólica y Prescripción sistematizada de estilo de vida, 1° Curso-Taller en Histerectomía Vaginal, Internacional de la Unidad de Cuidados Intermedios al Recién Nacido, Webinar vacunación, E010 302 durante el periodo se llevaron a cabo 19 cursos: Cuatro Inducciones Institucionales;; Género y Derechos Humanos (1ra, 2da y 3ra emisión); Prevención y Atención del Acoso Sexual en la Administración Pública de la Ciudad de México (1ª emisión); Violencias contra niñas, jóvenes y mujeres en contextos de emergencia y crisis (1ª y 2da emisión); Paternidad Responsable: Un camino hacia la corresponsabilidad (1ª y 2da emisión) y la Videoconferencia: La Aplicación de la Inteligencia Artificial en la Era Digital y los Derechos Humanos, Inducción Institucional en Línea, Videoconferencia: Los derechos humanos de las niñas, niños y adolescentes en México, Comunicación Incluyente y no Sexista (1a emisión), Liderazgo de las Mujeres y Poder de Decisión, Trato Digno en la Atención a la Salud, Masculinidades (1ra emisión) NMX-R-025-SCFI-2015 en igualdad laboral y no discriminación.
</t>
    </r>
    <r>
      <rPr>
        <b/>
        <sz val="10"/>
        <rFont val="Montserrat"/>
      </rPr>
      <t>UR:</t>
    </r>
    <r>
      <rPr>
        <sz val="10"/>
        <rFont val="Montserrat"/>
      </rPr>
      <t xml:space="preserve"> 160
Se reanudan con normalidad las actividades académicas y prácticas en la unidad hospitalaria </t>
    </r>
  </si>
  <si>
    <r>
      <t>Justificación de diferencia de avances con respecto a las metas programadas
UR:</t>
    </r>
    <r>
      <rPr>
        <sz val="10"/>
        <rFont val="Montserrat"/>
      </rPr>
      <t xml:space="preserve"> NCE
Durante  el periodo enero -septiembre se impartió el curso autodirigido ?Atención Centrada en la Persona con Demencia?, que da prioridad a la atención de mujeres e hijas quienes son cuidadoras primarias de las personas mayores, sea como personal de salud o incluso como familiares de los mismos, el cual se realizó de del 22 de junio al 19 de julio con un total de 377 participantes.
</t>
    </r>
    <r>
      <rPr>
        <b/>
        <sz val="10"/>
        <rFont val="Montserrat"/>
      </rPr>
      <t>UR:</t>
    </r>
    <r>
      <rPr>
        <sz val="10"/>
        <rFont val="Montserrat"/>
      </rPr>
      <t xml:space="preserve"> NBV
Sin información
</t>
    </r>
    <r>
      <rPr>
        <b/>
        <sz val="10"/>
        <rFont val="Montserrat"/>
      </rPr>
      <t>UR:</t>
    </r>
    <r>
      <rPr>
        <sz val="10"/>
        <rFont val="Montserrat"/>
      </rPr>
      <t xml:space="preserve"> NDE
E010 163, la variación se debe a que se inscribieron 3,038 profesionales de la salud a cursos de educación continua y solamente concluyeron 2,260 personas,  E010 302 La variación entre la meta programada y el resultado alcanzado en la V1 se debió a que se programó una Videoconferencia, la cual no se efectúo debido a que no se pudieron llevar los trámites correspondientes para ella en tiempo y forma.   La variación entre la meta programada y el resultado alcanzado en la V2 se debió a algunos servidores públicos no concluyeron los eventos a los que fueron inscritos por cargas de trabajo.
</t>
    </r>
    <r>
      <rPr>
        <b/>
        <sz val="10"/>
        <rFont val="Montserrat"/>
      </rPr>
      <t>UR:</t>
    </r>
    <r>
      <rPr>
        <sz val="10"/>
        <rFont val="Montserrat"/>
      </rPr>
      <t xml:space="preserve"> 160
En el período en reporte se realizan las actividades programadas sin contratiempos. 
</t>
    </r>
    <r>
      <rPr>
        <b/>
        <sz val="10"/>
        <rFont val="Montserrat"/>
      </rPr>
      <t>UR:</t>
    </r>
    <r>
      <rPr>
        <sz val="10"/>
        <rFont val="Montserrat"/>
      </rPr>
      <t xml:space="preserve"> NDY
Sin información</t>
    </r>
  </si>
  <si>
    <r>
      <t>Acciones de mejora para el siguiente periodo
UR:</t>
    </r>
    <r>
      <rPr>
        <sz val="10"/>
        <rFont val="Montserrat"/>
      </rPr>
      <t xml:space="preserve"> NCE
Durante  el periodo enero -septiembre se impartió el curso autodirigido ?Atención Centrada en la Persona con Demencia?, que da prioridad a la atención de mujeres e hijas quienes son cuidadoras primarias de las personas mayores, sea como personal de salud o incluso como familiares de los mismos, el cual se realizó de del 22 de junio al 19 de julio con un total de 377 participantes.
</t>
    </r>
    <r>
      <rPr>
        <b/>
        <sz val="10"/>
        <rFont val="Montserrat"/>
      </rPr>
      <t>UR:</t>
    </r>
    <r>
      <rPr>
        <sz val="10"/>
        <rFont val="Montserrat"/>
      </rPr>
      <t xml:space="preserve"> NBV
Sin información
</t>
    </r>
    <r>
      <rPr>
        <b/>
        <sz val="10"/>
        <rFont val="Montserrat"/>
      </rPr>
      <t>UR:</t>
    </r>
    <r>
      <rPr>
        <sz val="10"/>
        <rFont val="Montserrat"/>
      </rPr>
      <t xml:space="preserve"> NDE
Por el momento no se observan obstáculos, sino oportunidades ya que los cursos de capacitación son en línea y se continuará con la capacitación para todo el personal. 
</t>
    </r>
    <r>
      <rPr>
        <b/>
        <sz val="10"/>
        <rFont val="Montserrat"/>
      </rPr>
      <t>UR:</t>
    </r>
    <r>
      <rPr>
        <sz val="10"/>
        <rFont val="Montserrat"/>
      </rPr>
      <t xml:space="preserve"> 160
Mantener y respetar el programa de estudios vigentes a aplicarse a los medic@s en formación. 
</t>
    </r>
    <r>
      <rPr>
        <b/>
        <sz val="10"/>
        <rFont val="Montserrat"/>
      </rPr>
      <t>UR:</t>
    </r>
    <r>
      <rPr>
        <sz val="10"/>
        <rFont val="Montserrat"/>
      </rPr>
      <t xml:space="preserve"> NDY
Sin información</t>
    </r>
  </si>
  <si>
    <r>
      <t>Acciones realizadas en el periodo
UR:</t>
    </r>
    <r>
      <rPr>
        <sz val="10"/>
        <rFont val="Montserrat"/>
      </rPr>
      <t xml:space="preserve"> O00
Debido al periodo vacacional de los educandos por la finalización del ciclo escolar 2021-2022, no se programó emisión de becas para el tercer trimestre de 2022, por lo que se reporta la información del segundo trimestre. La CNBBBJ ha emitido becas a 4,065,240 estudiantes de educación media superior a través del Pp S311, de los cuales 2,122,281 (52.2%) fueron mujeres.    </t>
    </r>
  </si>
  <si>
    <r>
      <t>Justificación de diferencia de avances con respecto a las metas programadas
UR:</t>
    </r>
    <r>
      <rPr>
        <sz val="10"/>
        <rFont val="Montserrat"/>
      </rPr>
      <t xml:space="preserve"> O00
Sin información</t>
    </r>
  </si>
  <si>
    <r>
      <t>Acciones de mejora para el siguiente periodo
UR:</t>
    </r>
    <r>
      <rPr>
        <sz val="10"/>
        <rFont val="Montserrat"/>
      </rPr>
      <t xml:space="preserve"> O00
A pesar del importante incremento en el presupuesto del programa se observa un exceso de demanda.</t>
    </r>
  </si>
  <si>
    <r>
      <t>Acciones realizadas en el periodo
UR:</t>
    </r>
    <r>
      <rPr>
        <sz val="10"/>
        <rFont val="Montserrat"/>
      </rPr>
      <t xml:space="preserve"> O00
Debido al periodo vacacional de los educandos por la finalización del ciclo escolar 2021-2022, no se programó emisión de becas para el tercer trimestre de 2022, por lo que se reporta la información del segundo trimestre. Se emitieron becas a 423,245 estudiantes de los cuales el 58.6% fueron mujeres. Para el ejercicio se tiene una estimación de emisión de 4.1 millones de becas mensuales a 537 mil becarios con una meta del 50% de becas entregadas a mujeres.     Con el fin de contribuir a asegurar la mayor inclusión y equidad educativa entre todos los grupos de la población para la construcción de una sociedad más justa mediante el otorgamiento de becas a personas que cuentan con un ingreso per cápita inferior a la línea de pobreza por ingreso, para la permanencia y terminación de su educación superior.    </t>
    </r>
  </si>
  <si>
    <r>
      <t>Acciones de mejora para el siguiente periodo
UR:</t>
    </r>
    <r>
      <rPr>
        <sz val="10"/>
        <rFont val="Montserrat"/>
      </rPr>
      <t xml:space="preserve"> O00
El presupuesto parece quedarse corto para el interés que puede despertar esta beca por lo que se puede presentar una sobredemanda de la misma.</t>
    </r>
  </si>
  <si>
    <r>
      <t>Acciones realizadas en el periodo
UR:</t>
    </r>
    <r>
      <rPr>
        <sz val="10"/>
        <rFont val="Montserrat"/>
      </rPr>
      <t xml:space="preserve"> 173
Para el tercer trimestre de 2022 se ha diseñado una Estrategia Nacional de Formación Continua 2022, que por los trabajos para la reforma del Plan y Programas de estudio en educación básica realizados durante el año, extendieron las gestiones para la publicación de este documento hasta el tercer trimestre, esta Estrategia regula los procesos de formación docente para el personal educativo de nivel básico de planteles públicos; las acciones de formación planeadas para dicha Estrategia, tienen vinculación directa con el Programa presupuestario S247, Programa para el Desarrollo Profesional Docente, tipo básico (PRODEP); así mismo en el tercer trimestre se comenzó con la recepción de las Estrategias Estatales de Formación Continua para su eventual validación por parte de la DGFCDD, estos documentos representan la planeación que realizan las entidades federativas para programar sus acciones de formación durante el año; por otra parte también se inició con el registro de programas académicos que se implementarán por parte de las Autoridades Educativas Estatales (AEE), que son los cursos, talleres o diplomados que se validan para su implementación.   Los temas transversales de relevancia social vinculados a los procesos de formación para la atención de este informe son la perspectiva de género, derechos humanos, convivencia escolar pacífica, educación inclusiva, educación especial y educación socioemocional para los ambientes de aprendizaje escolar.  </t>
    </r>
  </si>
  <si>
    <r>
      <t>Justificación de diferencia de avances con respecto a las metas programadas
UR:</t>
    </r>
    <r>
      <rPr>
        <sz val="10"/>
        <rFont val="Montserrat"/>
      </rPr>
      <t xml:space="preserve"> 173
Sin información</t>
    </r>
  </si>
  <si>
    <r>
      <t>Acciones de mejora para el siguiente periodo
UR:</t>
    </r>
    <r>
      <rPr>
        <sz val="10"/>
        <rFont val="Montserrat"/>
      </rPr>
      <t xml:space="preserve"> 173
Durante el año se han mantenido algunas restricciones de convivencia social como consecuencia de la emergencia sanitaria derivada del virus SARS-CoV2 (COVID-19), sin embargo, la comunicación ha sido permanente con las Autoridades Educativas Estatales para informar las acciones de seguimiento a distancia; la operación de las acciones planificadas no se ha detenido, por lo que los registros del personal formado se informarán con oportunidad en el siguiente trimestre.</t>
    </r>
  </si>
  <si>
    <r>
      <t>Acciones realizadas en el periodo
UR:</t>
    </r>
    <r>
      <rPr>
        <sz val="10"/>
        <rFont val="Montserrat"/>
      </rPr>
      <t xml:space="preserve"> A00
En el periodo, la Universidad Pedagógica Nacional realizó las siguientes acciones:   - Instaló el Comité de Becas de la UPN  - Registro de la UPN en el Sistema para el Registro de Padrones de Beneficiarios   - Configuración de la Contraloría Social de la UPN para el programa de Becas   En el marco del Comité de Becas se acordó lo siguiente:   - Dada la condición del recurso, se acordó emitir la Convocatoria para la Beca de Manutención en el mes de agosto de 2022 para otorgar un semestre completo atendiendo a un número mayor de estudiantes  - La UPN restructuró el cuestionario de estudio socioeconómico en colaboración con la Unidad de Igualdad de Género e Inclusión, con el objetivo de garantizar la construcción de datos con perspectiva de género y, sobre todo, con datos que permitan la toma de decisiones.   - Se inició el diseño de una plataforma para recibir, validar y analizar las solicitudes para que correspondan para el otorgamiento del recurso.  - El 25 de agosto de 2022 se llevó a cabo la Segunda Sesión del Comité de Becas de la UPN donde se definieron aspectos fundamentales para la emisión de la convocatoria de las becas de manutención y titulación.   - El 05 de septiembre de 2022 se emitió la convocatoria de Becas de Manutención UPN CDMX.  - El 30 de septiembre de 2022 se obtuvieron los datos definitivos del padrón de personas beneficiarias de la beca de manutención, de las cuáles corresponden para dar atención al anexo 13, 620 personas, compuestas por 519 mujeres y 101 hombres, lo que nos da un 84% de cobertura en mujeres.     
</t>
    </r>
    <r>
      <rPr>
        <b/>
        <sz val="10"/>
        <rFont val="Montserrat"/>
      </rPr>
      <t>UR:</t>
    </r>
    <r>
      <rPr>
        <sz val="10"/>
        <rFont val="Montserrat"/>
      </rPr>
      <t xml:space="preserve"> 313
Me permito informar que esta Dirección General durante el tercer trimestre de 2022, no ha ejercido el recurso del Pp S243-Programa de Becas Elisa Acuña, Beca de Apoyo a la Educación Básica de Madres Jóvenes y Jóvenes embarazadas.     Lo anterior obedece a que, el 26 de mayo del presente año la Coordinación Nacional de Becas para el Bienestar Benito Juárez (CNBBBJ), envío a la Coordinación Sectorial de Proyectos Estratégicos Presupuestales de la Unidad de Administración y Finanzas de la SEP los documentos con el Proyecto de Modificación a las RO 2022 de este programa. Mismos documentos que fueron revisados por las Unidades Administrativas que participan en el proceso. Una vez concluida la revisión y Atención de las observaciones realizadas por estos revisores al Proyecto de Modificación a las RO 2022 de los programas de BBBJ, la SEP los envió a la SHCP para su revisión y autorización.     Al día 10 de agosto el documento con el Proyecto de Modificación de este programa:     i. Ya cuenta con la autorización Presupuestaria que otorga la SHCP y,  ii. Se encuentra en revisión por parte de la CONAMER.     Una vez concluido lo señalado en (ii), posteriormente la SEP, solicitará la publicación en el Diario Oficial de la Federación la Modificación a las RO 2022. A partir de ese momento, las atribuciones para la operación y ejecución del Programa estarán a cargo de la Coordinación Nacional de Becas para el Bienestar Benito Juárez (CNBBBJ).  
</t>
    </r>
    <r>
      <rPr>
        <b/>
        <sz val="10"/>
        <rFont val="Montserrat"/>
      </rPr>
      <t>UR:</t>
    </r>
    <r>
      <rPr>
        <sz val="10"/>
        <rFont val="Montserrat"/>
      </rPr>
      <t xml:space="preserve"> 600
El Programa Presupuestario S243 Programa de Becas Elisa Acuña se encuentra alineado a las estrategias prioritarias del Gobierno de México, previstas en el Programa Sectorial de Educación 2020-2024, consiste en proveer la asignación de becas de manera universal, con enfoque de derechos humanos y perspectiva de género, a todos los adolescentes y jóvenes que cursen la educación media superior, para favorecer el aumento de la cobertura y la eficiencia terminal. En este sentido, para favorecer la igualdad en el otorgamiento de las becas, la SEMS estableció las siguientes medias establecidas en las convocatorias de becas publicadas: 1. Los montos de los apoyos son iguales entre mujeres y hombres. 2. En caso de que los recursos disponibles sean insuficientes para otorgar una beca a todos los solicitantes, las convocatorias de becas establecen priorización a mujeres indígenas por auto adscripción, mujeres estudiantes con algún tipo de discapacidad, mad</t>
    </r>
  </si>
  <si>
    <r>
      <t>Justificación de diferencia de avances con respecto a las metas programadas
UR:</t>
    </r>
    <r>
      <rPr>
        <sz val="10"/>
        <rFont val="Montserrat"/>
      </rPr>
      <t xml:space="preserve"> A00
Para el rubro de la beca de manutención se tenían programadas 620 becas, de las cuales, al cierre del tercer trimestre se logró contabilizar a un total de 519 estudiantes mujeres, con lo que se superó el 80% programado, con un alcance del 84% de cobertura en población femenina y 16% en población masculina.     Se registra en 0% para el tercer trimestre toda vez que el indicador se programó bajo la frecuencia anual. 
</t>
    </r>
    <r>
      <rPr>
        <b/>
        <sz val="10"/>
        <rFont val="Montserrat"/>
      </rPr>
      <t>UR:</t>
    </r>
    <r>
      <rPr>
        <sz val="10"/>
        <rFont val="Montserrat"/>
      </rPr>
      <t xml:space="preserve"> 313
ind.-Porcentaje de madres jóvenes y jóvenes embarazadas que reciben beca y permanecen en los servicios educativos de tipo básico respecto del total que reciben beca en el mismo año.justificacion.-Me permito informar que esta Dirección General durante el tercer trimestre de 2022, no ha ejercido el recurso del Pp S243-Programa de Becas Elisa Acuña, Beca de Apoyo a la Educación Básica de Madres Jóvenes y Jóvenes embarazadas.     Lo anterior obedece a que, el 26 de mayo del presente año la Coordinación Nacional de Becas para el Bienestar Benito Juárez (CNBBBJ), envío a la Coordinación Sectorial de Proyectos Estratégicos Presupuestales de la Unidad de Administración y Finanzas de la SEP los documentos con el Proyecto de Modificación a las RO 2022 de este programa. Mismos documentos que fueron revisados por las Unidades Administrativas que participan en el proceso. Una vez concluida la revisión y Atención de las observaciones realizadas por estos revisores al Proyecto de Modificación a las RO 2022 de los programas de BBBJ, la SEP los envió a la SHCP para su revisión y autorización.     Al día 10 de agosto el documento con el Proyecto de Modificación de este programa:     i) Ya cuenta con la autorización Presupuestaria que otorga la SHCP y,  ii) Se encuentra en revisión por parte de la CONAMER.     Una vez concluido lo señalado en (ii), posteriormente la SEP, solicitará la publicación en el Diario Oficial de la Federación la Modificación a las RO 2022. A partir de ese momento, las atribuciones para la operación y ejecución del Programa estarán a cargo de la Coordinación Nacional de Becas para el Bienestar Benito Juárez (CNBBBJ).
</t>
    </r>
    <r>
      <rPr>
        <b/>
        <sz val="10"/>
        <rFont val="Montserrat"/>
      </rPr>
      <t>UR:</t>
    </r>
    <r>
      <rPr>
        <sz val="10"/>
        <rFont val="Montserrat"/>
      </rPr>
      <t xml:space="preserve"> 600
Sin información
</t>
    </r>
    <r>
      <rPr>
        <b/>
        <sz val="10"/>
        <rFont val="Montserrat"/>
      </rPr>
      <t>UR:</t>
    </r>
    <r>
      <rPr>
        <sz val="10"/>
        <rFont val="Montserrat"/>
      </rPr>
      <t xml:space="preserve"> A2M
IND:_Porcentaje de estudiantes becadas de licenciatura y posgrado en el año t.-JUSTIFICACION.-Se determinó adelantar para el tercer trimestre del año la publicación de la convocatoria de la modalidad Servicio social.
</t>
    </r>
    <r>
      <rPr>
        <b/>
        <sz val="10"/>
        <rFont val="Montserrat"/>
      </rPr>
      <t>UR:</t>
    </r>
    <r>
      <rPr>
        <sz val="10"/>
        <rFont val="Montserrat"/>
      </rPr>
      <t xml:space="preserve"> O00
Mediante el Oficio DGPYRF/20.1/1418/2022 la DGPyRF de la SEP notificó que, por motivos de control presupuestario, la SHCP realizó una reducción líquida al presupuesto autorizado en el programa para el año 2022 por 2,473.6 millones de pesos, equivalente al total de recursos que le fueron asignados a la CNBBBJ.
</t>
    </r>
    <r>
      <rPr>
        <b/>
        <sz val="10"/>
        <rFont val="Montserrat"/>
      </rPr>
      <t>UR:</t>
    </r>
    <r>
      <rPr>
        <sz val="10"/>
        <rFont val="Montserrat"/>
      </rPr>
      <t xml:space="preserve"> A3Q
ind 2.-(Presupuesto asignado a becas para alumnas en el año t / total del presupuesto asignado al programa presupuestario en el año t) X 100.-justificacion.-Al tercer trimestre, se registro un monto de $327,598,328.13 erogados para el otorgamiento de becas para alumnas y un monto acumulado de $550,409,999.  A través de este indicador se busca apoyar en el acceso, la permanencia y la terminación de los estudios en los niveles educativos de nivel medio superior, superior y de posgrado.;  ind 1.-(Número de mujeres estudiantes becadas al final del ciclo escolar t / total de mujeres estudiantes becadas al inicio del ciclo escolar t) X 100.- justificación.-Al cierre del tercer  trimestre, no se cuenta con avances, derivado de que la medición es anual.  A la fecha se tiene un registro de 38,688 alumnas becadas  de los niveles educativos medio superior, superior y de posgrado, cifra que corresponde al inicio del ciclo escolar, con lo cual se busca apoyar el acceso, la permanencia y superación académica.  Cabe señalar que el porcentaje de permanencia se tiene programado registrarlo en el 4to trimestre del año.
</t>
    </r>
    <r>
      <rPr>
        <b/>
        <sz val="10"/>
        <rFont val="Montserrat"/>
      </rPr>
      <t>UR:</t>
    </r>
    <r>
      <rPr>
        <sz val="10"/>
        <rFont val="Montserrat"/>
      </rPr>
      <t xml:space="preserve"> B00
IND 2.-Porcentaje de alumnas becadas con recurso del IPN y de convenios en el nivel superior (NS).JUSTIFICACIO.-Por cuanto hace al segundo trimestre se realiza ajuste de numerador, ya que se presentaron cancelac</t>
    </r>
  </si>
  <si>
    <r>
      <t>Acciones de mejora para el siguiente periodo
UR:</t>
    </r>
    <r>
      <rPr>
        <sz val="10"/>
        <rFont val="Montserrat"/>
      </rPr>
      <t xml:space="preserve"> A00
La UPN trabaja para garantizar que el recurso sea otorgado con los criterios de igualdad sustantiva para atender las necesidades y problemáticas del estudiantado
</t>
    </r>
    <r>
      <rPr>
        <b/>
        <sz val="10"/>
        <rFont val="Montserrat"/>
      </rPr>
      <t>UR:</t>
    </r>
    <r>
      <rPr>
        <sz val="10"/>
        <rFont val="Montserrat"/>
      </rPr>
      <t xml:space="preserve"> 313
en el proceso. Una vez concluida la revisión y Atención de las observaciones realizadas por estos revisores al Proyecto de Modificación a las RO 2022 de los programas de BBBJ, la SEP los envió a la SHCP para su revisión y autorización.     Al día 10 de agosto el documento con el Proyecto de Modificación de este programa:     i. Ya cuenta con la autorización Presupuestaria que otorga la SHCP y,  ii. Se encuentra en revisión por parte de la CONAMER.     Una vez concluido lo señalado en (ii), posteriormente la SEP, solicitará la publicación en el Diario Oficial de la Federación la Modificación a las RO 2022. A partir de ese momento, las atribuciones para la operación y ejecución del Programa estarán a cargo de la Coordinación Nacional de Becas para el Bienestar Benito Juárez (CNBBBJ).  
</t>
    </r>
    <r>
      <rPr>
        <b/>
        <sz val="10"/>
        <rFont val="Montserrat"/>
      </rPr>
      <t>UR:</t>
    </r>
    <r>
      <rPr>
        <sz val="10"/>
        <rFont val="Montserrat"/>
      </rPr>
      <t xml:space="preserve"> 600
Las becas otorgadas dependen de la demanda de cada estudiante y su otorgamiento del cumplimiento de los requisitos establecidos en las Reglas de Operación y en la convocatoria
</t>
    </r>
    <r>
      <rPr>
        <b/>
        <sz val="10"/>
        <rFont val="Montserrat"/>
      </rPr>
      <t>UR:</t>
    </r>
    <r>
      <rPr>
        <sz val="10"/>
        <rFont val="Montserrat"/>
      </rPr>
      <t xml:space="preserve"> A2M
Obstáculos:  1. Reprogramación de convocatorias para las estancias movilidad nacional e internacional para alumnos de posgrado para el último trimestre del año.  Oportunidades:  1. La emergencia sanitaria generada por el virus SARS-CoV-2 (COVID-19), ha permitido que los eventos realizados en materia de igualdad de género se lleven a cabo de manera virtual aprovechando las plataformas digitales con las que cuenta la Institución.  2. Se incrementa la posibilidad de beneficiar a un mayor número de mujeres con la nueva modalidad de beca implementada por la Institución (Beca para Titulación de Posgrado), misma que registró un 58% de mujeres beneficiadas con este apoyo.  3. Aprovechamiento de las plataformas virtuales que permiten ofertan becas en esta modalidad como la beca de movilidad virtual para alumnos de licenciatura.  
</t>
    </r>
    <r>
      <rPr>
        <b/>
        <sz val="10"/>
        <rFont val="Montserrat"/>
      </rPr>
      <t>UR:</t>
    </r>
    <r>
      <rPr>
        <sz val="10"/>
        <rFont val="Montserrat"/>
      </rPr>
      <t xml:space="preserve"> O00
Mediante el Oficio DGPYRF/20.1/1418/2022 la DGPyRF de la SEP notificó que, por motivos de control presupuestario, la SHCP realizó una reducción líquida al presupuesto autorizado en el programa para el año 2022 por 2,473.6 millones de pesos, equivalente al total de recursos que le fueron asignados a la CNBBBJ.
</t>
    </r>
    <r>
      <rPr>
        <b/>
        <sz val="10"/>
        <rFont val="Montserrat"/>
      </rPr>
      <t>UR:</t>
    </r>
    <r>
      <rPr>
        <sz val="10"/>
        <rFont val="Montserrat"/>
      </rPr>
      <t xml:space="preserve"> A3Q
Durante la operación, no se presentan obstáculos y oportunidades, derivado de que al momento no se cuenta aún con resultados ya que el indicador es de medición anual.    
</t>
    </r>
    <r>
      <rPr>
        <b/>
        <sz val="10"/>
        <rFont val="Montserrat"/>
      </rPr>
      <t>UR:</t>
    </r>
    <r>
      <rPr>
        <sz val="10"/>
        <rFont val="Montserrat"/>
      </rPr>
      <t xml:space="preserve"> B00
Los alumnos que registran su solicitud de becas en el Sistema Informático de Becas del IPN no cumplen con la totalidad de requisitos o no concluyen con el trámite para poder acceder a una beca.    - La constante rotación de personal que se presenta entre los responsables de becas de las diferentes unidades académicas dificulta la continuidad en la operación de los procesos.    - La información académica que proporciona la Dirección de Administración Escolar del IPN no está actualizada en su totalidad, situación que dificulta la asignación de becas por parte de las unidades académicas.  </t>
    </r>
  </si>
  <si>
    <r>
      <t>Acciones realizadas en el periodo
UR:</t>
    </r>
    <r>
      <rPr>
        <sz val="10"/>
        <rFont val="Montserrat"/>
      </rPr>
      <t xml:space="preserve"> O00
Debido al periodo vacacional de los educandos por la finalización del ciclo escolar 2021-2022, no se programó emisión de becas para el tercer trimestre de 2022, por lo que se reporta la información del segundo trimestre. Se emitieron becas a 3,698,157 familias de las cuales 96.0% fueron familias con mujeres como titulares beneficiarias. Para el ejercicio 2022 se tiene una estimación de 95% de familias con mujeres como titulares beneficiarias ante el Programa como meta.     Con el fin de contribuir a asegurar la mayor inclusión y equidad educativa entre todos los grupos de la población para la construcción de una sociedad más justa, el Programa otorga becas a familias con niñas, niños y/o adolescentes que se caracterizan por tener un ingreso per cápita inferior a la línea de pobreza por ingreso, para la permanencia y continuidad educativa de sus integrantes en el nivel básico.  </t>
    </r>
  </si>
  <si>
    <r>
      <t>Acciones de mejora para el siguiente periodo
UR:</t>
    </r>
    <r>
      <rPr>
        <sz val="10"/>
        <rFont val="Montserrat"/>
      </rPr>
      <t xml:space="preserve"> O00
Debido a que el apoyo se otorga por familia y no de forma individual y que las Reglas de Operación establecen la preferencia de asignar como tutora a la jefa de familia, el desglose por género que se reporta es de las y los tutores de cada familia beneficiaria.</t>
    </r>
  </si>
  <si>
    <r>
      <t>Acciones realizadas en el periodo
UR:</t>
    </r>
    <r>
      <rPr>
        <sz val="10"/>
        <rFont val="Montserrat"/>
      </rPr>
      <t xml:space="preserve"> 700
Se emitieron observaciones al documento ?Guía para elaborar y emitir las Reglas de Operación de los programas del sector educativo sujetos a dicha modalidad para el ejercicio fiscal 2023?, metodología que orienta la elaboración de las ROP en la SEP.    Se brindó asesoría a las Unidades Administrativas responsables de reportar información de avance para el cumplimiento de las Acciones Puntuales responsabilidad de la SEP en el marco del PROIGUALDAD, PNDH, PIPASEVM. Así como para incorporar la perspectiva de género en la elaboración de Libros de Texto Gratuitos y materiales educativos.    Se elaboró el Informe CSW-Mujeres y Niñas rurales 2022, en el que se reporta información respecto a las medidas específicas que el Estado Mexicano instrumenta en apoyo del derecho de las mujeres y las niñas rurales a la educación y su acceso a la formación y el desarrollo de aptitudes.    Se realizaron tres acciones de difusión: La campaña de promoción de la lactancia materna; La difusión de los resultados de la Encuesta Nacional de Cultura Cívica (ENCUCI)y de los Lineamientos para la Prevención y Atención del Acoso Sexual contra las Mujeres en el Transporte Público Colectivo.    En el marco de la instrumentación de la Norma Mexicana 025, se llevó a cabo la cuarta sesión ordinaria del Grupo de Igualdad Laboral y No discriminación.    Se llevaron a cabo las siguientes acciones de sensibilización dirigido a las personas servidoras públicas de la SEP: Micro taller Lenguaje Incluyente y no discriminación, Conferencia Igualdad de Género y Taller Igualdad de Género.    Se elaboró el Diagnóstico sobre las necesidades de capacitación y difusión en materia de igualdad de género, derechos humanos y no discriminación, a partir del análisis de los resultados de la Encuesta de Clima y Cultura Organizacional (ECCO 2021) y el Análisis de los principales resultados de la Encuesta Nacional sobre la Dinámica de las Relaciones en los Hogares (ENDIREH 2021).  </t>
    </r>
  </si>
  <si>
    <r>
      <t>Justificación de diferencia de avances con respecto a las metas programadas
UR:</t>
    </r>
    <r>
      <rPr>
        <sz val="10"/>
        <rFont val="Montserrat"/>
      </rPr>
      <t xml:space="preserve"> 700
ind 2.-Realización de acciones de difusión y campañas institucionales de sensibilización en materia de igualdad de género, no discriminación y derechos humanos.justificacion.-justificación.-Se realizaron las 3 campañas de sensibilización y difusión programadas en el trimestre, por lo que no se registra variación en la meta de atención. ;  ind 1.-( Número de áreas que desarrollan las condiciones para la institucionalización de las perspectivas / Total de áreas que componen la población potencial ) X 100.-justificacion.-NO APLICA, porque el cumplimiento de este indicador es anual.</t>
    </r>
  </si>
  <si>
    <r>
      <t>Acciones de mejora para el siguiente periodo
UR:</t>
    </r>
    <r>
      <rPr>
        <sz val="10"/>
        <rFont val="Montserrat"/>
      </rPr>
      <t xml:space="preserve"> 700
Debido a las fechas tan cercanas, y la limitante de personal para ejecutar las actividades y la creciente carga de trabajo, hay actividades en las que se retrasó la entrega en tiempo.    </t>
    </r>
  </si>
  <si>
    <r>
      <t>Acciones realizadas en el periodo
UR:</t>
    </r>
    <r>
      <rPr>
        <sz val="10"/>
        <rFont val="Montserrat"/>
      </rPr>
      <t xml:space="preserve"> A3Q
Realización de investigación, seminarios, diplomados, cursos, talleres, conferencias, coloquios, congresos, conversatorio, foros, homenajes, presentación de libros y mesas de diálogo en la UNAM, así como la publicación de boletines en medios electrónicos, con la finalidad de contribuir a la igualdad de género, derechos humanos, derechos de las personas con discapacidad y la no discriminación, dirigidos a la comunidad universitaria de la UNAM y público en general.</t>
    </r>
  </si>
  <si>
    <r>
      <t>Justificación de diferencia de avances con respecto a las metas programadas
UR:</t>
    </r>
    <r>
      <rPr>
        <sz val="10"/>
        <rFont val="Montserrat"/>
      </rPr>
      <t xml:space="preserve"> A3Q
ind 2.-Porcentaje actividades académicas con perspectiva de género realizadas en el año.-justificación.-La meta alcanzada en el tercer trimestre fue de 545 mujeres participantes de un total de 789, a las actividades académicas con perspectiva de género, derechos humanos, derechos de las personas con discapacidad y la no discriminación, motivado por el interés de la población universitaria y público en general, en este tipo de actividades.  Las condiciones sanitarias provocadas por la pandemia (COVID-19)  fortalcío las estrategias en medios virtuales/digitales para impactar y favorecer a las mujeres. Es por esto, que se refleja una meta alcanzada muy sustantiva con el uso de las plataformas y demás medios de comunicación digital.;  ind 1 .-Porcentaje actividades académicas con perspectiva de género realizadas en el año.- justificación.-Al tercer trimestre, se alcanzó una meta de 61 actividades académicas con perspectiva de género, derechos humanos, derechos de las personas con discapacidad y la no discriminación, cifra superior a su estimación en 275% por ciento.  Las actividades realizadas en el tercer trimestre fueron:  Conferencia Magistral: De la teoría, al trabajo con hombres.  Coloquios Gestación Subrogada en América Latina: reflexiones feministas sobre una práctica compleja.  Conversatorio Anime Aggretsuko: mandatos de género y cultura laboral japonés.  Conversatorio Aladas Victorias. Colección de Stickers conmemorativos por los 30 años del PUEG-CIEG.  Conversatorio Mercaditas y bazareñas. Estrategias de mujeres para la reproducción de la vida.  Conversatorio Tertulia dialógica Trans(feminismos) y los derechos de las mujeres.  Curso Cultura digital sin violencia de género en el aula.  Curso Prácticas educativas sin exclusión y discriminación hacia personas con discapacidad.  Curso Diversidad sexual sin discriminación en el aula.  Curso Espacios educativos: Género, interseccionalidad y discriminación.  Curso Conceptos básicos del género y las sexualidades.</t>
    </r>
  </si>
  <si>
    <r>
      <t>Acciones de mejora para el siguiente periodo
UR:</t>
    </r>
    <r>
      <rPr>
        <sz val="10"/>
        <rFont val="Montserrat"/>
      </rPr>
      <t xml:space="preserve"> A3Q
Las acciones implementadas han presentado resultados positivos e interés al interior de la comunidad universitaria y del público en general que asistió a las actividades académicas desarrolladas, lo que ha permitido fortalecer la concientización de igualdad de género derechos humanos, derechos de las personas con discapacidad y la no discriminación.</t>
    </r>
  </si>
  <si>
    <r>
      <t>Acciones realizadas en el periodo
UR:</t>
    </r>
    <r>
      <rPr>
        <sz val="10"/>
        <rFont val="Montserrat"/>
      </rPr>
      <t xml:space="preserve"> B00
  En el tercer trimestre se realizaron 21 de acciones de sensibilización, capacitación, formación, investigación y promoción de la perspectiva de género en el IPN a favor de una cultura de igualdad de género en su comunidad, que representan el 26.3% de la meta anual programada de 80 acciones y con un sobre cumplimiento del 10.5% en la meta trimestral (19 acciones). Lo anterior en razón de que aumentaron las solicitudes de sensibilización en el tema de acoso y hostigamiento sexual, por parte de las Unidades Académicas que reanudaron clases presenciales, situación que no estaba prevista.    Por lo que respecta a las Redes de Género, llevaron a cabo 169 actividades, de las cuales 162 fueron de sensibilización y 7 de capacitación, esto permitió el acercamiento a temas como: roles y estéreo tipos de género, lenguaje no sexista, igualdad de género, masculinidades, suicidio masculino, derechos de la mujeres indígenas, empoderamiento femenino, diversidad sexual , prevención del embarazo adolescente, prevención de la violencias de género, violencia digital, prevención del hostigamiento y acoso sexual, salud sexual y reproductiva, Difusión del Protocolo de prevención, detección, atención y sanción de la violencia de género del IPN, entre otros,  a 29,215 personas de la comunidad politécnica (13,383 mujeres y 15,832 hombres), en 69 dependencias politécnicas (15 Unidades académicas de nivel medio, 11 de nivel superior, 14 Centros de Investigación, 5 Centros de Vinculación de Desarrollo Regional y 24 Unidades administrativas). Con el propósito de reactivar, en un periodo corto, la operación de las Redes que se reconformaron, se les dio acompañamiento en la realización de sus primeras actividades.  
</t>
    </r>
    <r>
      <rPr>
        <b/>
        <sz val="10"/>
        <rFont val="Montserrat"/>
      </rPr>
      <t>UR:</t>
    </r>
    <r>
      <rPr>
        <sz val="10"/>
        <rFont val="Montserrat"/>
      </rPr>
      <t xml:space="preserve"> A3Q
Eliminación de cualquier restricción que pudiera significar un impedimento para el acceso y/o permanencia de las mujeres en la educación superior y de posgrado que ofrece la UNAM, así como la realización y promoción de acciones que refuerzan la igualdad de género y la erradicación de estereotipos.</t>
    </r>
  </si>
  <si>
    <r>
      <t>Justificación de diferencia de avances con respecto a las metas programadas
UR:</t>
    </r>
    <r>
      <rPr>
        <sz val="10"/>
        <rFont val="Montserrat"/>
      </rPr>
      <t xml:space="preserve"> B00
IND 2.-Porcentaje de acciones con perspectiva de género realizadas por la Redes de Género en el IPN.JUSTIFICACIONES.-El sobrecumplimiento se debe a que se ha estado dando acompañamiento cercano a las redes que  se reconforman, a fin de que  inicien su operación lo más pronto posible, asimismo  de forma continua se hacen monitoreos para identificar aquellas redes que por alguna situación no estén realizando actividades, para apoyarlas a solventar la problemática que se esté presentando.    También es importante mencionar  que algunas Redes de Género con mayor experiencia, tienen ritmo de trabajo más intenso por lo que frecuentemente realizan más actividades de las que se solicitan.;  IND 1.-Porcentaje de acciones de sensibilización, capacitación, formación, investigación y promoción de la perspectiva de género realizadas en el IPN. JUSTIFICACION.-El sobrecumplimiento que se ha presentado a lo largo de año,  se debe a  que aumentaron las solicitudes de sensibilización en el tema de acoso y hostigamiento sexual por parte de las Unidades Académicas que reanudaron clases presenciales, situación que no estaba prevista.
</t>
    </r>
    <r>
      <rPr>
        <b/>
        <sz val="10"/>
        <rFont val="Montserrat"/>
      </rPr>
      <t>UR:</t>
    </r>
    <r>
      <rPr>
        <sz val="10"/>
        <rFont val="Montserrat"/>
      </rPr>
      <t xml:space="preserve"> A3Q
ind.-(Número de mujeres que acceden y permanecen en la educación superior y de posgrado en el ciclo escolar t/ total de la matricula de educación superior y posgrado en el ciclo escolar t)*100.Justificacion.-Al tercer trimestre el indicador refleja un porcentaje de 101.2 por ciento, equivalente a 140,076 mujeres que acceden y permanecen en la educación superior y posgrado con respecto de 266,087 estudiantes de educación superior y posgrado en la UNAM.  A través de este indicador se logró dar seguimiento de los servicios educativos ofertados en el nivel de licenciatura y posgrado enfocados a la igualdad de género.</t>
    </r>
  </si>
  <si>
    <r>
      <t>Acciones de mejora para el siguiente periodo
UR:</t>
    </r>
    <r>
      <rPr>
        <sz val="10"/>
        <rFont val="Montserrat"/>
      </rPr>
      <t xml:space="preserve"> B00
En el primer trimestre se continuó presentando una alta rotación de las/los integrantes de las ReG; para mitigar esta problemática y otras más que afectan su desempeño, se llevaron a cabo cuatro seminarios regionales con la finalidad de trabajar en la cohesión, la identidad politécnica y el compromiso por la igualdad de las/los integrantes de la ReG a través del diálogo, la escucha, el intercambio de ideas y propuestas para fortalecer la estrategia institucional de transversalidad de la perspectiva de género en el IPN. Lo anterior como parte del proyecto de ?Fortalecimiento integral de las redes de género? en el que se establecerán los lineamientos de operación con el propósito de crear las condiciones para una mayor estabilidad.  Otra problemática que se presenta es el reducido número de personal especializado para la realización de acciones de la Unidad Politécnica de Gestión con Perspectiva de Género.  En el segundo trimestre del año en curso se continúo dando seguimiento a la problemática de la inactividad de algunas de las Redes de Género, por lo que se solicitó a las Directivas/vos de esas dependencias politécnicas la sustitución de las personas integrantes y la coordinación, con en el propósito de que se reanude la operación. Sin embargo, el periodo sin actividad se prologará hasta que las/los nuevas/vos integrantes concluyan con el proceso de sensibilización y capacitación, y estén en condiciones de llevar a cabo acciones con perspectiva de género.  En el tercer trimestre, al igual que en los anteriores, persistió la rotación de las personas que integran las Redes de Género, ocasionando altibajos en la realización de actividades, sin embargo el acompañamiento y asesoría que se les dio para la realización de sus primeras acciones, permitió reducir su tiempo de inactividad.    
</t>
    </r>
    <r>
      <rPr>
        <b/>
        <sz val="10"/>
        <rFont val="Montserrat"/>
      </rPr>
      <t>UR:</t>
    </r>
    <r>
      <rPr>
        <sz val="10"/>
        <rFont val="Montserrat"/>
      </rPr>
      <t xml:space="preserve"> A3Q
Las acciones implementadas han presentado resultados positivos e interés al interior de la comunidad universitaria, lo que ha permitido avanzar en la concientización de la igualdad de género entre hombres y mujeres de la UNAM.</t>
    </r>
  </si>
  <si>
    <r>
      <t>Acciones realizadas en el periodo
UR:</t>
    </r>
    <r>
      <rPr>
        <sz val="10"/>
        <rFont val="Montserrat"/>
      </rPr>
      <t xml:space="preserve"> 710
Se realizaron acciones de difusión de cursos en línea en temas de igualdad de género y no discriminación, a través de comunicación interna para todo el personal de la Secretaría de Economía.  Se obtuvo una respuesta favorable por parte del personal de la Secretaría, registrándose 15 persona más del total programado en el periodo, lo cual representa un 11.00% sobre la meta correspondiente al tercer trimestre y un 6.08% sobre la meta acumulada al periodo (16 personas).</t>
    </r>
  </si>
  <si>
    <r>
      <t>Justificación de diferencia de avances con respecto a las metas programadas
UR:</t>
    </r>
    <r>
      <rPr>
        <sz val="10"/>
        <rFont val="Montserrat"/>
      </rPr>
      <t xml:space="preserve"> 710
En el mes de septiembre se llevó a cabo la difusión de cursos en línea sobre diversos temas de género programados para el tercer trimestre.  Finalmente, se obtuvo una respuesta favorable por parte del personal de la Secretaría, registrándose más personas sensibilizadas o capacitadas del total programado al trimestre.</t>
    </r>
  </si>
  <si>
    <r>
      <t>Acciones de mejora para el siguiente periodo
UR:</t>
    </r>
    <r>
      <rPr>
        <sz val="10"/>
        <rFont val="Montserrat"/>
      </rPr>
      <t xml:space="preserve"> 710
Continuar con la difusión de los cursos de capacitación y sensibilización en temas de género durante el cuarto trimestre. </t>
    </r>
  </si>
  <si>
    <r>
      <t>Acciones realizadas en el periodo
UR:</t>
    </r>
    <r>
      <rPr>
        <sz val="10"/>
        <rFont val="Montserrat"/>
      </rPr>
      <t xml:space="preserve"> 300
Para este tercer trimestre 2022, en el Sector de Infraestructura Comunicaciones y Transportes, contamos con la colaboración de diferentes áreas que realizaron actividades incorporando la Perspectiva de Género en su quehacer institucional. De estas áreas podemos mencionar: 17 centros SICT, 15 áreas centrales, 3 desconcentrados, así como 5 descentralizados. En este sentido, se realiza la descripción de la siguiente manera:   Centros SCT, Campeche, Chihuahua, Coahuila, Colima, Cd. México, Guanajuato, Guerrero, Hidalgo, Oaxaca, Puebla, Querétaro, Sinaloa, Tabasco, Tamaulipas, Tlaxcala, Veracruz y Zacatecas.  Áreas Centrales; Dirección Coordinadora de Igualdad de Género, Coordinación de la Sociedad de la Información y el Conocimiento, Dirección General de Autotransporte Federal, Dirección General de Carreteras, Dirección General de Comunicación Social, Dirección General de Desarrollo Ferroviario y Multimodal, Dirección General de Planeación, Dirección General de Política de Telecomunicaciones y Radiodifusión, Dirección General de Recursos Humanos, Dirección General de Recursos Materiales, Dirección General de Vinculación, Oficina del Secretario, Subsecretaría de Infraestructura, Subsecretaria de Transporte  y Unidad de Transparencia.  Descentralizados: AICM, CAPUFE, SEPOMEX, TELECOMM, PROMTEL,   Desconcentrados: AFAC, IMT, SENEAM</t>
    </r>
  </si>
  <si>
    <r>
      <t>Justificación de diferencia de avances con respecto a las metas programadas
UR:</t>
    </r>
    <r>
      <rPr>
        <sz val="10"/>
        <rFont val="Montserrat"/>
      </rPr>
      <t xml:space="preserve"> 300
Se continúa con la realización de eventos, reuniones y capacitaciones de manera virtual.   Dados los cambios de personal que se han tenido a lo largo del año, hemos encontrado la problemática del cambio de enlaces de género; misma que nos da la oportunidad para renovar la convocatoria y generar lineamientos específicos para que su actuar incida más en la transversalización de la perspectiva de género dentro y fuera de la SICT.</t>
    </r>
  </si>
  <si>
    <r>
      <t>Acciones de mejora para el siguiente periodo
UR:</t>
    </r>
    <r>
      <rPr>
        <sz val="10"/>
        <rFont val="Montserrat"/>
      </rPr>
      <t xml:space="preserve"> 300
Con la finalidad de promover el mejoramiento de las condiciones laborales en apoyo a la lactancia materna de las personas servidoras públicas se elaboró la Guía para el uso de las Salas de Lactancia o Lactarios dentro de los centros de trabajo de la Secretaría de Infraestructura, Comunicaciones Y Transportes; donde se establecen, entre otras cosas, lineamientos para facilitar la continuidad de la lactancia con acciones concretas como: Facilidad para el amamantamiento o extracción de leche durante la jornada laboral; Horarios flexibles; Posibilitar el acceso a guarderías cerca o en el lugar de trabajo; Trabajo de tiempo parcial; Trabajo desde su domicilio.</t>
    </r>
  </si>
  <si>
    <r>
      <t>Acciones realizadas en el periodo
UR:</t>
    </r>
    <r>
      <rPr>
        <sz val="10"/>
        <rFont val="Montserrat"/>
      </rPr>
      <t xml:space="preserve"> I00
Al tercer trimestre del ejercicio 2022, el programa ejerció recursos presupuestales para apoyos al sector por la cantidad de $1,202.6 MDP, otorgándose apoyos a 35,081 mujeres.
</t>
    </r>
    <r>
      <rPr>
        <b/>
        <sz val="10"/>
        <rFont val="Montserrat"/>
      </rPr>
      <t>UR:</t>
    </r>
    <r>
      <rPr>
        <sz val="10"/>
        <rFont val="Montserrat"/>
      </rPr>
      <t xml:space="preserve"> RJL
Al 30 de septiembre del 2022, el componente ha concluido con el periodo de ventanilla, la revisión de las solicitudes, el dictamen de las mismas, la formalización de los instrumentos jurídicos con los beneficiarios, y continúa con la supervisión de las entregas de los insumos biológicos y la entrega del apoyo a las personas beneficiarias. A la fecha, se ha supervisado la entrega de organismos de 248 beneficiarios, y se han entregado el recurso a 91 beneficiarios, 58 de los cuales son mujeres. Asimismo, se está tramitado el pago de las y  los beneficiarios restantes, el cual, de conformidad con las Reglas de Operación del Componente Recursos Genéticos Acuícolas, y dicho pago será realizado en un periodo no mayor a 20 días hábiles a partir de la fecha de la solicitud de pago, avalada con el Visto Bueno de la entrega de semilla acuícola. Se tiene proyectado concluir con las últimas acciones del Componente al cuarto trimestre.</t>
    </r>
  </si>
  <si>
    <r>
      <t>Justificación de diferencia de avances con respecto a las metas programadas
UR:</t>
    </r>
    <r>
      <rPr>
        <sz val="10"/>
        <rFont val="Montserrat"/>
      </rPr>
      <t xml:space="preserve"> I00
Las modificaciones en las metas programas de 39,932 a 35,081, durante el tercer trimestre, corresponden a las siguientes situaciones: una reserva de recursos por parte de la SHCP y a las adecuaciones presupuestales para dar suficiencia a un proyecto estratégico.
</t>
    </r>
    <r>
      <rPr>
        <b/>
        <sz val="10"/>
        <rFont val="Montserrat"/>
      </rPr>
      <t>UR:</t>
    </r>
    <r>
      <rPr>
        <sz val="10"/>
        <rFont val="Montserrat"/>
      </rPr>
      <t xml:space="preserve"> RJL
Sin información</t>
    </r>
  </si>
  <si>
    <r>
      <t>Acciones de mejora para el siguiente periodo
UR:</t>
    </r>
    <r>
      <rPr>
        <sz val="10"/>
        <rFont val="Montserrat"/>
      </rPr>
      <t xml:space="preserve"> I00
Las limitantes son las que aún persisten en una cultura de restringir la participación de la mujer en actividades productivas que se reducían sólo al género masculino, lo cual abre oportunidades inmejorables para profundizar en la formación de valores por una sociedad más justa e igualitaria.
</t>
    </r>
    <r>
      <rPr>
        <b/>
        <sz val="10"/>
        <rFont val="Montserrat"/>
      </rPr>
      <t>UR:</t>
    </r>
    <r>
      <rPr>
        <sz val="10"/>
        <rFont val="Montserrat"/>
      </rPr>
      <t xml:space="preserve"> RJL
Hasta el momento, con las acciones concluidas del Subcomponente, y dando cumplimiento a las Reglas de Operación, no se identifican obstáculos que impliquen no dar cumplimiento al compromiso establecido. Se está evaluando la oportunidad de poder reducir la brecha de desigualdad entre las mujeres y los hombres, a efecto de incrementar en el tiempo la participación de las mujeres en el subcomponente. Dado que los solicitantes se registran de manera libre a la apertura de ventanilla, se considera un área de oportunidad hacer hincapié en la promoción del programa el apoyo a mujeres.</t>
    </r>
  </si>
  <si>
    <r>
      <t>Acciones realizadas en el periodo
UR:</t>
    </r>
    <r>
      <rPr>
        <sz val="10"/>
        <rFont val="Montserrat"/>
      </rPr>
      <t xml:space="preserve"> 215
El Programa Producción para el Bienestar en el ejercicio fiscal 2022, tiene un avance de 617,829  mujeres apoyadas con un monto de 4,297.6 millones de pesos, lo que representa aproximadamente el 33.4% respecto del total de productores beneficiarios del Programa en dicho periodo (1,809,003).Productos:  Granos (maíz, frijol, trigo y arroz entre otros); Café; Caña de azúcar; Cacao y Miel.</t>
    </r>
  </si>
  <si>
    <r>
      <t>Justificación de diferencia de avances con respecto a las metas programadas
UR:</t>
    </r>
    <r>
      <rPr>
        <sz val="10"/>
        <rFont val="Montserrat"/>
      </rPr>
      <t xml:space="preserve"> 215
La diferencia entre los datos programados (2,388,110) y los realizados (1,809,003), se debe a que el número de productores que acudieron a recibir su apoyo, fue menor que el programado.  Sin embargo, cabe mencionar, que la proporción de mujeres apoyadas respecto al total de productores resultó ser mayor a la meta esperada en el periodo. </t>
    </r>
  </si>
  <si>
    <r>
      <t>Acciones de mejora para el siguiente periodo
UR:</t>
    </r>
    <r>
      <rPr>
        <sz val="10"/>
        <rFont val="Montserrat"/>
      </rPr>
      <t xml:space="preserve"> 215
Derivado al ajuste de meta, se incrementó la cuota a productoras y resultó ser mayor la meta esperada en el periodo de reporte.</t>
    </r>
  </si>
  <si>
    <r>
      <t>Acciones realizadas en el periodo
UR:</t>
    </r>
    <r>
      <rPr>
        <sz val="10"/>
        <rFont val="Montserrat"/>
      </rPr>
      <t xml:space="preserve"> 311
Al tercer trimestre que se reporta, la Dirección General de Suelos y Agua, en su carácter de Unidad Responsable del Programa ha realizado la distribución del fertilizante a los Centros de Distribución de AGRICULTURA-SEGALMEX de las nueve entidades federativas descritas en las ROP, así como, la entrega del apoyo en los estados de Chiapas, Durango, Guerrero, Morelos, Nayarit, Oaxaca, Puebla, Tlaxcala y Zacatecas, de lo cual a al tercer trimestre se han apoyado 716,566 personas productoras de cultivos prioritarios de los cuales 294,041 son mujeres, lo que representa un 41.5% de apoyo a las mujeres, con ello, se ha superado la meta establecida en un 6%.</t>
    </r>
  </si>
  <si>
    <r>
      <t>Justificación de diferencia de avances con respecto a las metas programadas
UR:</t>
    </r>
    <r>
      <rPr>
        <sz val="10"/>
        <rFont val="Montserrat"/>
      </rPr>
      <t xml:space="preserve"> 311
Sin información</t>
    </r>
  </si>
  <si>
    <r>
      <t>Acciones de mejora para el siguiente periodo
UR:</t>
    </r>
    <r>
      <rPr>
        <sz val="10"/>
        <rFont val="Montserrat"/>
      </rPr>
      <t xml:space="preserve"> 311
Para el caso de entrega de fertilizante, el principal reto es la logística y entrega del insumo dada la diversidad de condiciones de infraestructura, climáticas y de orden social, en cada una de las entidades de Cobertura. Con la ampliación de Cobertura del Programa a la fecha el presente informe, se han apoyado alrededor de 117,000 mujeres más, respecto del ejercicio fiscal 2021, dedicadas a la producción agrícola de los cultivos prioritarios del país.   La ampliación de cobertura del Programa para los estados de Chiapas, Durango, Nayarit, Oaxaca, Zacatecas permitirá contribuir a la autosuficiencia alimentaria del país y a mitigar la pobreza alimentaria en beneficio de personas productoras agrícolas de pequeña escala dedicada a los cultivos prioritarios.   </t>
    </r>
  </si>
  <si>
    <r>
      <t>Acciones realizadas en el periodo
UR:</t>
    </r>
    <r>
      <rPr>
        <sz val="10"/>
        <rFont val="Montserrat"/>
      </rPr>
      <t xml:space="preserve"> JBP
El acopio correspondiente al ciclo agrícola primavera verano 2021, inició en octubre de 2021 y finalizó a nivel nacional el pasado 30 de abril de 2022, sin embargo, en algunas zonas productoras con presencia de cosechas tardías, se autorizó una ampliación la cual, concluyó el 30 de junio de 2022, se aplicó en estados como Veracruz, Oaxaca y Chiapas, dicha información fue proporcionada en el informe del segundo trimestre.  Por lo tanto, y toda vez que el periodo de acopio del ciclo agrícola primavera-verano 2022 inicia hasta el mes de octubre, durante el tercer trimestre correspondiente a los meses de julio a septiembre, no se realizó acopio de maíz y frijol en el marco del Programa Precios de Garantía a Productos Alimentarios Básicos, por lo que no hay avance que reportar.  Beneficiarias de arroz  En el tercer trimestre de 2022 se han apoyado a 49 productoras de arroz. Los estados donde se encuentran las productoras beneficiadas son: Campeche (8), Colima (6), Guerrero (1), Jalisco (6), Michoacán (3), Morelos (16), Nayarit (5), Tabasco (3) y Veracruz (1).  </t>
    </r>
  </si>
  <si>
    <r>
      <t>Justificación de diferencia de avances con respecto a las metas programadas
UR:</t>
    </r>
    <r>
      <rPr>
        <sz val="10"/>
        <rFont val="Montserrat"/>
      </rPr>
      <t xml:space="preserve"> JBP
El acopio que realiza Seguridad Alimentaria Mexicana en el marco del Programa de Precios de Garantía a Productos Alimentaria Básicos se realiza en función de los periodos de cosecha del ciclo agrícola primavera-verano, por lo tanto, el periodo de acopio se realiza generalmente de octubre a junio.    El periodo primavera- verano 2021 inició en el mes de octubre para frijol y en el mes de noviembre para maíz y se cerraron a nivel nacional el 30 de abril, no obstante derivado de las solicitudes realizadas en algunos estados del país, debido a cosechas tardías, se determinó una extensión de acopio para 9 Estados del país.    El periodo de acopio correspondiente al ciclo agrícola primavera-verano 2022, está programada para iniciar en octubre de 2022, por lo que durante los meses de julio a septiembre que corresponden al tercer trimestre de este año, no se realizaron acopios de maíz y frijol en el marco del Programa Precios de Garantía a Productos Alimentarios Básicos, y por lo tanto no se otorgaron apoyos.      El Programa Precios de Garantía para los granos de arroz, trigo, así como maíz de medianos productores comprenden un año agrícola, que no necesariamente coincide con un año fiscal.  Debido a lo anterior, en los primeros meses del año se pagan productoras pertenecientes al ciclo primavera-verano.     Cabe resaltar que, el programa tiene el compromiso de pagar a todas las productoras que cumplan con las reglas de operación y la mecánica operativa establecidas. Por ende, productoras que tuvieron problemas del tipo bancario, en el ciclo anterior, que no pudieron recibir su transferencia de manera exitosa, este año se les da una orden de pago.  </t>
    </r>
  </si>
  <si>
    <r>
      <t>Acciones de mejora para el siguiente periodo
UR:</t>
    </r>
    <r>
      <rPr>
        <sz val="10"/>
        <rFont val="Montserrat"/>
      </rPr>
      <t xml:space="preserve"> JBP
Las mujeres rurales constituyen un grupo social heterogéneo con perfiles demográficos y actividades productivas que varían de acuerdo con la región del país en la que viven y las relaciones de género que establecen en la familia y la comunidad (Suárez y Bonfil, 1996). Las situaciones de marginación, clase, etnia y género sitúan a las mujeres rurales en uno de los grupos más desprotegidos, subordinados y de mayor discriminación.    El factor de mujeres rurales e indígenas agrega rezago para las mujeres. Aunque las diferencias por género en el medio rural no son muy significativas, pues las condiciones de ambos géneros suelen ser críticas, las mujeres mantienen peores condiciones, sobre todo cuando se refiere a la cantidad de tierra. Es decir, como sujetos agrarios o dueñas de tierra agrícola es evidente el rezago, a ello se suman otros tipos de discriminación que limitan su desarrollo de capacidades, como poco acceso a capacitación y tecnología, el monolingüismo, la invisibilidad como productoras y la todavía imperante división de tareas en las que los hombres son quienes toman las decisiones sobre los recursos.    Por lo tanto, el programa de Precios de Garantía a Productos Alimentarios Básicos, deberá continuar con los esfuerzos para expandir la cobertura de los precios de garantía a las productoras de toda la república, y a los municipios a donde aún no se ha llegado.  </t>
    </r>
  </si>
  <si>
    <r>
      <t>Acciones realizadas en el periodo
UR:</t>
    </r>
    <r>
      <rPr>
        <sz val="10"/>
        <rFont val="Montserrat"/>
      </rPr>
      <t xml:space="preserve"> VSS
Al cierre de septiembre de 2022, el 62.5% de las tiendas comunitarias en operación (15,245 de 24,397) cuentan con una mujer como encargada de tienda.  Los estados en donde existe más presencia de mujeres al frente de una tienda son: Veracruz (1,762 9, Oaxaca (1,309) y Guerrero (954).</t>
    </r>
  </si>
  <si>
    <r>
      <t>Justificación de diferencia de avances con respecto a las metas programadas
UR:</t>
    </r>
    <r>
      <rPr>
        <sz val="10"/>
        <rFont val="Montserrat"/>
      </rPr>
      <t xml:space="preserve"> VSS
Sin información</t>
    </r>
  </si>
  <si>
    <r>
      <t>Acciones de mejora para el siguiente periodo
UR:</t>
    </r>
    <r>
      <rPr>
        <sz val="10"/>
        <rFont val="Montserrat"/>
      </rPr>
      <t xml:space="preserve"> VSS
Sin información</t>
    </r>
  </si>
  <si>
    <r>
      <t>Acciones realizadas en el periodo
UR:</t>
    </r>
    <r>
      <rPr>
        <sz val="10"/>
        <rFont val="Montserrat"/>
      </rPr>
      <t xml:space="preserve"> VST
El ingreso al padrón no es controlable por tipo de persona beneficiaria, los movimientos se dan de manera natural. De ésta manera, hubo reducción en el número de mujeres incorporadas en el padrón, debido a que las bajas fueron mayores al número de altas registradas en este grupo.  Debido a que las personas beneficiarioa no son acumulables, los avances se reportaran de manera anual.  </t>
    </r>
  </si>
  <si>
    <r>
      <t>Justificación de diferencia de avances con respecto a las metas programadas
UR:</t>
    </r>
    <r>
      <rPr>
        <sz val="10"/>
        <rFont val="Montserrat"/>
      </rPr>
      <t xml:space="preserve"> VST
Sin información</t>
    </r>
  </si>
  <si>
    <r>
      <t>Acciones de mejora para el siguiente periodo
UR:</t>
    </r>
    <r>
      <rPr>
        <sz val="10"/>
        <rFont val="Montserrat"/>
      </rPr>
      <t xml:space="preserve"> VST
Mejorar el acceso a la alimentación de las personas integrantes de las familias beneficiarias, mediante el consumo de leche fortificada, de calidad y a bajo precio.</t>
    </r>
  </si>
  <si>
    <r>
      <t>Acciones realizadas en el periodo
UR:</t>
    </r>
    <r>
      <rPr>
        <sz val="10"/>
        <rFont val="Montserrat"/>
      </rPr>
      <t xml:space="preserve"> VST
Al Corte del tercer trimestre del presente ejercicio se atendieron a 3,152 productores de los cuales 417 fueron mujeres con la compra de leche.</t>
    </r>
  </si>
  <si>
    <r>
      <t>Justificación de diferencia de avances con respecto a las metas programadas
UR:</t>
    </r>
    <r>
      <rPr>
        <sz val="10"/>
        <rFont val="Montserrat"/>
      </rPr>
      <t xml:space="preserve"> VST
Existe una diferencia de avances entre la meta programada y la realizada, debido a que se benefició a un mayor número de productoras con la adquisición de leche.  Asimismo, se modificó el denominador del indicador, debido a que disminuyó el total de personas productoras que venden  leche fresca a Liconsa.</t>
    </r>
  </si>
  <si>
    <r>
      <t>Acciones de mejora para el siguiente periodo
UR:</t>
    </r>
    <r>
      <rPr>
        <sz val="10"/>
        <rFont val="Montserrat"/>
      </rPr>
      <t xml:space="preserve"> VST
Sin información</t>
    </r>
  </si>
  <si>
    <r>
      <t>Acciones realizadas en el periodo
UR:</t>
    </r>
    <r>
      <rPr>
        <sz val="10"/>
        <rFont val="Montserrat"/>
      </rPr>
      <t xml:space="preserve"> 111
Durante el Tercer Trimestre del Presente Ejercicio Fiscal Iniciaron los trabajos de los siguientes proyectos: Construcción de un local y Adquisición e instalación de un Bodyscanner y una banda deslizadora de rayos X para la Prisión Militar de la V R.M., Construcción de un alojamiento para mujeres militares del Campo Mil. No. 38-A, Tenosique, Tab., Adecuación y Equipamiento de la clínica de colposcopía del Hospital Militar de Especialidades de la Mujer y Neonatología (Lomas de Sotelo, Cd. Méx.), Construcción de un alojamiento para mujeres de la Dir. Gral. Cart., Construcción de un alojamiento para mujeres militares Perts. al C.G. de la 35/a. Z.M. (Chilpancingo, Gro.), Construcción de un alojamiento para mujeres de la Banda de Música de la Comandancia del Ejercito. (Campo Mil. No. 1-A, Cd. Méx.), Construcción de un alojamiento para mujeres militares Perts. al 1/er. Btn. Trans. y E.M.S.T. (Los Leones Tacuba, Cd. Méx.), Acondicionamiento y equipamiento de una sala de lactancia para la mujer en las instalaciones del 3/er. Btn. Svs. Espls. P.M. (Santa Lucía, Méx.), Ampliación del alojamiento para el personal de mujeres Pert. al C.G. de la 33/a. Z.M. (Campeche, Camp.)., Construccion del Centro de Liderazgo Militar, Confección de 5,000 uniformes maternales para mujeres militares embarazadas, Producción de 1,000 chalecos antibala, para mujeres militares de artillería, zapadoras y paracaidistas y Adquisicion de 8 Biciclos eléctricos para las mujeres Pol. Mil. del 1/er. Btn. Svs. Espls. Pol. Mil.
</t>
    </r>
    <r>
      <rPr>
        <b/>
        <sz val="10"/>
        <rFont val="Montserrat"/>
      </rPr>
      <t>UR:</t>
    </r>
    <r>
      <rPr>
        <sz val="10"/>
        <rFont val="Montserrat"/>
      </rPr>
      <t xml:space="preserve"> 139
Durante el tercer Trimestre del presente ejercicio fiscal: inició la capacitación la siguientes proyectos: Talleres de Igualdad de género y derechos humanos, Diplomado Masculinidades Hegemónicas del feminismo a los estudios de Género de los hombres, Curso de Igualdad de Género en línea, Taller de Perspectiva de Género, Violencia de género y hostigamiento y acoso sexual y Talleres para la prevención de Violencia de Género.
</t>
    </r>
    <r>
      <rPr>
        <b/>
        <sz val="10"/>
        <rFont val="Montserrat"/>
      </rPr>
      <t>UR:</t>
    </r>
    <r>
      <rPr>
        <sz val="10"/>
        <rFont val="Montserrat"/>
      </rPr>
      <t xml:space="preserve"> 138
Durante el Tercer Trimestre del Presente Ejercicio Fiscal, se elaboro el material publicitario de la Campaña de Difusión Interna.
</t>
    </r>
    <r>
      <rPr>
        <b/>
        <sz val="10"/>
        <rFont val="Montserrat"/>
      </rPr>
      <t>UR:</t>
    </r>
    <r>
      <rPr>
        <sz val="10"/>
        <rFont val="Montserrat"/>
      </rPr>
      <t xml:space="preserve"> 116
Durante el Tercer Trimestre del presente Ejercicio Fiscal se materializó el siguiente proyecto: Diplomado de Igualdad de Género.</t>
    </r>
  </si>
  <si>
    <r>
      <t>Justificación de diferencia de avances con respecto a las metas programadas
UR:</t>
    </r>
    <r>
      <rPr>
        <sz val="10"/>
        <rFont val="Montserrat"/>
      </rPr>
      <t xml:space="preserve"> 111
Ninguna, debido a que se cumplió con la meta del Tercer Trimestre.
</t>
    </r>
    <r>
      <rPr>
        <b/>
        <sz val="10"/>
        <rFont val="Montserrat"/>
      </rPr>
      <t>UR:</t>
    </r>
    <r>
      <rPr>
        <sz val="10"/>
        <rFont val="Montserrat"/>
      </rPr>
      <t xml:space="preserve"> 139
Ninguna, en virtud de que se cumplió con la meta Trimestral establecida.
</t>
    </r>
    <r>
      <rPr>
        <b/>
        <sz val="10"/>
        <rFont val="Montserrat"/>
      </rPr>
      <t>UR:</t>
    </r>
    <r>
      <rPr>
        <sz val="10"/>
        <rFont val="Montserrat"/>
      </rPr>
      <t xml:space="preserve"> 138
Ninguna, en virtud de que se cumplió con la meta Trimestral establecida.
</t>
    </r>
    <r>
      <rPr>
        <b/>
        <sz val="10"/>
        <rFont val="Montserrat"/>
      </rPr>
      <t>UR:</t>
    </r>
    <r>
      <rPr>
        <sz val="10"/>
        <rFont val="Montserrat"/>
      </rPr>
      <t xml:space="preserve"> 116
Ninguna, en virtud de que se cumplió con la meta Trimestral.</t>
    </r>
  </si>
  <si>
    <r>
      <t>Acciones de mejora para el siguiente periodo
UR:</t>
    </r>
    <r>
      <rPr>
        <sz val="10"/>
        <rFont val="Montserrat"/>
      </rPr>
      <t xml:space="preserve"> 111
Ninguna, debido a que se cumplió con la meta del Tercer Trimestre.
</t>
    </r>
    <r>
      <rPr>
        <b/>
        <sz val="10"/>
        <rFont val="Montserrat"/>
      </rPr>
      <t>UR:</t>
    </r>
    <r>
      <rPr>
        <sz val="10"/>
        <rFont val="Montserrat"/>
      </rPr>
      <t xml:space="preserve"> 139
Ninguna, en virtud de que se cumplió con la meta Trimestral establecida.
</t>
    </r>
    <r>
      <rPr>
        <b/>
        <sz val="10"/>
        <rFont val="Montserrat"/>
      </rPr>
      <t>UR:</t>
    </r>
    <r>
      <rPr>
        <sz val="10"/>
        <rFont val="Montserrat"/>
      </rPr>
      <t xml:space="preserve"> 138
Ninguna, en virtud de que se cumplió con la meta Trimestral establecida.
</t>
    </r>
    <r>
      <rPr>
        <b/>
        <sz val="10"/>
        <rFont val="Montserrat"/>
      </rPr>
      <t>UR:</t>
    </r>
    <r>
      <rPr>
        <sz val="10"/>
        <rFont val="Montserrat"/>
      </rPr>
      <t xml:space="preserve"> 116
Ninguna, en virtud de que se cumplió con la meta Trimestral.</t>
    </r>
  </si>
  <si>
    <r>
      <t>Acciones realizadas en el periodo
UR:</t>
    </r>
    <r>
      <rPr>
        <sz val="10"/>
        <rFont val="Montserrat"/>
      </rPr>
      <t xml:space="preserve"> 711
Durante el tercer trimestre de 2022, se implementaron las siguientes acciones: Indicador. 157 acciones estratégicas en temas de igualdad entre mujeres y hombres (foros, talleres, eventos y marco jurídico, entre otros). ? Se realizaron 4 acciones de sensibilización y capacitación en materia de prevención y atención de hostigamiento sexual y acoso sexual; igualdad y no discriminación; inclusión financiera con perspectiva de género y liderazgos de las mujeres. Con estas actividades se tuvo una participación de 382 servidoras y servidores públicos. Indicador 160 capacitación y sensibilización. ?Se realizaron 2 estrategias de capacitación. La primera mediante la implementación de la 3ª edición del programa de sensibilización en línea ?Claves para la Igualdad y la no discriminación?, con la participación de 241 personas. La segunda estrategia fue la difusión de un documento con la oferta de capacitación a distancia disponible en plataformas de diversas instituciones de la APF. De esta oferta interinstitucional se tomaron 37 cursos con los cuales se benefició a 380 servidoras y servidores públicos. Indicador 160 difusión-campañas. - Se diseñaron y difundieron 21 instrumentos de comunicación (7 infografías y 14 cartas informativas) que fueron distribuidos al personal de la SHCP y de las entidades que conforman el Sector Coordinado mediante el Intranet, correos electrónicos institucionales, redes sociales y página institucional de la dependencia.</t>
    </r>
  </si>
  <si>
    <r>
      <t>Justificación de diferencia de avances con respecto a las metas programadas
UR:</t>
    </r>
    <r>
      <rPr>
        <sz val="10"/>
        <rFont val="Montserrat"/>
      </rPr>
      <t xml:space="preserve"> 711
En el trimestre que se informa, se cumplieron al 100% todas las metas comprometidas por indicador. Indicador 157 acciones estratégicas en temas de igualdad entre mujeres y hombres (foros, talleres, eventos y marco jurídico, entre otros). ? Se programó un total de 100 personas para el trimestre y se benefició a 382 servidoras y servidores públicos. Indicador 160 capacitación y sensibilización. ? Para este indicador se programaron 350 personas capacitadas, y al termino del trimestre se capacitaron a 621 personas en total. Indicador 160 difusión-campañas. ? En el tercer trimestre se programaron 13 materiales de comunicación y difusión, cuya meta fue cumplida en el periodo que se informa porque se elaboraron y difundieron 21 instrumentos de comunicación.</t>
    </r>
  </si>
  <si>
    <r>
      <t>Acciones de mejora para el siguiente periodo
UR:</t>
    </r>
    <r>
      <rPr>
        <sz val="10"/>
        <rFont val="Montserrat"/>
      </rPr>
      <t xml:space="preserve"> 711
Se sugieren las siguientes acciones. Indicador 157 acciones estratégicas en temas de igualdad entre mujeres y hombres (foros, talleres, eventos y marco jurídico, entre otros). ? Dar continuidad a los trabajos de colaboración con quienes integran el Comité de Igualdad laboral y No Discriminación en la dependencia, así como las Personas Consejeras en la dependencia, en el apoyo de difusión de las convocatorias de las actividades estratégicas. Indicador 160 capacitación y sensibilización. ?Establecer estrategias de colaboración con las Personas Consejeras y el Comité de Ética en la SHCP para incentivar su participación en las acciones promovidas. Indicador 160 difusión-campañas. ? Conformar una red de enlaces de género en las áreas de comunicación de las dependencias que conforman el sector hacendario con el propósito de potenciar el trabajo colaborativo para promover la igualdad de género. </t>
    </r>
  </si>
  <si>
    <r>
      <t>Acciones realizadas en el periodo
UR:</t>
    </r>
    <r>
      <rPr>
        <sz val="10"/>
        <rFont val="Montserrat"/>
      </rPr>
      <t xml:space="preserve"> 812
Descripción de la acción realizada:        En relación con las actividades realizadas en el trimestre, se han tenido los siguientes avances en la promoción de acciones afirmativas en cumplimiento con las obligaciones internacionales de México en materia de igualdad de género:     1. Participación en la reunión de la Red Global de Política Exterior Feminista.   La Red Global de Países con Política Exterior Feminista presentó el Ranking de Países con Política Exterior Feminista ?The Femenist Foreign Policy Index?, dicho índice coloca a México y lo empata en primer lugar con Suecia con las mejores Políticas Exteriores Feminista del mundo.   2. Participación en la Conferencia ?Shaping Feminist Foreign Policy?.   En la Conferencia, México participó en diversos segmentos de la conferencia, entre ellos: uno sobre autonomía y empoderamiento económico de las mujeres, adolescentes y niñas; otro espacio en el que participó fue en el de justicia climática en donde se expuso los trabajos que ha realizado México en las COP sobre Cambio Climático al incluir el enfoque de derechos humanos, la perspectiva de género, interseccionalidad y pueblos indígenas.   3. Participación en el evento paralelo sobre Política Exterior Feminista en 77 AGONU.     En el marco del 77 periodo de sesiones de la Asamblea General de la Organización de las Naciones Unidas, México organizó junto con Alemania, Chile, Liberia, Países Bajos y Suecia un evento paralelo sobre Política Exterior Feminista,   4. Participación en el evento paralelo sobre el Foro Generación Igualdad en 77 AGONU.     En el marco del 77 periodo de sesiones de la Asamblea General de la Organización de las Naciones Unidas, se participó en el evento paralelo ?Generación Igualdad 2022: Momento de rendición de cuentas?. En el evento, el Canciller Ebrard anunció el ?Fondo Ellas?, el cual busca movilizar 50 millones de dólares y será operado en conjunto con el Programa de Naciones Unidas para el Desarrollo (PNUD).   </t>
    </r>
  </si>
  <si>
    <r>
      <t>Justificación de diferencia de avances con respecto a las metas programadas
UR:</t>
    </r>
    <r>
      <rPr>
        <sz val="10"/>
        <rFont val="Montserrat"/>
      </rPr>
      <t xml:space="preserve"> 812
Esta Dirección General cumplió con sus metas planteadas para el tercer trimestre de 2022, en gran medida, debido al liderazgo de México en materia de igualdad de género y derechos humanos de las mujeres y niñas; así como a la reanudación de actividades presenciales, lo cual permite el ejercicio de recursos del Anexo 13 ?Erogaciones para la Igualdad entre Mujeres y Hombres?.     </t>
    </r>
  </si>
  <si>
    <r>
      <t>Acciones de mejora para el siguiente periodo
UR:</t>
    </r>
    <r>
      <rPr>
        <sz val="10"/>
        <rFont val="Montserrat"/>
      </rPr>
      <t xml:space="preserve"> 812
Esta Dirección General cumplió con sus metas planteadas para el segundo trimestre de 2022, debido al liderazgo de México en materia de igualdad de género y derechos humanos de las mujeres y niñas; así como a la reanudación de actividades presenciales, lo cual permite el ejercicio de recursos del Anexo 13 ?Erogaciones para la Igualdad entre Mujeres y Hombres?.</t>
    </r>
  </si>
  <si>
    <r>
      <t>Acciones realizadas en el periodo
UR:</t>
    </r>
    <r>
      <rPr>
        <sz val="10"/>
        <rFont val="Montserrat"/>
      </rPr>
      <t xml:space="preserve"> 610
Como parte de la capacitación permanente del personal de la SRE se realizó el taller Atención al Público Usuario para una mejor inclusión, los días 8 y 9 de septiembre. Los objetivos del taller fueron, identificar el uso del lenguaje sexista y las formas en las que se presenta de forma cotidiana y orientar al personal para que conozcan las formas de dirigirse a las personas, sin utilizar lenguaje sexista. Participaron (37 mujeres y 58 hombres).  Se capacitó a personal de Embamex Italia vía remota en igualdad de género. con el objetivo de prevenir, atender y sancionar cualquier muestra de violencia por razones de género durante el ejercicio de sus funciones. Un total de 27  personas (12 mujeres y 15 hombres).  La Secretaría de Relaciones Exteriores busca la promoción de la lactancia materna y la corresponsabilidad familiar, estuvieron presentes un total de 138 personas (83 mujeres y 55 hombres).  El 20 de septiembre se dirigió a las Oficinas de Pasaportes la capacitación  Atención Inclusiva, ya que el personal tiene contacto constantemente con el público usuario y muchas veces son personas que pertenecen a los grupos LGBTIQ, esta invitación se hizo extensiva a las representaciones, misiones y demás oficinas de las S.R.E. Participaron un total de 257 personas (154 mujeres y 103 hombres).  </t>
    </r>
  </si>
  <si>
    <r>
      <t>Justificación de diferencia de avances con respecto a las metas programadas
UR:</t>
    </r>
    <r>
      <rPr>
        <sz val="10"/>
        <rFont val="Montserrat"/>
      </rPr>
      <t xml:space="preserve"> 610
Durante el periodo  de reporte se normalizaron las condiciones y se han podido llevar a cabo las actividades planeadas, se espera que para el cierre del ejercicio se alcance la meta planeada.</t>
    </r>
  </si>
  <si>
    <r>
      <t>Acciones de mejora para el siguiente periodo
UR:</t>
    </r>
    <r>
      <rPr>
        <sz val="10"/>
        <rFont val="Montserrat"/>
      </rPr>
      <t xml:space="preserve"> 610
Continuar con la capacitación y sensibilización en los temas de Igualdad, inclusión y una vida libre de violencia para el personal de la Secretaría de Relaciones Exteriores y para las personas que rodean a cada uno de los trabajadores de esta Institución.</t>
    </r>
  </si>
  <si>
    <r>
      <t>Acciones realizadas en el periodo
UR:</t>
    </r>
    <r>
      <rPr>
        <sz val="10"/>
        <rFont val="Montserrat"/>
      </rPr>
      <t xml:space="preserve"> 151
La DGPCPE concentra esfuerzos en la aplicación de la perspectiva de género en las gestiones diarias de la protección consular en las RMEs. Una acción afirmativa que se continúa  instrumentando es la Ventanilla de Atención Integral a la Mujer (VAIM) en la red consular de México en Estados Unidos.   ? Durante el tercer trimestre de 2022, la red consular en Estados Unidos reportó haber realizado 210 eventos relacionados con la VAIM, en los que participaron 59,682 personas.   El 8 de marzo de 2022, en el marco del Día Internacional de la Mujer, el Consulado de México en Leamington inauguró la primera Ventanilla de Atención Integral a la Mujer (VAIM) fuera de Estados Unidos, la cual tiene como principal objetivo contribuir con la defensa, protección y empoderamiento de las mujeres y niñas en la circunscripción del consulado.  </t>
    </r>
  </si>
  <si>
    <r>
      <t>Justificación de diferencia de avances con respecto a las metas programadas
UR:</t>
    </r>
    <r>
      <rPr>
        <sz val="10"/>
        <rFont val="Montserrat"/>
      </rPr>
      <t xml:space="preserve"> 151
Casos de mujeres, niñas, niños y adultos mayores mexicanos en el exterior, en situación de maltrato  superó la meta trimestral programada (250), como consecuencia del aumento en las solicitudes de asistencia y protección consular por parte de personas mexicanas  Casos de personas mexicanas en situación vulnerable, no alcanzó la metra trimestral programada (200) como resultado de la disminución en las solicitudes de repatriación por parte de personas mexicanas  El indicador que da seguimiento a las personas mexicanas en el exterior, posibles víctimas de trata de personas presenta un cumplimiento superior a la meta trimestral programada (250), derivado de un aumento en las solicitudes de asistencia y protección consular    </t>
    </r>
  </si>
  <si>
    <r>
      <t>Acciones de mejora para el siguiente periodo
UR:</t>
    </r>
    <r>
      <rPr>
        <sz val="10"/>
        <rFont val="Montserrat"/>
      </rPr>
      <t xml:space="preserve"> 151
 Acciones de mejora en materia de igualdad de género:   Las representaciones de México en el exterior continúan extendiendo su red de aliados estratégicos con la finalidad de diversificar las actividades de protección preventiva y aumentar su impacto en la comunidad mexicana que reside en el exterior.   La red de aliados estratégicos en la materia se amplía a través de acercamientos con autoridades y organizaciones de la sociedad civil, y mediante reuniones de trabajo que permiten alcanzar acuerdos en los que se establezca primordialmente la difusión de los servicios que ofrecen las representaciones de México en el exterior y sus aliados a favor de las personas mexicanas.   Acciones de mejora en materia de trata de personas:     Considerando las distintas aristas y la complejidad que representa la atención al fenómeno de trata de personas, particularmente en el exterior, es indispensable poner en marcha estrategias de sensibilización dirigidas a la población mexicana sobre las características de este delito, sus causas y consecuencias, la detección de las víctimas y posibles víctimas, la difusión de los derechos humanos de las personas, acciones para garantizar el acceso a la justicia y a los servicios disponibles para las víctimas, contemplando la unidad familiar y apoyo de empoderamiento para su reincorporación social.  </t>
    </r>
  </si>
  <si>
    <r>
      <t>Acciones realizadas en el periodo
UR:</t>
    </r>
    <r>
      <rPr>
        <sz val="10"/>
        <rFont val="Montserrat"/>
      </rPr>
      <t xml:space="preserve"> EZQ
El indicador -Porcentaje de avance en las acciones de la campaña de difusión que contribuye al cambio cultural en favor de la igualdad y la No discriminación- tiene una periodicidad anual; en este sentido, en el tercer trimestre se llevaron a cabo acciones en el marco para la difusión de la campaña.</t>
    </r>
  </si>
  <si>
    <r>
      <t>Justificación de diferencia de avances con respecto a las metas programadas
UR:</t>
    </r>
    <r>
      <rPr>
        <sz val="10"/>
        <rFont val="Montserrat"/>
      </rPr>
      <t xml:space="preserve"> EZQ
No hay desviaciones en la meta, derivado de que se realizaron las acciones comprometidas en el periodo.</t>
    </r>
  </si>
  <si>
    <r>
      <t>Acciones de mejora para el siguiente periodo
UR:</t>
    </r>
    <r>
      <rPr>
        <sz val="10"/>
        <rFont val="Montserrat"/>
      </rPr>
      <t xml:space="preserve"> EZQ
No hay acciones de mejora</t>
    </r>
  </si>
  <si>
    <r>
      <t>Acciones realizadas en el periodo
UR:</t>
    </r>
    <r>
      <rPr>
        <sz val="10"/>
        <rFont val="Montserrat"/>
      </rPr>
      <t xml:space="preserve"> 911
Se planteó reforzar la metodología utilizada para realizar los estudios de evaluación de riesgo con perspectiva de género, que es el procedimiento que determina el nivel de riesgo así como las medidas de protección, urgentes de protección o preventivas que se le otorgan a una persona protegida por el mecanismo, para lo cual se plantearon las siguientes líneas de acción: Elaborar estudios de evaluación de riesgo con un enfoque de construcción de planes integrales de protección donde el enfoque diferenciado, perspectiva de género, análisis de fortalezas de las beneficiarias del Mecanismo de Protección, determinen la definición, operación y seguimiento de las medidas de protección que se otorgan.</t>
    </r>
  </si>
  <si>
    <r>
      <t>Justificación de diferencia de avances con respecto a las metas programadas
UR:</t>
    </r>
    <r>
      <rPr>
        <sz val="10"/>
        <rFont val="Montserrat"/>
      </rPr>
      <t xml:space="preserve"> 911
Se hace mención que se trata de una meta acumulable en este sentido los resultados en cada trimestre 2022 son los siguientes = 40 (1er trimestre) + 41 (2do. Trimestre) + 42 (3er. Trimestre) Estudios de Evaluación de riesgo con perspectiva de género elaborados, cifra acumulada al periodo 123 Estudios de Evaluación, se informa que las variaciones entre la meta programada y la alcanzada se deben a los criterios de elaboración de los análisis de riesgo con perspectiva de género los cuáles se ven impactado por factores como el vencimiento de la temporalidad del análisis, nuevos incidentes de riesgo que se presenten o el número de analistas de riesgo.</t>
    </r>
  </si>
  <si>
    <r>
      <t>Acciones de mejora para el siguiente periodo
UR:</t>
    </r>
    <r>
      <rPr>
        <sz val="10"/>
        <rFont val="Montserrat"/>
      </rPr>
      <t xml:space="preserve"> 911
No se contemplan</t>
    </r>
  </si>
  <si>
    <r>
      <t>Acciones realizadas en el periodo
UR:</t>
    </r>
    <r>
      <rPr>
        <sz val="10"/>
        <rFont val="Montserrat"/>
      </rPr>
      <t xml:space="preserve"> G00
Al tercer trimestre de 2022, se llevó a cabo difusión de la campaña en las redes sociales y página web institucionales, debido a que la SG CONAPO recibió una comunicación oficial en donde se señala que ya no cuenta con recursos financieros para la contratación de la producción, difusión comercial y evaluación de la campaña debido a que la Secretaría de Hacienda y Crédito Público (SHCP) realizó una reserva de recursos del Ramo 04 Gobernación, por motivos de control presupuestario, se adjunta oficio No. UAF/DGPyP/1369/2022, donde se identifica la afectación de la partida de gasto 36101 AT Difusión de mensajes sobre programas y actividades gubernamentales.</t>
    </r>
  </si>
  <si>
    <r>
      <t>Justificación de diferencia de avances con respecto a las metas programadas
UR:</t>
    </r>
    <r>
      <rPr>
        <sz val="10"/>
        <rFont val="Montserrat"/>
      </rPr>
      <t xml:space="preserve"> G00
Al tercer trimestre de 2022, se identifica el control presupuestario aplicado por la Secretaría de Hacienda y Crédito Público (SHCP) al Ramo 04 Gobernación, como un obstáculo para cumplir las actividades programadas en la planeación anual. </t>
    </r>
  </si>
  <si>
    <r>
      <t>Acciones de mejora para el siguiente periodo
UR:</t>
    </r>
    <r>
      <rPr>
        <sz val="10"/>
        <rFont val="Montserrat"/>
      </rPr>
      <t xml:space="preserve"> G00
Se han utilizado alternativas para dar continuidad en la difusión de la información, a través de los distintos canales digitales con los que cuenta la institución y de los Consejos Estatales de Población y organismos equivalentes, organizaciones,  instituciones aliadas e integrantes de la de ENAPEA.</t>
    </r>
  </si>
  <si>
    <r>
      <t>Acciones realizadas en el periodo
UR:</t>
    </r>
    <r>
      <rPr>
        <sz val="10"/>
        <rFont val="Montserrat"/>
      </rPr>
      <t xml:space="preserve"> V00
Porcentaje de avance en la aplicación de los Lineamientos para la obtención y aplicación de Recursos destinados a las acciones de coadyuvancia para las declaratorias de AVGM en Estados y Municipios: Porcentaje de avance en la aplicación de los Lineamientos para la obtención y aplicación de Recursos destinados a las acciones de coadyuvancia para las declaratorias de AVGM en Estados y Municipios: Durante el tercer trimestre la meta se cumplió al 100%; toda vez que, que se realizaron las siguientes acciones: 1.- se firmaron 20 convenios de coordinación con sus respectivos anexos técnicos. 2.- se realizó la trasferencia a  24 proyectos por un monto de $44?760,040.28 millones de pesos a las entidades federativas de Ciudad de México; Guerrero;  México; Morelos; Nayarit; Nuevo León; Oaxaca; Quintana Roo; Sinaloa; Sonora; Tlaxcala y Zacatecas;  Porcentaje de avance en la aplicación de los criterios que rigen el mecanismo para acceder a los subsidios destinados a la creación, fortalecimiento o ;  Tasa de variación trimestral de mujeres atendidas en los CJM en operación: Tasa de variación trimestral de mujeres atendidas en los CJM en operación: Durante el tercer trimestre, la meta programada del indicador no se cumplió al 100%, toda vez que hubo un avance del 0%. Aún con 59 Centros de Justicia para las Mujeres en operación en las 31 entidades federativas de: Aguascalientes, Baja California Sur, Campeche, Chiapas, Chihuahua, Coahuila de Zaragoza, Colima, Ciudad de México, Durango, México, Guanajuato, Guerrero, Hidalgo, Jalisco, Michoacán, Morelos, Nayarit, Nuevo León, Oaxaca, Puebla, Querétaro, Quintana Roo, San Luis Potosí, Sinaloa, Sonora, Tlaxcala, Veracruz, Yucatán y Zacatecas, se atendió a 55,414 mujeres en el trimestre, lo cual da un total de enero a septiembre de 160,511 mujeres atendidas.     Asimismo, el 8 de julio fue inaugurado el CJM del municipio de Colotlán, Jalisco. Con estos datos se procedió al método de cálculo de ((160,511 Mujeres atendidas en situación de violencia en los CJM del tercer trimestre del ejercicio fiscal 2022 /180,772 Mujeres atendidas en situación de violencia en los CJM del tercer trimestre del ejercicio fiscal 2021) -1)*100, y usando los datos numéricos registrados, dando como resultado el siguiente valor en negativo 11</t>
    </r>
  </si>
  <si>
    <r>
      <t>Justificación de diferencia de avances con respecto a las metas programadas
UR:</t>
    </r>
    <r>
      <rPr>
        <sz val="10"/>
        <rFont val="Montserrat"/>
      </rPr>
      <t xml:space="preserve"> V00
Porcentaje de avance de las acciones de coadyuvancia para las alertas de género: la variación del indicador, debido a la restructuración que se ha tenido en el área, ha impactado de forma negativa en la meta programada del indicador.;  Tasa de variación trimestral de mujeres atendidas en los CJM en operación; Al igual que a la tendencia observada en meses anteriores, este semestre no se presentó el aumento esperado acorde a las Metas programadas. La causa principal de esta tendencia puede aducirse a que el indicador hace referencias a mujeres atendidas por primera vez en un territorio determinado. Los principales descensos se identifican en los CJM con mayor tiempo de iniciar las operaciones, normalmente en las capitales de los estados. Los nuevos CJM están ubicados en municipios más pequeños en donde se espera que tengan un impacto importante.;  Porcentaje de avance en las acciones para la instrumentación y seguimiento de algunas líneas de la SEGOB conforme a la LGIMH: La variación de dicho indicador, se debe a que se dieron más cursos capacitaciones y videoconferencias  de lo programado. </t>
    </r>
  </si>
  <si>
    <r>
      <t>Acciones de mejora para el siguiente periodo
UR:</t>
    </r>
    <r>
      <rPr>
        <sz val="10"/>
        <rFont val="Montserrat"/>
      </rPr>
      <t xml:space="preserve"> V00
Porcentaje de avance de las acciones de coadyuvancia para las alertas de género: las metas de los meses de julio, agosto y septiembre fueron reprogramadas para el cuarto trimestre. ;  Porcentaje de avance en las acciones para la instrumentación y seguimiento de algunas líneas de la SEGOB conforme a la LGIMH: Para el trimestre subsecuente se atenderá solo las que se encuentran programadas.;  Tasa de variación trimestral de mujeres atendidas en los CJM en operación:  Se debe de reconsiderar el uso del indicador para medir los avances del programa como es medir los servicios brindados, lo cual puede dar una mayor claridad sobre el impacto en la vida de las mujeres.    Asimismo, se revalorara el indicador para dar cuenta de las acciones que realmente llevan a cabo los CJM. </t>
    </r>
  </si>
  <si>
    <r>
      <t>Acciones realizadas en el periodo
UR:</t>
    </r>
    <r>
      <rPr>
        <sz val="10"/>
        <rFont val="Montserrat"/>
      </rPr>
      <t xml:space="preserve"> 200
CAPACITACIÓN EN MATERIA DE IGUALDAD ENTRE MUJERES Y HOMBRES, eventos, 22 Documentos especializados, 22 Documentos especializados, 3 Conferencias Día Naranja e infografías referentes organizadas por la UTIG, CERTIFICACIÓN EN IGUALDAD LABORAL Y NO DISCRIMINACIÓN, Reuniones de Trabajo, investigaciones, procesos formativos, tareas de impacto legislativo, CAMPAÑAS INSTITUCIONALES PARA CONSOLIDAR UNA CULTURA CON LA PERSPECTIVA DE GÉNERO, LIBRE DE DISCRIMINACIÓN Y VIOLENCIA, se dividen en 4 temas: derechos humanos y derechos humanos de las mujeres; vida libre de violencia; No discriminación y diversidad; y Política de Igualdad y cultural institucional libre de discriminación, ACCIONES PARA LA PREVENCIÓN, ATENCIÓN Y SANCIÓN DE LA VIOLENCIA DE GÉNERO AL INTERIOR DEL SENADO DE LA REPÚBLICA, prevención, atención y sanción.</t>
    </r>
  </si>
  <si>
    <r>
      <t>Justificación de diferencia de avances con respecto a las metas programadas
UR:</t>
    </r>
    <r>
      <rPr>
        <sz val="10"/>
        <rFont val="Montserrat"/>
      </rPr>
      <t xml:space="preserve"> 200
Es importante señalar que en el anexo 1, ?Población Atendida?, no se encuentra clasificado por edades, ya que la mayoría de las personas participantes no es su deseo brindar dicha información.     En el indicador de ?Porcentaje de solicitudes atendidas en apego al Protocolo?, se actualiza en cuanto al numerador de avance físico realizado, ya que el trimestre pasado no se acumuló, solamente se reportó el trimestre inmediato anterior.     En el indicador de Hombres y Mujeres capacitadas en el Senado de la República, se actualiza en cuanto al numerador de avance físico realizado, ya que el trimestre pasado no se acumuló, solamente se reportó el trimestre inmediato anterior. </t>
    </r>
  </si>
  <si>
    <r>
      <t>Acciones de mejora para el siguiente periodo
UR:</t>
    </r>
    <r>
      <rPr>
        <sz val="10"/>
        <rFont val="Montserrat"/>
      </rPr>
      <t xml:space="preserve"> 200
Sin información</t>
    </r>
  </si>
  <si>
    <r>
      <t xml:space="preserve">EVOLUCIÓN DE LAS EROGACIONES CORRESPONDIENTES AL ANEXO PARA LA IGUALDAD ENTRE MUJERES Y HOMBRES
</t>
    </r>
    <r>
      <rPr>
        <sz val="11"/>
        <rFont val="Montserrat"/>
      </rPr>
      <t>(Pesos)</t>
    </r>
  </si>
  <si>
    <t>Agricultura y Desarrollo Rural</t>
  </si>
  <si>
    <t>1/ Programa resectorizado del Ramo 20 Bienestar al Ramo 4 Gobernación.</t>
  </si>
  <si>
    <r>
      <t>Programa de Apoyo para Refugios Especializados para Mujeres Víctimas de Violencia de Género, sus hijas e hijos</t>
    </r>
    <r>
      <rPr>
        <b/>
        <vertAlign val="superscript"/>
        <sz val="10"/>
        <color indexed="8"/>
        <rFont val="Montserrat"/>
      </rPr>
      <t xml:space="preserve"> 1/</t>
    </r>
  </si>
  <si>
    <r>
      <t xml:space="preserve">Monto Aprobado </t>
    </r>
    <r>
      <rPr>
        <b/>
        <vertAlign val="superscript"/>
        <sz val="10"/>
        <rFont val="Montserrat"/>
      </rPr>
      <t>2/</t>
    </r>
    <r>
      <rPr>
        <sz val="10"/>
        <rFont val="Montserrat"/>
      </rPr>
      <t xml:space="preserve">
(millones de pesos)</t>
    </r>
  </si>
  <si>
    <t>2/ El monto corresponde al presupuesto aprobado al programa cuando estaba a cargo de la Ramo 20.</t>
  </si>
  <si>
    <r>
      <t xml:space="preserve">Programa de Apoyo a las Instancias de Mujeres en las Entidades Federativas (PAIMEF) </t>
    </r>
    <r>
      <rPr>
        <b/>
        <vertAlign val="superscript"/>
        <sz val="10"/>
        <color indexed="8"/>
        <rFont val="Montserrat"/>
      </rPr>
      <t>1/</t>
    </r>
  </si>
  <si>
    <r>
      <t>Monto Aprobado</t>
    </r>
    <r>
      <rPr>
        <b/>
        <vertAlign val="superscript"/>
        <sz val="10"/>
        <rFont val="Montserrat"/>
      </rPr>
      <t xml:space="preserve"> 2/</t>
    </r>
    <r>
      <rPr>
        <sz val="10"/>
        <rFont val="Montserrat"/>
      </rPr>
      <t xml:space="preserve">
(millones de pesos)</t>
    </r>
  </si>
  <si>
    <t>(Dirección General de Fábricas de Vestuario y Equipo)</t>
  </si>
  <si>
    <t>(Dirección General de Educación Militar y Rectoría de la Universidad del Ejército y Fuerza Aérea)</t>
  </si>
  <si>
    <t>NBG</t>
  </si>
  <si>
    <t>NBS</t>
  </si>
  <si>
    <t>NDF</t>
  </si>
  <si>
    <t>(Hospital Infantil de México Federico Gómez)</t>
  </si>
  <si>
    <t>(Hospital Regional de Alta Especialidad de la Península de Yucatán)</t>
  </si>
  <si>
    <t>(Instituto Nacional de Rehabilitación Luis Guillermo Ibarra Ibarra)</t>
  </si>
  <si>
    <t>UR: NBG</t>
  </si>
  <si>
    <t>UR: NBS</t>
  </si>
  <si>
    <t>UR: NDF</t>
  </si>
  <si>
    <t>800</t>
  </si>
  <si>
    <t>(Unidad de Innovación y Política Turística)</t>
  </si>
  <si>
    <t>UR: 800</t>
  </si>
  <si>
    <r>
      <t xml:space="preserve">Gobernación </t>
    </r>
    <r>
      <rPr>
        <vertAlign val="superscript"/>
        <sz val="10"/>
        <color indexed="8"/>
        <rFont val="Montserrat"/>
      </rPr>
      <t>1/</t>
    </r>
  </si>
  <si>
    <r>
      <t xml:space="preserve">Gobernación </t>
    </r>
    <r>
      <rPr>
        <vertAlign val="superscript"/>
        <sz val="10"/>
        <color indexed="8"/>
        <rFont val="Montserrat"/>
      </rPr>
      <t>3/</t>
    </r>
  </si>
  <si>
    <r>
      <t xml:space="preserve">Bienestar </t>
    </r>
    <r>
      <rPr>
        <vertAlign val="superscript"/>
        <sz val="10"/>
        <color indexed="8"/>
        <rFont val="Montserrat"/>
      </rPr>
      <t>3/</t>
    </r>
  </si>
  <si>
    <t>3/ Los programas "Apoyo a las Instancias de Mujeres en las Entidades Federativas (PAIMEF)" y "Apoyo para Refugios Especializados para Mujeres Víctimas de Violencia de Género, sus hijas e hijos" se resectorizaron del Ramo 20 Bienestar al Ramo 4 Gobernación.</t>
  </si>
  <si>
    <t>Fuente: Información reportada por las dependencias y entidades de la Administración Pública Federal.</t>
  </si>
  <si>
    <r>
      <t xml:space="preserve">Bienestar </t>
    </r>
    <r>
      <rPr>
        <vertAlign val="superscript"/>
        <sz val="10"/>
        <color indexed="8"/>
        <rFont val="Montserrat"/>
      </rPr>
      <t>1/</t>
    </r>
  </si>
  <si>
    <t>1/ Los programas "Apoyo a las Instancias de Mujeres en las Entidades Federativas (PAIMEF)" y "Apoyo para Refugios Especializados para Mujeres Víctimas de Violencia de Género, sus hijas e hijos" se resectorizaron del Ramo 20 Bienestar al Ramo 4 Gobernación.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</si>
</sst>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
    <numFmt numFmtId="166" formatCode="_-* #,##0.0_-;\-* #,##0.0_-;_-* &quot;-&quot;??_-;_-@_-"/>
    <numFmt numFmtId="167" formatCode="_-* #,##0_-;\-* #,##0_-;_-* &quot;-&quot;??_-;_-@_-"/>
    <numFmt numFmtId="168" formatCode="00"/>
  </numFmts>
  <fonts count="39" x14ac:knownFonts="1">
    <font>
      <sz val="10"/>
      <name val="Soberana Sans"/>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name val="Montserrat"/>
    </font>
    <font>
      <sz val="11"/>
      <name val="Montserrat"/>
    </font>
    <font>
      <sz val="11"/>
      <color indexed="8"/>
      <name val="Montserrat"/>
    </font>
    <font>
      <b/>
      <sz val="11"/>
      <color indexed="9"/>
      <name val="Montserrat"/>
    </font>
    <font>
      <sz val="12"/>
      <color indexed="9"/>
      <name val="Montserrat"/>
    </font>
    <font>
      <b/>
      <sz val="12"/>
      <color indexed="23"/>
      <name val="Montserrat"/>
    </font>
    <font>
      <b/>
      <sz val="10"/>
      <color indexed="8"/>
      <name val="Montserrat"/>
    </font>
    <font>
      <sz val="7"/>
      <name val="Montserrat"/>
    </font>
    <font>
      <sz val="10"/>
      <color indexed="8"/>
      <name val="Montserrat"/>
    </font>
    <font>
      <sz val="9"/>
      <color indexed="8"/>
      <name val="Montserrat"/>
    </font>
    <font>
      <sz val="10"/>
      <name val="Montserrat"/>
    </font>
    <font>
      <sz val="10"/>
      <name val="Soberana Sans"/>
      <family val="2"/>
    </font>
    <font>
      <b/>
      <sz val="10"/>
      <color indexed="53"/>
      <name val="Montserrat"/>
    </font>
    <font>
      <b/>
      <sz val="10"/>
      <name val="Montserrat"/>
    </font>
    <font>
      <b/>
      <sz val="10"/>
      <color indexed="9"/>
      <name val="Montserrat"/>
    </font>
    <font>
      <b/>
      <sz val="12"/>
      <color indexed="8"/>
      <name val="Montserrat"/>
    </font>
    <font>
      <b/>
      <vertAlign val="superscript"/>
      <sz val="10"/>
      <name val="Montserrat"/>
    </font>
    <font>
      <sz val="8"/>
      <name val="Montserrat"/>
    </font>
    <font>
      <b/>
      <vertAlign val="superscript"/>
      <sz val="10"/>
      <color indexed="8"/>
      <name val="Montserrat"/>
    </font>
    <font>
      <vertAlign val="superscript"/>
      <sz val="10"/>
      <color indexed="8"/>
      <name val="Montserrat"/>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4C19C"/>
        <bgColor indexed="64"/>
      </patternFill>
    </fill>
    <fill>
      <patternFill patternType="solid">
        <fgColor rgb="FFF2F2F2"/>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808080"/>
      </bottom>
      <diagonal/>
    </border>
    <border>
      <left/>
      <right/>
      <top/>
      <bottom style="thin">
        <color rgb="FFFFFFFF"/>
      </bottom>
      <diagonal/>
    </border>
    <border>
      <left/>
      <right/>
      <top style="thin">
        <color rgb="FFFFFFFF"/>
      </top>
      <bottom/>
      <diagonal/>
    </border>
    <border>
      <left/>
      <right/>
      <top style="medium">
        <color rgb="FF808080"/>
      </top>
      <bottom style="medium">
        <color rgb="FF808080"/>
      </bottom>
      <diagonal/>
    </border>
    <border>
      <left/>
      <right/>
      <top style="medium">
        <color rgb="FF808080"/>
      </top>
      <bottom/>
      <diagonal/>
    </border>
    <border>
      <left/>
      <right/>
      <top/>
      <bottom style="medium">
        <color rgb="FF969696"/>
      </bottom>
      <diagonal/>
    </border>
    <border>
      <left/>
      <right/>
      <top style="thin">
        <color rgb="FFFFFFFF"/>
      </top>
      <bottom style="thin">
        <color rgb="FFFFFFFF"/>
      </bottom>
      <diagonal/>
    </border>
    <border>
      <left/>
      <right/>
      <top/>
      <bottom style="thick">
        <color rgb="FF808080"/>
      </bottom>
      <diagonal/>
    </border>
    <border>
      <left/>
      <right/>
      <top/>
      <bottom style="thick">
        <color rgb="FF969696"/>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thick">
        <color rgb="FFD8D8D8"/>
      </left>
      <right/>
      <top/>
      <bottom style="thick">
        <color rgb="FFD8D8D8"/>
      </bottom>
      <diagonal/>
    </border>
    <border>
      <left/>
      <right/>
      <top/>
      <bottom style="thick">
        <color rgb="FFD8D8D8"/>
      </bottom>
      <diagonal/>
    </border>
    <border>
      <left/>
      <right style="thick">
        <color rgb="FFD8D8D8"/>
      </right>
      <top/>
      <bottom style="thick">
        <color rgb="FFD8D8D8"/>
      </bottom>
      <diagonal/>
    </border>
    <border>
      <left/>
      <right/>
      <top style="thick">
        <color rgb="FF969696"/>
      </top>
      <bottom/>
      <diagonal/>
    </border>
    <border>
      <left/>
      <right style="thick">
        <color rgb="FFD8D8D8"/>
      </right>
      <top style="thick">
        <color rgb="FFD8D8D8"/>
      </top>
      <bottom style="thick">
        <color rgb="FFD8D8D8"/>
      </bottom>
      <diagonal/>
    </border>
    <border>
      <left/>
      <right/>
      <top style="thick">
        <color rgb="FFD8D8D8"/>
      </top>
      <bottom style="thick">
        <color rgb="FFD8D8D8"/>
      </bottom>
      <diagonal/>
    </border>
    <border>
      <left style="medium">
        <color auto="1"/>
      </left>
      <right/>
      <top/>
      <bottom/>
      <diagonal/>
    </border>
    <border>
      <left/>
      <right style="medium">
        <color auto="1"/>
      </right>
      <top/>
      <bottom/>
      <diagonal/>
    </border>
    <border>
      <left/>
      <right/>
      <top/>
      <bottom style="medium">
        <color rgb="FFD8D8D8"/>
      </bottom>
      <diagonal/>
    </border>
    <border>
      <left style="medium">
        <color rgb="FFD8D8D8"/>
      </left>
      <right style="medium">
        <color rgb="FFD8D8D8"/>
      </right>
      <top style="medium">
        <color rgb="FFD8D8D8"/>
      </top>
      <bottom style="medium">
        <color rgb="FFD8D8D8"/>
      </bottom>
      <diagonal/>
    </border>
    <border>
      <left style="thick">
        <color rgb="FFD8D8D8"/>
      </left>
      <right/>
      <top style="thick">
        <color rgb="FFD8D8D8"/>
      </top>
      <bottom style="thick">
        <color rgb="FFD8D8D8"/>
      </bottom>
      <diagonal/>
    </border>
    <border>
      <left style="medium">
        <color auto="1"/>
      </left>
      <right/>
      <top style="thick">
        <color rgb="FF969696"/>
      </top>
      <bottom/>
      <diagonal/>
    </border>
    <border>
      <left/>
      <right style="medium">
        <color auto="1"/>
      </right>
      <top style="thick">
        <color rgb="FF969696"/>
      </top>
      <bottom/>
      <diagonal/>
    </border>
    <border>
      <left style="medium">
        <color auto="1"/>
      </left>
      <right/>
      <top/>
      <bottom style="medium">
        <color rgb="FF808080"/>
      </bottom>
      <diagonal/>
    </border>
    <border>
      <left/>
      <right style="medium">
        <color auto="1"/>
      </right>
      <top/>
      <bottom style="medium">
        <color rgb="FF808080"/>
      </bottom>
      <diagonal/>
    </border>
    <border>
      <left style="medium">
        <color auto="1"/>
      </left>
      <right/>
      <top style="thick">
        <color rgb="FF969696"/>
      </top>
      <bottom style="medium">
        <color rgb="FF808080"/>
      </bottom>
      <diagonal/>
    </border>
    <border>
      <left/>
      <right style="medium">
        <color rgb="FF969696"/>
      </right>
      <top style="thick">
        <color rgb="FF969696"/>
      </top>
      <bottom style="medium">
        <color rgb="FF808080"/>
      </bottom>
      <diagonal/>
    </border>
    <border>
      <left/>
      <right/>
      <top style="thick">
        <color rgb="FF969696"/>
      </top>
      <bottom style="medium">
        <color rgb="FF808080"/>
      </bottom>
      <diagonal/>
    </border>
    <border>
      <left style="medium">
        <color rgb="FF969696"/>
      </left>
      <right/>
      <top/>
      <bottom style="medium">
        <color rgb="FF969696"/>
      </bottom>
      <diagonal/>
    </border>
    <border>
      <left/>
      <right style="medium">
        <color auto="1"/>
      </right>
      <top/>
      <bottom style="medium">
        <color rgb="FF969696"/>
      </bottom>
      <diagonal/>
    </border>
    <border>
      <left style="medium">
        <color auto="1"/>
      </left>
      <right/>
      <top style="medium">
        <color rgb="FF808080"/>
      </top>
      <bottom/>
      <diagonal/>
    </border>
    <border>
      <left style="medium">
        <color auto="1"/>
      </left>
      <right/>
      <top/>
      <bottom style="medium">
        <color auto="1"/>
      </bottom>
      <diagonal/>
    </border>
    <border>
      <left/>
      <right/>
      <top/>
      <bottom style="medium">
        <color auto="1"/>
      </bottom>
      <diagonal/>
    </border>
    <border>
      <left/>
      <right style="medium">
        <color rgb="FF969696"/>
      </right>
      <top style="medium">
        <color rgb="FF808080"/>
      </top>
      <bottom/>
      <diagonal/>
    </border>
    <border>
      <left/>
      <right style="medium">
        <color rgb="FF969696"/>
      </right>
      <top/>
      <bottom style="medium">
        <color auto="1"/>
      </bottom>
      <diagonal/>
    </border>
    <border>
      <left style="medium">
        <color rgb="FF969696"/>
      </left>
      <right/>
      <top style="medium">
        <color rgb="FF969696"/>
      </top>
      <bottom/>
      <diagonal/>
    </border>
    <border>
      <left style="medium">
        <color rgb="FF969696"/>
      </left>
      <right/>
      <top/>
      <bottom style="medium">
        <color auto="1"/>
      </bottom>
      <diagonal/>
    </border>
    <border>
      <left/>
      <right/>
      <top style="medium">
        <color rgb="FF969696"/>
      </top>
      <bottom/>
      <diagonal/>
    </border>
    <border>
      <left/>
      <right style="medium">
        <color auto="1"/>
      </right>
      <top style="medium">
        <color rgb="FF969696"/>
      </top>
      <bottom style="medium">
        <color auto="1"/>
      </bottom>
      <diagonal/>
    </border>
    <border>
      <left/>
      <right style="medium">
        <color auto="1"/>
      </right>
      <top style="medium">
        <color rgb="FF969696"/>
      </top>
      <bottom/>
      <diagonal/>
    </border>
    <border>
      <left/>
      <right style="medium">
        <color auto="1"/>
      </right>
      <top/>
      <bottom style="medium">
        <color auto="1"/>
      </bottom>
      <diagonal/>
    </border>
    <border>
      <left/>
      <right style="thick">
        <color rgb="FFB2B2B2"/>
      </right>
      <top style="thick">
        <color rgb="FF969696"/>
      </top>
      <bottom/>
      <diagonal/>
    </border>
    <border>
      <left/>
      <right style="thick">
        <color rgb="FFB2B2B2"/>
      </right>
      <top/>
      <bottom style="medium">
        <color auto="1"/>
      </bottom>
      <diagonal/>
    </border>
    <border>
      <left style="medium">
        <color auto="1"/>
      </left>
      <right/>
      <top/>
      <bottom style="medium">
        <color rgb="FFD8D8D8"/>
      </bottom>
      <diagonal/>
    </border>
    <border>
      <left/>
      <right style="medium">
        <color auto="1"/>
      </right>
      <top/>
      <bottom style="thin">
        <color auto="1"/>
      </bottom>
      <diagonal/>
    </border>
    <border>
      <left style="medium">
        <color auto="1"/>
      </left>
      <right/>
      <top style="medium">
        <color rgb="FFD8D8D8"/>
      </top>
      <bottom style="thin">
        <color auto="1"/>
      </bottom>
      <diagonal/>
    </border>
    <border>
      <left/>
      <right/>
      <top style="medium">
        <color rgb="FFD8D8D8"/>
      </top>
      <bottom style="thin">
        <color auto="1"/>
      </bottom>
      <diagonal/>
    </border>
    <border>
      <left/>
      <right style="medium">
        <color auto="1"/>
      </right>
      <top style="medium">
        <color rgb="FFD8D8D8"/>
      </top>
      <bottom style="thin">
        <color auto="1"/>
      </bottom>
      <diagonal/>
    </border>
    <border>
      <left style="medium">
        <color auto="1"/>
      </left>
      <right/>
      <top/>
      <bottom style="thin">
        <color rgb="FFD8D8D8"/>
      </bottom>
      <diagonal/>
    </border>
    <border>
      <left/>
      <right style="medium">
        <color auto="1"/>
      </right>
      <top/>
      <bottom style="thin">
        <color rgb="FFD8D8D8"/>
      </bottom>
      <diagonal/>
    </border>
    <border>
      <left/>
      <right/>
      <top/>
      <bottom style="thin">
        <color rgb="FFD8D8D8"/>
      </bottom>
      <diagonal/>
    </border>
    <border>
      <left/>
      <right/>
      <top style="medium">
        <color auto="1"/>
      </top>
      <bottom/>
      <diagonal/>
    </border>
    <border>
      <left/>
      <right style="thick">
        <color rgb="FFD8D8D8"/>
      </right>
      <top style="thick">
        <color rgb="FF969696"/>
      </top>
      <bottom style="thick">
        <color theme="0" tint="-0.14996795556505021"/>
      </bottom>
      <diagonal/>
    </border>
    <border>
      <left/>
      <right/>
      <top style="thick">
        <color rgb="FF969696"/>
      </top>
      <bottom style="thick">
        <color theme="0" tint="-0.14996795556505021"/>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30" fillId="0" borderId="0" applyFont="0" applyFill="0" applyBorder="0" applyAlignment="0" applyProtection="0"/>
    <xf numFmtId="0" fontId="18" fillId="0" borderId="0"/>
    <xf numFmtId="0" fontId="18" fillId="0" borderId="0"/>
    <xf numFmtId="0" fontId="30" fillId="0" borderId="0"/>
  </cellStyleXfs>
  <cellXfs count="293">
    <xf numFmtId="0" fontId="0" fillId="0" borderId="0" xfId="0"/>
    <xf numFmtId="0" fontId="21" fillId="0" borderId="0" xfId="43" applyFont="1" applyFill="1"/>
    <xf numFmtId="0" fontId="24" fillId="0" borderId="0" xfId="43" applyFont="1" applyFill="1" applyAlignment="1">
      <alignment vertical="center"/>
    </xf>
    <xf numFmtId="0" fontId="19" fillId="0" borderId="0" xfId="43" applyFont="1" applyFill="1" applyBorder="1" applyAlignment="1">
      <alignment horizontal="center" vertical="center" wrapText="1"/>
    </xf>
    <xf numFmtId="0" fontId="22" fillId="33" borderId="0" xfId="43" applyFont="1" applyFill="1" applyBorder="1" applyAlignment="1">
      <alignment horizontal="center"/>
    </xf>
    <xf numFmtId="0" fontId="22" fillId="33" borderId="0" xfId="43" applyFont="1" applyFill="1" applyBorder="1" applyAlignment="1">
      <alignment horizontal="center" vertical="center" wrapText="1"/>
    </xf>
    <xf numFmtId="0" fontId="21" fillId="0" borderId="0" xfId="43" applyFont="1" applyFill="1" applyAlignment="1">
      <alignment vertical="center"/>
    </xf>
    <xf numFmtId="0" fontId="21" fillId="0" borderId="0" xfId="43" applyFont="1" applyFill="1" applyAlignment="1">
      <alignment horizontal="center" vertical="center"/>
    </xf>
    <xf numFmtId="0" fontId="22" fillId="0" borderId="10" xfId="43" applyFont="1" applyFill="1" applyBorder="1" applyAlignment="1">
      <alignment horizontal="center" vertical="center"/>
    </xf>
    <xf numFmtId="0" fontId="22" fillId="0" borderId="10" xfId="43" applyFont="1" applyFill="1" applyBorder="1" applyAlignment="1">
      <alignment horizontal="center" vertical="center" wrapText="1"/>
    </xf>
    <xf numFmtId="0" fontId="22" fillId="0" borderId="13" xfId="43" applyFont="1" applyFill="1" applyBorder="1" applyAlignment="1">
      <alignment horizontal="center" vertical="center"/>
    </xf>
    <xf numFmtId="0" fontId="22" fillId="0" borderId="13" xfId="43" applyFont="1" applyFill="1" applyBorder="1" applyAlignment="1">
      <alignment horizontal="center" vertical="center" wrapText="1"/>
    </xf>
    <xf numFmtId="3" fontId="25" fillId="34" borderId="0" xfId="43" applyNumberFormat="1" applyFont="1" applyFill="1" applyBorder="1" applyAlignment="1">
      <alignment horizontal="center" vertical="center"/>
    </xf>
    <xf numFmtId="3" fontId="25" fillId="34" borderId="0" xfId="43" applyNumberFormat="1" applyFont="1" applyFill="1" applyBorder="1" applyAlignment="1">
      <alignment vertical="center"/>
    </xf>
    <xf numFmtId="1" fontId="25" fillId="34" borderId="0" xfId="43" applyNumberFormat="1" applyFont="1" applyFill="1" applyBorder="1" applyAlignment="1">
      <alignment horizontal="center" vertical="center"/>
    </xf>
    <xf numFmtId="3" fontId="27" fillId="34" borderId="0" xfId="43" applyNumberFormat="1" applyFont="1" applyFill="1" applyBorder="1" applyAlignment="1">
      <alignment horizontal="center"/>
    </xf>
    <xf numFmtId="168" fontId="27" fillId="34" borderId="0" xfId="43" applyNumberFormat="1" applyFont="1" applyFill="1" applyBorder="1" applyAlignment="1">
      <alignment vertical="top"/>
    </xf>
    <xf numFmtId="0" fontId="27" fillId="34" borderId="0" xfId="43" applyFont="1" applyFill="1" applyBorder="1" applyAlignment="1">
      <alignment vertical="top" wrapText="1"/>
    </xf>
    <xf numFmtId="0" fontId="27" fillId="0" borderId="0" xfId="43" applyFont="1" applyFill="1"/>
    <xf numFmtId="3" fontId="27" fillId="34" borderId="0" xfId="43" applyNumberFormat="1" applyFont="1" applyFill="1" applyBorder="1" applyAlignment="1">
      <alignment vertical="top"/>
    </xf>
    <xf numFmtId="3" fontId="27" fillId="34" borderId="15" xfId="43" applyNumberFormat="1" applyFont="1" applyFill="1" applyBorder="1" applyAlignment="1">
      <alignment vertical="top"/>
    </xf>
    <xf numFmtId="0" fontId="27" fillId="34" borderId="15" xfId="43" applyFont="1" applyFill="1" applyBorder="1" applyAlignment="1">
      <alignment vertical="top" wrapText="1"/>
    </xf>
    <xf numFmtId="0" fontId="27" fillId="34" borderId="15" xfId="43" applyFont="1" applyFill="1" applyBorder="1" applyAlignment="1">
      <alignment horizontal="center" vertical="center" wrapText="1"/>
    </xf>
    <xf numFmtId="0" fontId="21" fillId="0" borderId="0" xfId="43" applyFont="1" applyFill="1" applyBorder="1" applyAlignment="1">
      <alignment horizontal="right"/>
    </xf>
    <xf numFmtId="0" fontId="21" fillId="0" borderId="0" xfId="43" applyFont="1" applyFill="1" applyBorder="1"/>
    <xf numFmtId="166" fontId="21" fillId="0" borderId="0" xfId="42" applyNumberFormat="1" applyFont="1" applyFill="1" applyBorder="1"/>
    <xf numFmtId="167" fontId="21" fillId="0" borderId="0" xfId="42" applyNumberFormat="1" applyFont="1" applyFill="1" applyBorder="1"/>
    <xf numFmtId="0" fontId="24" fillId="0" borderId="0" xfId="43" applyFont="1" applyFill="1" applyBorder="1" applyAlignment="1">
      <alignment vertical="center"/>
    </xf>
    <xf numFmtId="0" fontId="21" fillId="0" borderId="0" xfId="43" applyFont="1" applyFill="1" applyBorder="1" applyAlignment="1">
      <alignment vertical="center"/>
    </xf>
    <xf numFmtId="0" fontId="21" fillId="0" borderId="0" xfId="43" applyFont="1" applyFill="1" applyBorder="1" applyAlignment="1">
      <alignment horizontal="center" vertical="center"/>
    </xf>
    <xf numFmtId="166" fontId="21" fillId="0" borderId="0" xfId="42" applyNumberFormat="1" applyFont="1" applyBorder="1" applyAlignment="1">
      <alignment vertical="center"/>
    </xf>
    <xf numFmtId="167" fontId="21" fillId="0" borderId="0" xfId="42" applyNumberFormat="1" applyFont="1" applyBorder="1" applyAlignment="1">
      <alignment vertical="center"/>
    </xf>
    <xf numFmtId="0" fontId="22" fillId="0" borderId="10" xfId="43" applyFont="1" applyFill="1" applyBorder="1" applyAlignment="1">
      <alignment horizontal="center"/>
    </xf>
    <xf numFmtId="0" fontId="21" fillId="0" borderId="13" xfId="43" applyFont="1" applyFill="1" applyBorder="1"/>
    <xf numFmtId="0" fontId="21" fillId="0" borderId="13" xfId="43" applyFont="1" applyFill="1" applyBorder="1" applyAlignment="1">
      <alignment horizontal="right"/>
    </xf>
    <xf numFmtId="165" fontId="25" fillId="34" borderId="0" xfId="43" applyNumberFormat="1" applyFont="1" applyFill="1" applyBorder="1" applyAlignment="1">
      <alignment vertical="center"/>
    </xf>
    <xf numFmtId="166" fontId="26" fillId="34" borderId="0" xfId="42" applyNumberFormat="1" applyFont="1" applyFill="1" applyBorder="1" applyAlignment="1">
      <alignment vertical="top" wrapText="1"/>
    </xf>
    <xf numFmtId="3" fontId="27" fillId="34" borderId="0" xfId="43" applyNumberFormat="1" applyFont="1" applyFill="1" applyBorder="1" applyAlignment="1">
      <alignment vertical="center"/>
    </xf>
    <xf numFmtId="165" fontId="27" fillId="34" borderId="0" xfId="43" applyNumberFormat="1" applyFont="1" applyFill="1" applyBorder="1" applyAlignment="1">
      <alignment vertical="center"/>
    </xf>
    <xf numFmtId="166" fontId="28" fillId="0" borderId="0" xfId="42" applyNumberFormat="1" applyFont="1" applyBorder="1"/>
    <xf numFmtId="0" fontId="27" fillId="0" borderId="0" xfId="43" applyFont="1" applyFill="1" applyBorder="1"/>
    <xf numFmtId="167" fontId="21" fillId="0" borderId="0" xfId="42" applyNumberFormat="1" applyFont="1" applyBorder="1"/>
    <xf numFmtId="3" fontId="29" fillId="34" borderId="0" xfId="43" applyNumberFormat="1" applyFont="1" applyFill="1" applyBorder="1" applyAlignment="1">
      <alignment horizontal="center"/>
    </xf>
    <xf numFmtId="167" fontId="28" fillId="0" borderId="0" xfId="42" applyNumberFormat="1" applyFont="1" applyBorder="1"/>
    <xf numFmtId="166" fontId="21" fillId="0" borderId="0" xfId="42" applyNumberFormat="1" applyFont="1" applyBorder="1"/>
    <xf numFmtId="3" fontId="27" fillId="34" borderId="17" xfId="43" applyNumberFormat="1" applyFont="1" applyFill="1" applyBorder="1" applyAlignment="1">
      <alignment vertical="top"/>
    </xf>
    <xf numFmtId="0" fontId="27" fillId="34" borderId="17" xfId="43" applyFont="1" applyFill="1" applyBorder="1" applyAlignment="1">
      <alignment vertical="top" wrapText="1"/>
    </xf>
    <xf numFmtId="3" fontId="27" fillId="34" borderId="17" xfId="43" applyNumberFormat="1" applyFont="1" applyFill="1" applyBorder="1" applyAlignment="1">
      <alignment horizontal="center"/>
    </xf>
    <xf numFmtId="3" fontId="27" fillId="34" borderId="17" xfId="43" applyNumberFormat="1" applyFont="1" applyFill="1" applyBorder="1" applyAlignment="1">
      <alignment vertical="center"/>
    </xf>
    <xf numFmtId="165" fontId="27" fillId="34" borderId="17" xfId="43" applyNumberFormat="1" applyFont="1" applyFill="1" applyBorder="1" applyAlignment="1">
      <alignment vertical="center"/>
    </xf>
    <xf numFmtId="0" fontId="27" fillId="0" borderId="0" xfId="44" applyFont="1" applyFill="1"/>
    <xf numFmtId="3" fontId="21" fillId="0" borderId="0" xfId="43" applyNumberFormat="1" applyFont="1" applyFill="1" applyBorder="1"/>
    <xf numFmtId="166" fontId="20" fillId="0" borderId="0" xfId="42" applyNumberFormat="1" applyFont="1" applyBorder="1"/>
    <xf numFmtId="0" fontId="20" fillId="0" borderId="0" xfId="43" applyFont="1" applyFill="1" applyBorder="1"/>
    <xf numFmtId="0" fontId="20" fillId="0" borderId="0" xfId="43" applyFont="1" applyFill="1" applyBorder="1" applyAlignment="1">
      <alignment horizontal="right"/>
    </xf>
    <xf numFmtId="167" fontId="20" fillId="0" borderId="0" xfId="42" applyNumberFormat="1" applyFont="1" applyBorder="1"/>
    <xf numFmtId="0" fontId="29" fillId="0" borderId="0" xfId="45" applyFont="1"/>
    <xf numFmtId="0" fontId="29" fillId="0" borderId="0" xfId="45" applyFont="1" applyAlignment="1">
      <alignment horizontal="center"/>
    </xf>
    <xf numFmtId="0" fontId="29" fillId="0" borderId="0" xfId="45" applyFont="1" applyAlignment="1">
      <alignment vertical="top" wrapText="1"/>
    </xf>
    <xf numFmtId="164" fontId="29" fillId="0" borderId="0" xfId="45" applyNumberFormat="1" applyFont="1" applyAlignment="1">
      <alignment vertical="top" wrapText="1"/>
    </xf>
    <xf numFmtId="0" fontId="31" fillId="0" borderId="0" xfId="45" applyFont="1" applyAlignment="1">
      <alignment vertical="top" wrapText="1"/>
    </xf>
    <xf numFmtId="0" fontId="32" fillId="0" borderId="0" xfId="45" applyFont="1" applyAlignment="1">
      <alignment vertical="top" wrapText="1"/>
    </xf>
    <xf numFmtId="0" fontId="29" fillId="0" borderId="0" xfId="45" applyFont="1" applyAlignment="1">
      <alignment horizontal="right" vertical="top" wrapText="1"/>
    </xf>
    <xf numFmtId="0" fontId="33" fillId="35" borderId="0" xfId="0" applyFont="1" applyFill="1" applyAlignment="1">
      <alignment vertical="center"/>
    </xf>
    <xf numFmtId="0" fontId="29" fillId="0" borderId="0" xfId="0" applyNumberFormat="1" applyFont="1" applyFill="1" applyBorder="1" applyAlignment="1" applyProtection="1"/>
    <xf numFmtId="0" fontId="31" fillId="0" borderId="0" xfId="0" applyFont="1"/>
    <xf numFmtId="0" fontId="29" fillId="0" borderId="0" xfId="0" applyFont="1" applyFill="1" applyAlignment="1">
      <alignment horizontal="center"/>
    </xf>
    <xf numFmtId="0" fontId="29" fillId="0" borderId="0" xfId="0" applyFont="1" applyAlignment="1">
      <alignment horizontal="center"/>
    </xf>
    <xf numFmtId="0" fontId="29" fillId="0" borderId="0" xfId="0" applyFont="1" applyFill="1"/>
    <xf numFmtId="0" fontId="29" fillId="0" borderId="0" xfId="0" applyFont="1" applyAlignment="1">
      <alignment vertical="top" wrapText="1"/>
    </xf>
    <xf numFmtId="0" fontId="25" fillId="36" borderId="19" xfId="0" applyFont="1" applyFill="1" applyBorder="1" applyAlignment="1">
      <alignment horizontal="centerContinuous" vertical="center"/>
    </xf>
    <xf numFmtId="0" fontId="27" fillId="36" borderId="20" xfId="0" applyFont="1" applyFill="1" applyBorder="1" applyAlignment="1">
      <alignment horizontal="centerContinuous" vertical="center"/>
    </xf>
    <xf numFmtId="0" fontId="27" fillId="36" borderId="20" xfId="0" applyFont="1" applyFill="1" applyBorder="1" applyAlignment="1">
      <alignment horizontal="centerContinuous" vertical="center" wrapText="1"/>
    </xf>
    <xf numFmtId="0" fontId="27" fillId="36" borderId="21" xfId="0" applyFont="1" applyFill="1" applyBorder="1" applyAlignment="1">
      <alignment horizontal="centerContinuous" vertical="center" wrapText="1"/>
    </xf>
    <xf numFmtId="0" fontId="29" fillId="0" borderId="0" xfId="0" applyFont="1" applyFill="1" applyAlignment="1">
      <alignment vertical="top" wrapText="1"/>
    </xf>
    <xf numFmtId="0" fontId="32" fillId="0" borderId="22" xfId="0" applyFont="1" applyFill="1" applyBorder="1" applyAlignment="1">
      <alignment vertical="center" wrapText="1"/>
    </xf>
    <xf numFmtId="0" fontId="32" fillId="0" borderId="23" xfId="0" applyFont="1" applyFill="1" applyBorder="1" applyAlignment="1">
      <alignment horizontal="center" vertical="center" wrapText="1"/>
    </xf>
    <xf numFmtId="0" fontId="29" fillId="0" borderId="0" xfId="0" applyFont="1" applyFill="1" applyBorder="1" applyAlignment="1">
      <alignment vertical="top" wrapText="1"/>
    </xf>
    <xf numFmtId="165" fontId="29" fillId="0" borderId="0" xfId="0" applyNumberFormat="1" applyFont="1" applyFill="1" applyBorder="1" applyAlignment="1">
      <alignment vertical="center"/>
    </xf>
    <xf numFmtId="0" fontId="32" fillId="0" borderId="28" xfId="0" applyFont="1" applyBorder="1" applyAlignment="1">
      <alignment vertical="top" wrapText="1"/>
    </xf>
    <xf numFmtId="0" fontId="29" fillId="0" borderId="0" xfId="0" applyFont="1" applyBorder="1" applyAlignment="1">
      <alignment horizontal="center" vertical="top" wrapText="1"/>
    </xf>
    <xf numFmtId="0" fontId="29" fillId="0" borderId="0" xfId="0" applyFont="1" applyBorder="1" applyAlignment="1">
      <alignment vertical="top" wrapText="1"/>
    </xf>
    <xf numFmtId="0" fontId="31" fillId="0" borderId="28" xfId="0" applyFont="1" applyBorder="1" applyAlignment="1">
      <alignment vertical="top" wrapText="1"/>
    </xf>
    <xf numFmtId="0" fontId="25" fillId="0" borderId="31" xfId="0" applyFont="1" applyBorder="1" applyAlignment="1">
      <alignment horizontal="center" vertical="center" wrapText="1"/>
    </xf>
    <xf numFmtId="0" fontId="31" fillId="0" borderId="0" xfId="0" applyFont="1" applyBorder="1" applyAlignment="1">
      <alignment vertical="top" wrapText="1"/>
    </xf>
    <xf numFmtId="3" fontId="29" fillId="0" borderId="31" xfId="0" applyNumberFormat="1" applyFont="1" applyBorder="1" applyAlignment="1">
      <alignment horizontal="center" vertical="center" wrapText="1"/>
    </xf>
    <xf numFmtId="0" fontId="32" fillId="0" borderId="32" xfId="0" applyFont="1" applyBorder="1" applyAlignment="1">
      <alignment horizontal="justify" vertical="center"/>
    </xf>
    <xf numFmtId="0" fontId="32" fillId="0" borderId="0" xfId="0" applyFont="1" applyAlignment="1">
      <alignment vertical="top" wrapText="1"/>
    </xf>
    <xf numFmtId="0" fontId="29" fillId="0" borderId="0" xfId="0" applyFont="1" applyAlignment="1">
      <alignment horizontal="right" vertical="top" wrapText="1"/>
    </xf>
    <xf numFmtId="0" fontId="29" fillId="0" borderId="25" xfId="0" applyFont="1" applyBorder="1" applyAlignment="1">
      <alignment vertical="top" wrapText="1"/>
    </xf>
    <xf numFmtId="0" fontId="32" fillId="0" borderId="25" xfId="0" applyFont="1" applyBorder="1" applyAlignment="1">
      <alignment vertical="top" wrapText="1"/>
    </xf>
    <xf numFmtId="0" fontId="32" fillId="0" borderId="0" xfId="0" applyFont="1" applyBorder="1" applyAlignment="1">
      <alignment vertical="top" wrapText="1"/>
    </xf>
    <xf numFmtId="0" fontId="32" fillId="0" borderId="35" xfId="0" applyFont="1" applyBorder="1" applyAlignment="1">
      <alignment horizontal="justify" vertical="top" wrapText="1"/>
    </xf>
    <xf numFmtId="164" fontId="29" fillId="0" borderId="0" xfId="0" applyNumberFormat="1" applyFont="1" applyAlignment="1">
      <alignment vertical="top" wrapText="1"/>
    </xf>
    <xf numFmtId="0" fontId="29" fillId="0" borderId="0" xfId="0" applyFont="1" applyBorder="1" applyAlignment="1">
      <alignment horizontal="center" vertical="center" wrapText="1"/>
    </xf>
    <xf numFmtId="164" fontId="29" fillId="0" borderId="0" xfId="0" applyNumberFormat="1" applyFont="1" applyFill="1" applyBorder="1" applyAlignment="1">
      <alignment horizontal="center" vertical="center" wrapText="1"/>
    </xf>
    <xf numFmtId="0" fontId="29" fillId="0" borderId="29" xfId="0" applyFont="1" applyBorder="1" applyAlignment="1">
      <alignment horizontal="center" vertical="center" wrapText="1"/>
    </xf>
    <xf numFmtId="0" fontId="31" fillId="0" borderId="0" xfId="0" applyFont="1" applyAlignment="1">
      <alignment vertical="top" wrapText="1"/>
    </xf>
    <xf numFmtId="0" fontId="32" fillId="37" borderId="15" xfId="0" applyFont="1" applyFill="1" applyBorder="1" applyAlignment="1">
      <alignment vertical="center" wrapText="1"/>
    </xf>
    <xf numFmtId="0" fontId="32" fillId="37" borderId="15" xfId="0" applyFont="1" applyFill="1" applyBorder="1" applyAlignment="1">
      <alignment horizontal="center" vertical="center" wrapText="1"/>
    </xf>
    <xf numFmtId="0" fontId="32" fillId="37" borderId="44" xfId="0" applyFont="1" applyFill="1" applyBorder="1" applyAlignment="1">
      <alignment horizontal="center" vertical="center" wrapText="1"/>
    </xf>
    <xf numFmtId="0" fontId="32" fillId="37" borderId="50" xfId="0" applyFont="1" applyFill="1" applyBorder="1" applyAlignment="1">
      <alignment horizontal="center" vertical="center" wrapText="1"/>
    </xf>
    <xf numFmtId="0" fontId="32" fillId="0" borderId="30" xfId="0" applyFont="1" applyBorder="1" applyAlignment="1">
      <alignment horizontal="justify" vertical="top" wrapText="1"/>
    </xf>
    <xf numFmtId="0" fontId="29" fillId="0" borderId="30" xfId="0" applyFont="1" applyBorder="1" applyAlignment="1">
      <alignment vertical="top" wrapText="1"/>
    </xf>
    <xf numFmtId="4" fontId="29" fillId="0" borderId="30" xfId="0" applyNumberFormat="1" applyFont="1" applyBorder="1" applyAlignment="1">
      <alignment vertical="top" wrapText="1"/>
    </xf>
    <xf numFmtId="4" fontId="29" fillId="0" borderId="30" xfId="0" applyNumberFormat="1" applyFont="1" applyBorder="1" applyAlignment="1">
      <alignment horizontal="center" vertical="top" wrapText="1"/>
    </xf>
    <xf numFmtId="4" fontId="29" fillId="0" borderId="30" xfId="0" applyNumberFormat="1" applyFont="1" applyFill="1" applyBorder="1" applyAlignment="1">
      <alignment horizontal="center" vertical="top" wrapText="1"/>
    </xf>
    <xf numFmtId="0" fontId="29" fillId="0" borderId="56" xfId="0" applyFont="1" applyBorder="1" applyAlignment="1">
      <alignment horizontal="center" vertical="top" wrapText="1"/>
    </xf>
    <xf numFmtId="0" fontId="32" fillId="0" borderId="58" xfId="0" applyFont="1" applyBorder="1" applyAlignment="1">
      <alignment horizontal="justify" vertical="top" wrapText="1"/>
    </xf>
    <xf numFmtId="0" fontId="29" fillId="0" borderId="58" xfId="0" applyFont="1" applyBorder="1" applyAlignment="1">
      <alignment vertical="top" wrapText="1"/>
    </xf>
    <xf numFmtId="4" fontId="29" fillId="0" borderId="58" xfId="0" applyNumberFormat="1" applyFont="1" applyBorder="1" applyAlignment="1">
      <alignment vertical="top" wrapText="1"/>
    </xf>
    <xf numFmtId="4" fontId="29" fillId="0" borderId="58" xfId="0" applyNumberFormat="1" applyFont="1" applyBorder="1" applyAlignment="1">
      <alignment horizontal="center" vertical="top" wrapText="1"/>
    </xf>
    <xf numFmtId="4" fontId="29" fillId="0" borderId="58" xfId="0" applyNumberFormat="1" applyFont="1" applyFill="1" applyBorder="1" applyAlignment="1">
      <alignment horizontal="center" vertical="top" wrapText="1"/>
    </xf>
    <xf numFmtId="0" fontId="29" fillId="0" borderId="59" xfId="0" applyFont="1" applyBorder="1" applyAlignment="1">
      <alignment horizontal="center" vertical="top" wrapText="1"/>
    </xf>
    <xf numFmtId="0" fontId="25" fillId="36" borderId="19" xfId="45" applyFont="1" applyFill="1" applyBorder="1" applyAlignment="1">
      <alignment horizontal="centerContinuous" vertical="center"/>
    </xf>
    <xf numFmtId="0" fontId="27" fillId="36" borderId="20" xfId="45" applyFont="1" applyFill="1" applyBorder="1" applyAlignment="1">
      <alignment horizontal="centerContinuous" vertical="center"/>
    </xf>
    <xf numFmtId="0" fontId="27" fillId="36" borderId="20" xfId="45" applyFont="1" applyFill="1" applyBorder="1" applyAlignment="1">
      <alignment horizontal="centerContinuous" vertical="center" wrapText="1"/>
    </xf>
    <xf numFmtId="0" fontId="27" fillId="36" borderId="21" xfId="45" applyFont="1" applyFill="1" applyBorder="1" applyAlignment="1">
      <alignment horizontal="centerContinuous" vertical="center" wrapText="1"/>
    </xf>
    <xf numFmtId="0" fontId="32" fillId="0" borderId="22" xfId="45" applyFont="1" applyBorder="1" applyAlignment="1">
      <alignment vertical="center" wrapText="1"/>
    </xf>
    <xf numFmtId="0" fontId="32" fillId="0" borderId="23" xfId="45" applyFont="1" applyBorder="1" applyAlignment="1">
      <alignment horizontal="center" vertical="center" wrapText="1"/>
    </xf>
    <xf numFmtId="165" fontId="29" fillId="0" borderId="0" xfId="45" applyNumberFormat="1" applyFont="1" applyAlignment="1">
      <alignment vertical="center"/>
    </xf>
    <xf numFmtId="0" fontId="32" fillId="0" borderId="28" xfId="45" applyFont="1" applyBorder="1" applyAlignment="1">
      <alignment vertical="top" wrapText="1"/>
    </xf>
    <xf numFmtId="0" fontId="29" fillId="0" borderId="0" xfId="45" applyFont="1" applyAlignment="1">
      <alignment horizontal="center" vertical="top" wrapText="1"/>
    </xf>
    <xf numFmtId="0" fontId="31" fillId="0" borderId="28" xfId="45" applyFont="1" applyBorder="1" applyAlignment="1">
      <alignment vertical="top" wrapText="1"/>
    </xf>
    <xf numFmtId="0" fontId="25" fillId="0" borderId="31" xfId="45" applyFont="1" applyBorder="1" applyAlignment="1">
      <alignment horizontal="center" vertical="center" wrapText="1"/>
    </xf>
    <xf numFmtId="3" fontId="29" fillId="0" borderId="31" xfId="45" applyNumberFormat="1" applyFont="1" applyBorder="1" applyAlignment="1">
      <alignment horizontal="center" vertical="center" wrapText="1"/>
    </xf>
    <xf numFmtId="0" fontId="32" fillId="0" borderId="32" xfId="45" applyFont="1" applyBorder="1" applyAlignment="1">
      <alignment horizontal="justify" vertical="center"/>
    </xf>
    <xf numFmtId="0" fontId="29" fillId="0" borderId="25" xfId="45" applyFont="1" applyBorder="1" applyAlignment="1">
      <alignment vertical="top" wrapText="1"/>
    </xf>
    <xf numFmtId="0" fontId="32" fillId="0" borderId="25" xfId="45" applyFont="1" applyBorder="1" applyAlignment="1">
      <alignment vertical="top" wrapText="1"/>
    </xf>
    <xf numFmtId="0" fontId="32" fillId="0" borderId="35" xfId="45" applyFont="1" applyBorder="1" applyAlignment="1">
      <alignment horizontal="justify" vertical="top" wrapText="1"/>
    </xf>
    <xf numFmtId="164" fontId="29" fillId="0" borderId="0" xfId="45" applyNumberFormat="1" applyFont="1" applyAlignment="1">
      <alignment horizontal="center" vertical="center" wrapText="1"/>
    </xf>
    <xf numFmtId="0" fontId="29" fillId="0" borderId="29" xfId="45" applyFont="1" applyBorder="1" applyAlignment="1">
      <alignment horizontal="center" vertical="center" wrapText="1"/>
    </xf>
    <xf numFmtId="0" fontId="32" fillId="37" borderId="15" xfId="45" applyFont="1" applyFill="1" applyBorder="1" applyAlignment="1">
      <alignment vertical="center" wrapText="1"/>
    </xf>
    <xf numFmtId="0" fontId="32" fillId="37" borderId="15" xfId="45" applyFont="1" applyFill="1" applyBorder="1" applyAlignment="1">
      <alignment horizontal="center" vertical="center" wrapText="1"/>
    </xf>
    <xf numFmtId="0" fontId="32" fillId="37" borderId="44" xfId="45" applyFont="1" applyFill="1" applyBorder="1" applyAlignment="1">
      <alignment horizontal="center" vertical="center" wrapText="1"/>
    </xf>
    <xf numFmtId="0" fontId="32" fillId="37" borderId="50" xfId="45" applyFont="1" applyFill="1" applyBorder="1" applyAlignment="1">
      <alignment horizontal="center" vertical="center" wrapText="1"/>
    </xf>
    <xf numFmtId="0" fontId="32" fillId="0" borderId="30" xfId="45" applyFont="1" applyBorder="1" applyAlignment="1">
      <alignment horizontal="justify" vertical="top" wrapText="1"/>
    </xf>
    <xf numFmtId="0" fontId="29" fillId="0" borderId="30" xfId="45" applyFont="1" applyBorder="1" applyAlignment="1">
      <alignment vertical="top" wrapText="1"/>
    </xf>
    <xf numFmtId="4" fontId="29" fillId="0" borderId="30" xfId="45" applyNumberFormat="1" applyFont="1" applyBorder="1" applyAlignment="1">
      <alignment vertical="top" wrapText="1"/>
    </xf>
    <xf numFmtId="4" fontId="29" fillId="0" borderId="30" xfId="45" applyNumberFormat="1" applyFont="1" applyBorder="1" applyAlignment="1">
      <alignment horizontal="center" vertical="top" wrapText="1"/>
    </xf>
    <xf numFmtId="0" fontId="29" fillId="0" borderId="56" xfId="45" applyFont="1" applyBorder="1" applyAlignment="1">
      <alignment horizontal="center" vertical="top" wrapText="1"/>
    </xf>
    <xf numFmtId="0" fontId="32" fillId="0" borderId="58" xfId="45" applyFont="1" applyBorder="1" applyAlignment="1">
      <alignment horizontal="justify" vertical="top" wrapText="1"/>
    </xf>
    <xf numFmtId="0" fontId="29" fillId="0" borderId="58" xfId="45" applyFont="1" applyBorder="1" applyAlignment="1">
      <alignment vertical="top" wrapText="1"/>
    </xf>
    <xf numFmtId="4" fontId="29" fillId="0" borderId="58" xfId="45" applyNumberFormat="1" applyFont="1" applyBorder="1" applyAlignment="1">
      <alignment vertical="top" wrapText="1"/>
    </xf>
    <xf numFmtId="4" fontId="29" fillId="0" borderId="58" xfId="45" applyNumberFormat="1" applyFont="1" applyBorder="1" applyAlignment="1">
      <alignment horizontal="center" vertical="top" wrapText="1"/>
    </xf>
    <xf numFmtId="0" fontId="29" fillId="0" borderId="59" xfId="45" applyFont="1" applyBorder="1" applyAlignment="1">
      <alignment horizontal="center" vertical="top" wrapText="1"/>
    </xf>
    <xf numFmtId="0" fontId="21" fillId="35" borderId="0" xfId="0" applyFont="1" applyFill="1" applyAlignment="1">
      <alignment vertical="center"/>
    </xf>
    <xf numFmtId="166" fontId="0" fillId="0" borderId="0" xfId="0" applyNumberFormat="1"/>
    <xf numFmtId="0" fontId="0" fillId="0" borderId="0" xfId="0" applyAlignment="1">
      <alignment horizontal="center" vertical="center"/>
    </xf>
    <xf numFmtId="0" fontId="25" fillId="34" borderId="0" xfId="43" applyFont="1" applyFill="1" applyBorder="1" applyAlignment="1">
      <alignment horizontal="left" vertical="center"/>
    </xf>
    <xf numFmtId="0" fontId="23" fillId="33" borderId="0" xfId="43" applyFont="1" applyFill="1" applyAlignment="1">
      <alignment horizontal="center" vertical="center" wrapText="1"/>
    </xf>
    <xf numFmtId="0" fontId="19" fillId="0" borderId="10" xfId="43" applyFont="1" applyFill="1" applyBorder="1" applyAlignment="1">
      <alignment horizontal="center" vertical="center" wrapText="1"/>
    </xf>
    <xf numFmtId="0" fontId="22" fillId="33" borderId="11" xfId="43" applyFont="1" applyFill="1" applyBorder="1" applyAlignment="1">
      <alignment horizontal="center" vertical="center"/>
    </xf>
    <xf numFmtId="0" fontId="22" fillId="33" borderId="11" xfId="43" applyFont="1" applyFill="1" applyBorder="1" applyAlignment="1">
      <alignment horizontal="center" vertical="center" wrapText="1"/>
    </xf>
    <xf numFmtId="0" fontId="22" fillId="33" borderId="0" xfId="43" applyFont="1" applyFill="1" applyBorder="1" applyAlignment="1">
      <alignment horizontal="center" vertical="center"/>
    </xf>
    <xf numFmtId="0" fontId="22" fillId="33" borderId="0" xfId="43" applyFont="1" applyFill="1" applyBorder="1" applyAlignment="1">
      <alignment horizontal="center" vertical="center" wrapText="1"/>
    </xf>
    <xf numFmtId="0" fontId="22" fillId="33" borderId="12" xfId="43" applyFont="1" applyFill="1" applyBorder="1" applyAlignment="1">
      <alignment horizontal="center" vertical="center" wrapText="1"/>
    </xf>
    <xf numFmtId="0" fontId="22" fillId="33" borderId="16" xfId="43" applyFont="1" applyFill="1" applyBorder="1" applyAlignment="1">
      <alignment horizontal="center" vertical="center"/>
    </xf>
    <xf numFmtId="0" fontId="25" fillId="34" borderId="14" xfId="43" applyFont="1" applyFill="1" applyBorder="1" applyAlignment="1">
      <alignment horizontal="left" vertical="center"/>
    </xf>
    <xf numFmtId="0" fontId="29" fillId="0" borderId="0" xfId="44" applyFont="1" applyFill="1" applyAlignment="1">
      <alignment horizontal="left" vertical="top" wrapText="1"/>
    </xf>
    <xf numFmtId="0" fontId="23" fillId="33" borderId="0" xfId="43" applyFont="1" applyFill="1" applyBorder="1" applyAlignment="1">
      <alignment horizontal="center" vertical="center" wrapText="1"/>
    </xf>
    <xf numFmtId="0" fontId="19" fillId="0" borderId="0" xfId="43" applyFont="1" applyFill="1" applyBorder="1" applyAlignment="1">
      <alignment horizontal="center" vertical="center" wrapText="1"/>
    </xf>
    <xf numFmtId="0" fontId="29" fillId="0" borderId="0" xfId="0" applyFont="1" applyBorder="1" applyAlignment="1">
      <alignment vertical="top" wrapText="1"/>
    </xf>
    <xf numFmtId="0" fontId="29" fillId="0" borderId="29" xfId="0" applyFont="1" applyBorder="1" applyAlignment="1">
      <alignment vertical="top" wrapText="1"/>
    </xf>
    <xf numFmtId="0" fontId="34" fillId="33" borderId="0" xfId="0" applyFont="1" applyFill="1" applyAlignment="1">
      <alignment horizontal="center" vertical="center" wrapText="1"/>
    </xf>
    <xf numFmtId="0" fontId="20" fillId="0" borderId="18" xfId="0" applyFont="1" applyBorder="1" applyAlignment="1">
      <alignment horizontal="center" vertical="center" wrapText="1"/>
    </xf>
    <xf numFmtId="0" fontId="32" fillId="0" borderId="23" xfId="0" applyFont="1" applyFill="1" applyBorder="1" applyAlignment="1">
      <alignment horizontal="justify" vertical="center" wrapText="1"/>
    </xf>
    <xf numFmtId="0" fontId="32" fillId="0" borderId="24" xfId="0" applyFont="1" applyFill="1" applyBorder="1" applyAlignment="1">
      <alignment horizontal="justify" vertical="center" wrapText="1"/>
    </xf>
    <xf numFmtId="0" fontId="32" fillId="0" borderId="22" xfId="0" applyFont="1" applyFill="1" applyBorder="1" applyAlignment="1">
      <alignment horizontal="justify" vertical="center" wrapText="1"/>
    </xf>
    <xf numFmtId="0" fontId="25" fillId="0" borderId="23" xfId="0" applyFont="1" applyFill="1" applyBorder="1" applyAlignment="1">
      <alignment horizontal="justify" vertical="center" wrapText="1"/>
    </xf>
    <xf numFmtId="0" fontId="25" fillId="0" borderId="24" xfId="0" applyFont="1" applyFill="1" applyBorder="1" applyAlignment="1">
      <alignment horizontal="justify" vertical="center" wrapText="1"/>
    </xf>
    <xf numFmtId="165" fontId="32" fillId="0" borderId="22" xfId="0" applyNumberFormat="1" applyFont="1" applyFill="1" applyBorder="1" applyAlignment="1">
      <alignment horizontal="center" vertical="center" wrapText="1"/>
    </xf>
    <xf numFmtId="165" fontId="32" fillId="0" borderId="23" xfId="0" applyNumberFormat="1" applyFont="1" applyFill="1" applyBorder="1" applyAlignment="1">
      <alignment horizontal="center" vertical="center" wrapText="1"/>
    </xf>
    <xf numFmtId="164" fontId="29" fillId="0" borderId="27" xfId="0" applyNumberFormat="1" applyFont="1" applyFill="1" applyBorder="1" applyAlignment="1">
      <alignment horizontal="left" vertical="center" wrapText="1"/>
    </xf>
    <xf numFmtId="164" fontId="29" fillId="0" borderId="26" xfId="0" applyNumberFormat="1" applyFont="1" applyFill="1" applyBorder="1" applyAlignment="1">
      <alignment horizontal="left" vertical="center" wrapText="1"/>
    </xf>
    <xf numFmtId="0" fontId="29" fillId="0" borderId="0" xfId="0" applyFont="1" applyBorder="1" applyAlignment="1">
      <alignment horizontal="justify" vertical="top" wrapText="1"/>
    </xf>
    <xf numFmtId="0" fontId="25" fillId="0" borderId="30" xfId="0" applyFont="1" applyBorder="1" applyAlignment="1">
      <alignment horizontal="center" vertical="center" wrapText="1"/>
    </xf>
    <xf numFmtId="0" fontId="32" fillId="0" borderId="33" xfId="0" applyFont="1" applyBorder="1" applyAlignment="1">
      <alignment horizontal="center" vertical="top" wrapText="1"/>
    </xf>
    <xf numFmtId="0" fontId="32" fillId="0" borderId="25" xfId="0" applyFont="1" applyBorder="1" applyAlignment="1">
      <alignment horizontal="center" vertical="top" wrapText="1"/>
    </xf>
    <xf numFmtId="0" fontId="32" fillId="0" borderId="34" xfId="0" applyFont="1" applyBorder="1" applyAlignment="1">
      <alignment horizontal="center" vertical="top" wrapText="1"/>
    </xf>
    <xf numFmtId="0" fontId="29" fillId="0" borderId="29" xfId="0" applyFont="1" applyBorder="1" applyAlignment="1">
      <alignment horizontal="justify" vertical="top" wrapText="1"/>
    </xf>
    <xf numFmtId="0" fontId="29" fillId="0" borderId="10" xfId="0" applyFont="1" applyBorder="1" applyAlignment="1">
      <alignment horizontal="justify" vertical="top" wrapText="1"/>
    </xf>
    <xf numFmtId="0" fontId="29" fillId="0" borderId="36" xfId="0" applyFont="1" applyBorder="1" applyAlignment="1">
      <alignment horizontal="justify" vertical="top" wrapText="1"/>
    </xf>
    <xf numFmtId="0" fontId="32" fillId="37" borderId="37" xfId="0" applyFont="1" applyFill="1" applyBorder="1" applyAlignment="1">
      <alignment horizontal="center" vertical="center" wrapText="1"/>
    </xf>
    <xf numFmtId="0" fontId="32" fillId="37" borderId="39" xfId="0" applyFont="1" applyFill="1" applyBorder="1" applyAlignment="1">
      <alignment horizontal="center" vertical="center" wrapText="1"/>
    </xf>
    <xf numFmtId="0" fontId="32" fillId="37" borderId="38" xfId="0" applyFont="1" applyFill="1" applyBorder="1" applyAlignment="1">
      <alignment horizontal="center" vertical="center" wrapText="1"/>
    </xf>
    <xf numFmtId="0" fontId="32" fillId="37" borderId="40" xfId="0" applyFont="1" applyFill="1" applyBorder="1" applyAlignment="1">
      <alignment horizontal="center" vertical="center" wrapText="1"/>
    </xf>
    <xf numFmtId="0" fontId="32" fillId="37" borderId="15" xfId="0" applyFont="1" applyFill="1" applyBorder="1" applyAlignment="1">
      <alignment horizontal="center" vertical="center" wrapText="1"/>
    </xf>
    <xf numFmtId="0" fontId="32" fillId="37" borderId="41" xfId="0" applyFont="1" applyFill="1" applyBorder="1" applyAlignment="1">
      <alignment horizontal="center" vertical="center" wrapText="1"/>
    </xf>
    <xf numFmtId="0" fontId="32" fillId="37" borderId="42" xfId="0" applyFont="1" applyFill="1" applyBorder="1" applyAlignment="1">
      <alignment horizontal="center" vertical="center" wrapText="1"/>
    </xf>
    <xf numFmtId="0" fontId="32" fillId="37" borderId="14" xfId="0" applyFont="1" applyFill="1" applyBorder="1" applyAlignment="1">
      <alignment horizontal="center" vertical="center" wrapText="1"/>
    </xf>
    <xf numFmtId="0" fontId="32" fillId="37" borderId="43" xfId="0" applyFont="1" applyFill="1" applyBorder="1" applyAlignment="1">
      <alignment horizontal="center" vertical="center" wrapText="1"/>
    </xf>
    <xf numFmtId="0" fontId="32" fillId="37" borderId="44" xfId="0" applyFont="1" applyFill="1" applyBorder="1" applyAlignment="1">
      <alignment horizontal="center" vertical="center" wrapText="1"/>
    </xf>
    <xf numFmtId="0" fontId="32" fillId="37" borderId="45" xfId="0" applyFont="1" applyFill="1" applyBorder="1" applyAlignment="1">
      <alignment horizontal="center" vertical="center" wrapText="1"/>
    </xf>
    <xf numFmtId="0" fontId="32" fillId="37" borderId="46" xfId="0" applyFont="1" applyFill="1" applyBorder="1" applyAlignment="1">
      <alignment horizontal="center" vertical="center" wrapText="1"/>
    </xf>
    <xf numFmtId="0" fontId="32" fillId="37" borderId="47" xfId="0" applyFont="1" applyFill="1" applyBorder="1" applyAlignment="1">
      <alignment horizontal="center" vertical="center" wrapText="1"/>
    </xf>
    <xf numFmtId="0" fontId="32" fillId="37" borderId="48" xfId="0" applyFont="1" applyFill="1" applyBorder="1" applyAlignment="1">
      <alignment horizontal="center" vertical="center" wrapText="1"/>
    </xf>
    <xf numFmtId="0" fontId="32" fillId="37" borderId="49" xfId="0" applyFont="1" applyFill="1" applyBorder="1" applyAlignment="1">
      <alignment horizontal="center" vertical="center" wrapText="1"/>
    </xf>
    <xf numFmtId="0" fontId="32" fillId="37" borderId="51" xfId="0" applyFont="1" applyFill="1" applyBorder="1" applyAlignment="1">
      <alignment horizontal="center" vertical="center" wrapText="1"/>
    </xf>
    <xf numFmtId="0" fontId="32" fillId="37" borderId="52" xfId="0" applyFont="1" applyFill="1" applyBorder="1" applyAlignment="1">
      <alignment horizontal="center" vertical="center" wrapText="1"/>
    </xf>
    <xf numFmtId="0" fontId="32" fillId="0" borderId="28" xfId="0" applyFont="1" applyBorder="1" applyAlignment="1">
      <alignment horizontal="justify" vertical="center" wrapText="1"/>
    </xf>
    <xf numFmtId="0" fontId="32" fillId="0" borderId="0" xfId="0" applyFont="1" applyBorder="1" applyAlignment="1">
      <alignment horizontal="justify" vertical="center" wrapText="1"/>
    </xf>
    <xf numFmtId="0" fontId="29" fillId="0" borderId="0" xfId="0" applyFont="1" applyFill="1" applyBorder="1" applyAlignment="1">
      <alignment horizontal="center" vertical="center" wrapText="1"/>
    </xf>
    <xf numFmtId="0" fontId="29" fillId="0" borderId="0" xfId="0" applyFont="1" applyBorder="1" applyAlignment="1">
      <alignment horizontal="center" vertical="center" wrapText="1"/>
    </xf>
    <xf numFmtId="0" fontId="32" fillId="0" borderId="33" xfId="0" applyFont="1" applyFill="1" applyBorder="1" applyAlignment="1">
      <alignment horizontal="justify" vertical="top" wrapText="1"/>
    </xf>
    <xf numFmtId="0" fontId="32" fillId="0" borderId="25" xfId="0" applyFont="1" applyFill="1" applyBorder="1" applyAlignment="1">
      <alignment horizontal="justify" vertical="top" wrapText="1"/>
    </xf>
    <xf numFmtId="0" fontId="32" fillId="0" borderId="34" xfId="0" applyFont="1" applyFill="1" applyBorder="1" applyAlignment="1">
      <alignment horizontal="justify" vertical="top" wrapText="1"/>
    </xf>
    <xf numFmtId="0" fontId="32" fillId="0" borderId="43" xfId="0" applyFont="1" applyFill="1" applyBorder="1" applyAlignment="1">
      <alignment horizontal="justify" vertical="top" wrapText="1"/>
    </xf>
    <xf numFmtId="0" fontId="32" fillId="0" borderId="44" xfId="0" applyFont="1" applyFill="1" applyBorder="1" applyAlignment="1">
      <alignment horizontal="justify" vertical="top" wrapText="1"/>
    </xf>
    <xf numFmtId="0" fontId="32" fillId="0" borderId="52" xfId="0" applyFont="1" applyFill="1" applyBorder="1" applyAlignment="1">
      <alignment horizontal="justify" vertical="top" wrapText="1"/>
    </xf>
    <xf numFmtId="0" fontId="32" fillId="37" borderId="33" xfId="0" applyFont="1" applyFill="1" applyBorder="1" applyAlignment="1">
      <alignment horizontal="center" vertical="center"/>
    </xf>
    <xf numFmtId="0" fontId="32" fillId="37" borderId="25" xfId="0" applyFont="1" applyFill="1" applyBorder="1" applyAlignment="1">
      <alignment horizontal="center" vertical="center"/>
    </xf>
    <xf numFmtId="0" fontId="32" fillId="37" borderId="53" xfId="0" applyFont="1" applyFill="1" applyBorder="1" applyAlignment="1">
      <alignment horizontal="center" vertical="center"/>
    </xf>
    <xf numFmtId="0" fontId="32" fillId="37" borderId="43" xfId="0" applyFont="1" applyFill="1" applyBorder="1" applyAlignment="1">
      <alignment horizontal="center" vertical="center"/>
    </xf>
    <xf numFmtId="0" fontId="32" fillId="37" borderId="44" xfId="0" applyFont="1" applyFill="1" applyBorder="1" applyAlignment="1">
      <alignment horizontal="center" vertical="center"/>
    </xf>
    <xf numFmtId="0" fontId="32" fillId="37" borderId="54" xfId="0" applyFont="1" applyFill="1" applyBorder="1" applyAlignment="1">
      <alignment horizontal="center" vertical="center"/>
    </xf>
    <xf numFmtId="0" fontId="32" fillId="0" borderId="55" xfId="0" applyFont="1" applyBorder="1" applyAlignment="1">
      <alignment horizontal="justify" vertical="top" wrapText="1"/>
    </xf>
    <xf numFmtId="0" fontId="32" fillId="0" borderId="30" xfId="0" applyFont="1" applyBorder="1" applyAlignment="1">
      <alignment horizontal="justify" vertical="top" wrapText="1"/>
    </xf>
    <xf numFmtId="0" fontId="32" fillId="0" borderId="57" xfId="0" applyFont="1" applyBorder="1" applyAlignment="1">
      <alignment horizontal="justify" vertical="top" wrapText="1"/>
    </xf>
    <xf numFmtId="0" fontId="32" fillId="0" borderId="58" xfId="0" applyFont="1" applyBorder="1" applyAlignment="1">
      <alignment horizontal="justify" vertical="top" wrapText="1"/>
    </xf>
    <xf numFmtId="0" fontId="32" fillId="0" borderId="60" xfId="0" applyFont="1" applyFill="1" applyBorder="1" applyAlignment="1">
      <alignment horizontal="justify" vertical="top" wrapText="1"/>
    </xf>
    <xf numFmtId="0" fontId="32" fillId="0" borderId="62" xfId="0" applyFont="1" applyFill="1" applyBorder="1" applyAlignment="1">
      <alignment horizontal="justify" vertical="top" wrapText="1"/>
    </xf>
    <xf numFmtId="0" fontId="32" fillId="0" borderId="61" xfId="0" applyFont="1" applyFill="1" applyBorder="1" applyAlignment="1">
      <alignment horizontal="justify" vertical="top" wrapText="1"/>
    </xf>
    <xf numFmtId="0" fontId="36" fillId="0" borderId="63" xfId="0" applyFont="1" applyBorder="1" applyAlignment="1">
      <alignment horizontal="left" vertical="top"/>
    </xf>
    <xf numFmtId="0" fontId="36" fillId="0" borderId="0" xfId="0" applyFont="1" applyBorder="1" applyAlignment="1">
      <alignment horizontal="left" vertical="top"/>
    </xf>
    <xf numFmtId="164" fontId="29" fillId="0" borderId="65" xfId="0" applyNumberFormat="1" applyFont="1" applyFill="1" applyBorder="1" applyAlignment="1">
      <alignment horizontal="left" vertical="center" wrapText="1"/>
    </xf>
    <xf numFmtId="164" fontId="29" fillId="0" borderId="64" xfId="0" applyNumberFormat="1" applyFont="1" applyFill="1" applyBorder="1" applyAlignment="1">
      <alignment horizontal="left" vertical="center" wrapText="1"/>
    </xf>
    <xf numFmtId="0" fontId="29" fillId="0" borderId="0" xfId="45" applyFont="1" applyAlignment="1">
      <alignment vertical="top" wrapText="1"/>
    </xf>
    <xf numFmtId="0" fontId="29" fillId="0" borderId="29" xfId="45" applyFont="1" applyBorder="1" applyAlignment="1">
      <alignment vertical="top" wrapText="1"/>
    </xf>
    <xf numFmtId="0" fontId="32" fillId="0" borderId="23" xfId="45" applyFont="1" applyBorder="1" applyAlignment="1">
      <alignment horizontal="justify" vertical="center" wrapText="1"/>
    </xf>
    <xf numFmtId="0" fontId="32" fillId="0" borderId="24" xfId="45" applyFont="1" applyBorder="1" applyAlignment="1">
      <alignment horizontal="justify" vertical="center" wrapText="1"/>
    </xf>
    <xf numFmtId="0" fontId="32" fillId="0" borderId="22" xfId="45" applyFont="1" applyBorder="1" applyAlignment="1">
      <alignment horizontal="justify" vertical="center" wrapText="1"/>
    </xf>
    <xf numFmtId="0" fontId="25" fillId="0" borderId="23" xfId="45" applyFont="1" applyBorder="1" applyAlignment="1">
      <alignment horizontal="justify" vertical="center" wrapText="1"/>
    </xf>
    <xf numFmtId="0" fontId="25" fillId="0" borderId="24" xfId="45" applyFont="1" applyBorder="1" applyAlignment="1">
      <alignment horizontal="justify" vertical="center" wrapText="1"/>
    </xf>
    <xf numFmtId="165" fontId="32" fillId="0" borderId="22" xfId="45" applyNumberFormat="1" applyFont="1" applyBorder="1" applyAlignment="1">
      <alignment horizontal="center" vertical="center" wrapText="1"/>
    </xf>
    <xf numFmtId="165" fontId="32" fillId="0" borderId="23" xfId="45" applyNumberFormat="1" applyFont="1" applyBorder="1" applyAlignment="1">
      <alignment horizontal="center" vertical="center" wrapText="1"/>
    </xf>
    <xf numFmtId="164" fontId="29" fillId="0" borderId="27" xfId="45" applyNumberFormat="1" applyFont="1" applyBorder="1" applyAlignment="1">
      <alignment horizontal="left" vertical="center" wrapText="1"/>
    </xf>
    <xf numFmtId="164" fontId="29" fillId="0" borderId="26" xfId="45" applyNumberFormat="1" applyFont="1" applyBorder="1" applyAlignment="1">
      <alignment horizontal="left" vertical="center" wrapText="1"/>
    </xf>
    <xf numFmtId="0" fontId="29" fillId="0" borderId="0" xfId="45" applyFont="1" applyAlignment="1">
      <alignment horizontal="justify" vertical="top" wrapText="1"/>
    </xf>
    <xf numFmtId="0" fontId="25" fillId="0" borderId="30" xfId="45" applyFont="1" applyBorder="1" applyAlignment="1">
      <alignment horizontal="center" vertical="center" wrapText="1"/>
    </xf>
    <xf numFmtId="0" fontId="32" fillId="0" borderId="33" xfId="45" applyFont="1" applyBorder="1" applyAlignment="1">
      <alignment horizontal="center" vertical="top" wrapText="1"/>
    </xf>
    <xf numFmtId="0" fontId="32" fillId="0" borderId="25" xfId="45" applyFont="1" applyBorder="1" applyAlignment="1">
      <alignment horizontal="center" vertical="top" wrapText="1"/>
    </xf>
    <xf numFmtId="0" fontId="32" fillId="0" borderId="34" xfId="45" applyFont="1" applyBorder="1" applyAlignment="1">
      <alignment horizontal="center" vertical="top" wrapText="1"/>
    </xf>
    <xf numFmtId="0" fontId="29" fillId="0" borderId="29" xfId="45" applyFont="1" applyBorder="1" applyAlignment="1">
      <alignment horizontal="justify" vertical="top" wrapText="1"/>
    </xf>
    <xf numFmtId="0" fontId="29" fillId="0" borderId="10" xfId="45" applyFont="1" applyBorder="1" applyAlignment="1">
      <alignment horizontal="justify" vertical="top" wrapText="1"/>
    </xf>
    <xf numFmtId="0" fontId="29" fillId="0" borderId="36" xfId="45" applyFont="1" applyBorder="1" applyAlignment="1">
      <alignment horizontal="justify" vertical="top" wrapText="1"/>
    </xf>
    <xf numFmtId="0" fontId="32" fillId="37" borderId="37" xfId="45" applyFont="1" applyFill="1" applyBorder="1" applyAlignment="1">
      <alignment horizontal="center" vertical="center" wrapText="1"/>
    </xf>
    <xf numFmtId="0" fontId="32" fillId="37" borderId="39" xfId="45" applyFont="1" applyFill="1" applyBorder="1" applyAlignment="1">
      <alignment horizontal="center" vertical="center" wrapText="1"/>
    </xf>
    <xf numFmtId="0" fontId="32" fillId="37" borderId="38" xfId="45" applyFont="1" applyFill="1" applyBorder="1" applyAlignment="1">
      <alignment horizontal="center" vertical="center" wrapText="1"/>
    </xf>
    <xf numFmtId="0" fontId="32" fillId="37" borderId="40" xfId="45" applyFont="1" applyFill="1" applyBorder="1" applyAlignment="1">
      <alignment horizontal="center" vertical="center" wrapText="1"/>
    </xf>
    <xf numFmtId="0" fontId="32" fillId="37" borderId="15" xfId="45" applyFont="1" applyFill="1" applyBorder="1" applyAlignment="1">
      <alignment horizontal="center" vertical="center" wrapText="1"/>
    </xf>
    <xf numFmtId="0" fontId="32" fillId="37" borderId="41" xfId="45" applyFont="1" applyFill="1" applyBorder="1" applyAlignment="1">
      <alignment horizontal="center" vertical="center" wrapText="1"/>
    </xf>
    <xf numFmtId="0" fontId="32" fillId="37" borderId="42" xfId="45" applyFont="1" applyFill="1" applyBorder="1" applyAlignment="1">
      <alignment horizontal="center" vertical="center" wrapText="1"/>
    </xf>
    <xf numFmtId="0" fontId="32" fillId="37" borderId="14" xfId="45" applyFont="1" applyFill="1" applyBorder="1" applyAlignment="1">
      <alignment horizontal="center" vertical="center" wrapText="1"/>
    </xf>
    <xf numFmtId="0" fontId="32" fillId="37" borderId="43" xfId="45" applyFont="1" applyFill="1" applyBorder="1" applyAlignment="1">
      <alignment horizontal="center" vertical="center" wrapText="1"/>
    </xf>
    <xf numFmtId="0" fontId="32" fillId="37" borderId="44" xfId="45" applyFont="1" applyFill="1" applyBorder="1" applyAlignment="1">
      <alignment horizontal="center" vertical="center" wrapText="1"/>
    </xf>
    <xf numFmtId="0" fontId="32" fillId="37" borderId="45" xfId="45" applyFont="1" applyFill="1" applyBorder="1" applyAlignment="1">
      <alignment horizontal="center" vertical="center" wrapText="1"/>
    </xf>
    <xf numFmtId="0" fontId="32" fillId="37" borderId="46" xfId="45" applyFont="1" applyFill="1" applyBorder="1" applyAlignment="1">
      <alignment horizontal="center" vertical="center" wrapText="1"/>
    </xf>
    <xf numFmtId="0" fontId="32" fillId="37" borderId="47" xfId="45" applyFont="1" applyFill="1" applyBorder="1" applyAlignment="1">
      <alignment horizontal="center" vertical="center" wrapText="1"/>
    </xf>
    <xf numFmtId="0" fontId="32" fillId="37" borderId="48" xfId="45" applyFont="1" applyFill="1" applyBorder="1" applyAlignment="1">
      <alignment horizontal="center" vertical="center" wrapText="1"/>
    </xf>
    <xf numFmtId="0" fontId="32" fillId="37" borderId="49" xfId="45" applyFont="1" applyFill="1" applyBorder="1" applyAlignment="1">
      <alignment horizontal="center" vertical="center" wrapText="1"/>
    </xf>
    <xf numFmtId="0" fontId="32" fillId="37" borderId="51" xfId="45" applyFont="1" applyFill="1" applyBorder="1" applyAlignment="1">
      <alignment horizontal="center" vertical="center" wrapText="1"/>
    </xf>
    <xf numFmtId="0" fontId="32" fillId="37" borderId="52" xfId="45" applyFont="1" applyFill="1" applyBorder="1" applyAlignment="1">
      <alignment horizontal="center" vertical="center" wrapText="1"/>
    </xf>
    <xf numFmtId="0" fontId="32" fillId="0" borderId="28" xfId="45" applyFont="1" applyBorder="1" applyAlignment="1">
      <alignment horizontal="justify" vertical="center" wrapText="1"/>
    </xf>
    <xf numFmtId="0" fontId="32" fillId="0" borderId="0" xfId="45" applyFont="1" applyAlignment="1">
      <alignment horizontal="justify" vertical="center" wrapText="1"/>
    </xf>
    <xf numFmtId="0" fontId="29" fillId="0" borderId="0" xfId="45" applyFont="1" applyAlignment="1">
      <alignment horizontal="center" vertical="center" wrapText="1"/>
    </xf>
    <xf numFmtId="0" fontId="32" fillId="0" borderId="33" xfId="45" applyFont="1" applyBorder="1" applyAlignment="1">
      <alignment horizontal="justify" vertical="top" wrapText="1"/>
    </xf>
    <xf numFmtId="0" fontId="32" fillId="0" borderId="25" xfId="45" applyFont="1" applyBorder="1" applyAlignment="1">
      <alignment horizontal="justify" vertical="top" wrapText="1"/>
    </xf>
    <xf numFmtId="0" fontId="32" fillId="0" borderId="34" xfId="45" applyFont="1" applyBorder="1" applyAlignment="1">
      <alignment horizontal="justify" vertical="top" wrapText="1"/>
    </xf>
    <xf numFmtId="0" fontId="32" fillId="0" borderId="60" xfId="45" applyFont="1" applyBorder="1" applyAlignment="1">
      <alignment horizontal="justify" vertical="top" wrapText="1"/>
    </xf>
    <xf numFmtId="0" fontId="32" fillId="0" borderId="62" xfId="45" applyFont="1" applyBorder="1" applyAlignment="1">
      <alignment horizontal="justify" vertical="top" wrapText="1"/>
    </xf>
    <xf numFmtId="0" fontId="32" fillId="0" borderId="61" xfId="45" applyFont="1" applyBorder="1" applyAlignment="1">
      <alignment horizontal="justify" vertical="top" wrapText="1"/>
    </xf>
    <xf numFmtId="0" fontId="32" fillId="0" borderId="43" xfId="45" applyFont="1" applyBorder="1" applyAlignment="1">
      <alignment horizontal="justify" vertical="top" wrapText="1"/>
    </xf>
    <xf numFmtId="0" fontId="32" fillId="0" borderId="44" xfId="45" applyFont="1" applyBorder="1" applyAlignment="1">
      <alignment horizontal="justify" vertical="top" wrapText="1"/>
    </xf>
    <xf numFmtId="0" fontId="32" fillId="0" borderId="52" xfId="45" applyFont="1" applyBorder="1" applyAlignment="1">
      <alignment horizontal="justify" vertical="top" wrapText="1"/>
    </xf>
    <xf numFmtId="0" fontId="32" fillId="37" borderId="33" xfId="45" applyFont="1" applyFill="1" applyBorder="1" applyAlignment="1">
      <alignment horizontal="center" vertical="center"/>
    </xf>
    <xf numFmtId="0" fontId="32" fillId="37" borderId="25" xfId="45" applyFont="1" applyFill="1" applyBorder="1" applyAlignment="1">
      <alignment horizontal="center" vertical="center"/>
    </xf>
    <xf numFmtId="0" fontId="32" fillId="37" borderId="53" xfId="45" applyFont="1" applyFill="1" applyBorder="1" applyAlignment="1">
      <alignment horizontal="center" vertical="center"/>
    </xf>
    <xf numFmtId="0" fontId="32" fillId="37" borderId="43" xfId="45" applyFont="1" applyFill="1" applyBorder="1" applyAlignment="1">
      <alignment horizontal="center" vertical="center"/>
    </xf>
    <xf numFmtId="0" fontId="32" fillId="37" borderId="44" xfId="45" applyFont="1" applyFill="1" applyBorder="1" applyAlignment="1">
      <alignment horizontal="center" vertical="center"/>
    </xf>
    <xf numFmtId="0" fontId="32" fillId="37" borderId="54" xfId="45" applyFont="1" applyFill="1" applyBorder="1" applyAlignment="1">
      <alignment horizontal="center" vertical="center"/>
    </xf>
    <xf numFmtId="0" fontId="32" fillId="0" borderId="55" xfId="45" applyFont="1" applyBorder="1" applyAlignment="1">
      <alignment horizontal="justify" vertical="top" wrapText="1"/>
    </xf>
    <xf numFmtId="0" fontId="32" fillId="0" borderId="30" xfId="45" applyFont="1" applyBorder="1" applyAlignment="1">
      <alignment horizontal="justify" vertical="top" wrapText="1"/>
    </xf>
    <xf numFmtId="0" fontId="32" fillId="0" borderId="57" xfId="45" applyFont="1" applyBorder="1" applyAlignment="1">
      <alignment horizontal="justify" vertical="top" wrapText="1"/>
    </xf>
    <xf numFmtId="0" fontId="32" fillId="0" borderId="58" xfId="45" applyFont="1" applyBorder="1" applyAlignment="1">
      <alignment horizontal="justify" vertical="top" wrapText="1"/>
    </xf>
    <xf numFmtId="0" fontId="29" fillId="0" borderId="33" xfId="45" applyFont="1" applyBorder="1" applyAlignment="1">
      <alignment horizontal="justify" vertical="top" wrapText="1"/>
    </xf>
    <xf numFmtId="0" fontId="29" fillId="0" borderId="25" xfId="45" applyFont="1" applyBorder="1" applyAlignment="1">
      <alignment horizontal="justify" vertical="top" wrapText="1"/>
    </xf>
    <xf numFmtId="0" fontId="29" fillId="0" borderId="34" xfId="45" applyFont="1" applyBorder="1" applyAlignment="1">
      <alignment horizontal="justify" vertical="top" wrapText="1"/>
    </xf>
    <xf numFmtId="0" fontId="29" fillId="0" borderId="60" xfId="45" applyFont="1" applyBorder="1" applyAlignment="1">
      <alignment horizontal="justify" vertical="top" wrapText="1"/>
    </xf>
    <xf numFmtId="0" fontId="29" fillId="0" borderId="62" xfId="45" applyFont="1" applyBorder="1" applyAlignment="1">
      <alignment horizontal="justify" vertical="top" wrapText="1"/>
    </xf>
    <xf numFmtId="0" fontId="29" fillId="0" borderId="61" xfId="45" applyFont="1" applyBorder="1" applyAlignment="1">
      <alignment horizontal="justify" vertical="top" wrapText="1"/>
    </xf>
    <xf numFmtId="3" fontId="25" fillId="34" borderId="0" xfId="43" applyNumberFormat="1" applyFont="1" applyFill="1" applyBorder="1" applyAlignment="1">
      <alignment horizontal="center"/>
    </xf>
    <xf numFmtId="0" fontId="27" fillId="0" borderId="0" xfId="44" applyFont="1" applyFill="1" applyAlignment="1">
      <alignment horizontal="left" vertical="top" wrapText="1"/>
    </xf>
  </cellXfs>
  <cellStyles count="4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2" xfId="42"/>
    <cellStyle name="Neutral" xfId="8" builtinId="28" customBuiltin="1"/>
    <cellStyle name="Normal" xfId="0" builtinId="0" customBuiltin="1"/>
    <cellStyle name="Normal 2" xfId="45"/>
    <cellStyle name="Normal 2 2 2" xfId="43"/>
    <cellStyle name="Normal 3" xfId="44"/>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haredStrings" Target="sharedString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5"/>
  <sheetViews>
    <sheetView showGridLines="0" tabSelected="1" view="pageBreakPreview" zoomScaleNormal="90" zoomScaleSheetLayoutView="100" workbookViewId="0">
      <selection sqref="A1:D1"/>
    </sheetView>
  </sheetViews>
  <sheetFormatPr baseColWidth="10" defaultColWidth="9.625" defaultRowHeight="18" customHeight="1" x14ac:dyDescent="0.35"/>
  <cols>
    <col min="1" max="1" width="3" style="24" customWidth="1"/>
    <col min="2" max="2" width="3.375" style="24" customWidth="1"/>
    <col min="3" max="3" width="44.125" style="24" customWidth="1"/>
    <col min="4" max="4" width="13.625" style="24" customWidth="1"/>
    <col min="5" max="5" width="14.125" style="24" customWidth="1"/>
    <col min="6" max="9" width="17.75" style="24" customWidth="1"/>
    <col min="10" max="10" width="13.75" style="24" customWidth="1"/>
    <col min="11" max="11" width="17.25" style="24" customWidth="1"/>
    <col min="12" max="12" width="2.375" style="24" customWidth="1"/>
    <col min="13" max="14" width="13.375" style="25" bestFit="1" customWidth="1"/>
    <col min="15" max="15" width="13.625" style="25" bestFit="1" customWidth="1"/>
    <col min="16" max="16" width="16.25" style="25" bestFit="1" customWidth="1"/>
    <col min="17" max="18" width="16.625" style="26" bestFit="1" customWidth="1"/>
    <col min="19" max="19" width="16.125" style="26" bestFit="1" customWidth="1"/>
    <col min="20" max="20" width="14.875" style="26" bestFit="1" customWidth="1"/>
    <col min="21" max="16384" width="9.625" style="24"/>
  </cols>
  <sheetData>
    <row r="1" spans="1:20" ht="46.5" customHeight="1" x14ac:dyDescent="0.35">
      <c r="A1" s="160" t="s">
        <v>0</v>
      </c>
      <c r="B1" s="160"/>
      <c r="C1" s="160"/>
      <c r="D1" s="160"/>
      <c r="E1" s="27" t="s">
        <v>1</v>
      </c>
    </row>
    <row r="2" spans="1:20" ht="24.75" customHeight="1" x14ac:dyDescent="0.35"/>
    <row r="3" spans="1:20" ht="37.5" customHeight="1" thickBot="1" x14ac:dyDescent="0.4">
      <c r="B3" s="151" t="s">
        <v>2430</v>
      </c>
      <c r="C3" s="151"/>
      <c r="D3" s="151"/>
      <c r="E3" s="151"/>
      <c r="F3" s="151"/>
      <c r="G3" s="151"/>
      <c r="H3" s="151"/>
      <c r="I3" s="151"/>
      <c r="J3" s="151"/>
      <c r="K3" s="151"/>
    </row>
    <row r="4" spans="1:20" ht="6.75" customHeight="1" x14ac:dyDescent="0.35">
      <c r="B4" s="161"/>
      <c r="C4" s="161"/>
      <c r="D4" s="161"/>
      <c r="E4" s="161"/>
      <c r="F4" s="161"/>
      <c r="G4" s="161"/>
      <c r="H4" s="161"/>
      <c r="I4" s="161"/>
      <c r="J4" s="161"/>
      <c r="K4" s="161"/>
    </row>
    <row r="5" spans="1:20" ht="30" customHeight="1" x14ac:dyDescent="0.35">
      <c r="B5" s="154" t="s">
        <v>4</v>
      </c>
      <c r="C5" s="154"/>
      <c r="D5" s="155" t="s">
        <v>48</v>
      </c>
      <c r="E5" s="155" t="s">
        <v>49</v>
      </c>
      <c r="F5" s="152" t="s">
        <v>50</v>
      </c>
      <c r="G5" s="152"/>
      <c r="H5" s="152"/>
      <c r="I5" s="152"/>
      <c r="J5" s="152"/>
      <c r="K5" s="152"/>
    </row>
    <row r="6" spans="1:20" ht="30" customHeight="1" x14ac:dyDescent="0.35">
      <c r="B6" s="154"/>
      <c r="C6" s="154"/>
      <c r="D6" s="155"/>
      <c r="E6" s="155"/>
      <c r="F6" s="155" t="s">
        <v>51</v>
      </c>
      <c r="G6" s="155" t="s">
        <v>52</v>
      </c>
      <c r="H6" s="155" t="s">
        <v>53</v>
      </c>
      <c r="I6" s="156" t="s">
        <v>54</v>
      </c>
      <c r="J6" s="157" t="s">
        <v>55</v>
      </c>
      <c r="K6" s="157"/>
    </row>
    <row r="7" spans="1:20" s="28" customFormat="1" ht="54" customHeight="1" x14ac:dyDescent="0.2">
      <c r="A7" s="29"/>
      <c r="B7" s="154"/>
      <c r="C7" s="154"/>
      <c r="D7" s="155"/>
      <c r="E7" s="155"/>
      <c r="F7" s="155"/>
      <c r="G7" s="155"/>
      <c r="H7" s="155"/>
      <c r="I7" s="155"/>
      <c r="J7" s="5" t="s">
        <v>52</v>
      </c>
      <c r="K7" s="5" t="s">
        <v>56</v>
      </c>
      <c r="M7" s="30"/>
      <c r="N7" s="30"/>
      <c r="O7" s="30"/>
      <c r="P7" s="30"/>
      <c r="Q7" s="31"/>
      <c r="R7" s="31"/>
      <c r="S7" s="31"/>
      <c r="T7" s="31"/>
    </row>
    <row r="8" spans="1:20" ht="18" customHeight="1" x14ac:dyDescent="0.35">
      <c r="B8" s="154"/>
      <c r="C8" s="154"/>
      <c r="D8" s="155"/>
      <c r="E8" s="155"/>
      <c r="F8" s="4" t="s">
        <v>57</v>
      </c>
      <c r="G8" s="4" t="s">
        <v>58</v>
      </c>
      <c r="H8" s="4" t="s">
        <v>59</v>
      </c>
      <c r="I8" s="4" t="s">
        <v>60</v>
      </c>
      <c r="J8" s="4" t="s">
        <v>61</v>
      </c>
      <c r="K8" s="4" t="s">
        <v>62</v>
      </c>
    </row>
    <row r="9" spans="1:20" ht="6.75" customHeight="1" thickBot="1" x14ac:dyDescent="0.4">
      <c r="B9" s="8"/>
      <c r="C9" s="8"/>
      <c r="D9" s="9"/>
      <c r="E9" s="9"/>
      <c r="F9" s="32"/>
      <c r="G9" s="32"/>
      <c r="H9" s="32"/>
      <c r="I9" s="32"/>
      <c r="J9" s="32"/>
      <c r="K9" s="32"/>
    </row>
    <row r="10" spans="1:20" ht="6.75" customHeight="1" thickBot="1" x14ac:dyDescent="0.4">
      <c r="B10" s="33"/>
      <c r="C10" s="33"/>
      <c r="D10" s="34"/>
      <c r="E10" s="33"/>
      <c r="F10" s="33"/>
      <c r="G10" s="33"/>
      <c r="H10" s="33"/>
      <c r="I10" s="33"/>
      <c r="J10" s="33"/>
      <c r="K10" s="33"/>
    </row>
    <row r="11" spans="1:20" ht="18" customHeight="1" x14ac:dyDescent="0.35">
      <c r="B11" s="158" t="s">
        <v>5</v>
      </c>
      <c r="C11" s="158"/>
      <c r="D11" s="12">
        <f>SUM(D12:D44)</f>
        <v>102</v>
      </c>
      <c r="E11" s="12">
        <f>SUM(E12:E44)</f>
        <v>393</v>
      </c>
      <c r="F11" s="13">
        <f>SUM(F12:F39)-F50</f>
        <v>233732297646</v>
      </c>
      <c r="G11" s="13">
        <f>SUM(G12:G39)-G50</f>
        <v>232581966579</v>
      </c>
      <c r="H11" s="13">
        <f>SUM(H12:H39)-H50</f>
        <v>183838167435</v>
      </c>
      <c r="I11" s="13">
        <f>SUM(I12:I39)-I50</f>
        <v>179882340632</v>
      </c>
      <c r="J11" s="35">
        <f>I11/G11*100</f>
        <v>77.341482350438469</v>
      </c>
      <c r="K11" s="35">
        <f>I11/H11*100</f>
        <v>97.848201568698371</v>
      </c>
      <c r="M11" s="36"/>
      <c r="N11" s="36"/>
      <c r="O11" s="36"/>
      <c r="P11" s="36"/>
    </row>
    <row r="12" spans="1:20" ht="18" customHeight="1" x14ac:dyDescent="0.35">
      <c r="B12" s="16">
        <v>1</v>
      </c>
      <c r="C12" s="17" t="s">
        <v>15</v>
      </c>
      <c r="D12" s="15">
        <v>1</v>
      </c>
      <c r="E12" s="15">
        <v>4</v>
      </c>
      <c r="F12" s="37">
        <v>6000000</v>
      </c>
      <c r="G12" s="37">
        <v>6000000</v>
      </c>
      <c r="H12" s="37">
        <v>4984827</v>
      </c>
      <c r="I12" s="37">
        <v>1264400</v>
      </c>
      <c r="J12" s="38">
        <v>21.1</v>
      </c>
      <c r="K12" s="38">
        <v>25.4</v>
      </c>
    </row>
    <row r="13" spans="1:20" ht="18" customHeight="1" x14ac:dyDescent="0.35">
      <c r="B13" s="16">
        <v>4</v>
      </c>
      <c r="C13" s="17" t="s">
        <v>2453</v>
      </c>
      <c r="D13" s="15">
        <v>4</v>
      </c>
      <c r="E13" s="15">
        <v>15</v>
      </c>
      <c r="F13" s="37">
        <v>324906141</v>
      </c>
      <c r="G13" s="37">
        <v>1033884252</v>
      </c>
      <c r="H13" s="37">
        <v>887780553</v>
      </c>
      <c r="I13" s="37">
        <v>856689641</v>
      </c>
      <c r="J13" s="38">
        <v>82.9</v>
      </c>
      <c r="K13" s="38">
        <v>96.5</v>
      </c>
    </row>
    <row r="14" spans="1:20" ht="18" customHeight="1" x14ac:dyDescent="0.35">
      <c r="B14" s="16">
        <v>5</v>
      </c>
      <c r="C14" s="17" t="s">
        <v>18</v>
      </c>
      <c r="D14" s="15">
        <v>3</v>
      </c>
      <c r="E14" s="15">
        <v>6</v>
      </c>
      <c r="F14" s="37">
        <v>17000000</v>
      </c>
      <c r="G14" s="37">
        <v>16207670</v>
      </c>
      <c r="H14" s="37">
        <v>13007499</v>
      </c>
      <c r="I14" s="37">
        <v>12271448</v>
      </c>
      <c r="J14" s="38">
        <v>75.7</v>
      </c>
      <c r="K14" s="38">
        <v>94.3</v>
      </c>
      <c r="M14" s="39"/>
      <c r="N14" s="39"/>
      <c r="O14" s="39"/>
    </row>
    <row r="15" spans="1:20" ht="18" customHeight="1" x14ac:dyDescent="0.35">
      <c r="B15" s="16">
        <v>6</v>
      </c>
      <c r="C15" s="17" t="s">
        <v>19</v>
      </c>
      <c r="D15" s="15">
        <v>1</v>
      </c>
      <c r="E15" s="15">
        <v>5</v>
      </c>
      <c r="F15" s="37">
        <v>4000000</v>
      </c>
      <c r="G15" s="37">
        <v>1800000</v>
      </c>
      <c r="H15" s="37">
        <v>1800000</v>
      </c>
      <c r="I15" s="37">
        <v>0</v>
      </c>
      <c r="J15" s="38">
        <v>0</v>
      </c>
      <c r="K15" s="38">
        <v>0</v>
      </c>
      <c r="L15" s="40"/>
      <c r="M15" s="39"/>
      <c r="N15" s="39"/>
      <c r="O15" s="39"/>
    </row>
    <row r="16" spans="1:20" ht="18" customHeight="1" x14ac:dyDescent="0.35">
      <c r="B16" s="16">
        <v>7</v>
      </c>
      <c r="C16" s="17" t="s">
        <v>20</v>
      </c>
      <c r="D16" s="15">
        <v>1</v>
      </c>
      <c r="E16" s="15">
        <v>6</v>
      </c>
      <c r="F16" s="37">
        <v>133456697</v>
      </c>
      <c r="G16" s="37">
        <v>142456697</v>
      </c>
      <c r="H16" s="37">
        <v>86943788</v>
      </c>
      <c r="I16" s="37">
        <v>86943788</v>
      </c>
      <c r="J16" s="38">
        <v>61</v>
      </c>
      <c r="K16" s="38">
        <v>100</v>
      </c>
      <c r="L16" s="40"/>
      <c r="M16" s="39"/>
      <c r="N16" s="39"/>
      <c r="O16" s="39"/>
    </row>
    <row r="17" spans="1:20" s="25" customFormat="1" ht="18" customHeight="1" x14ac:dyDescent="0.35">
      <c r="A17" s="24"/>
      <c r="B17" s="16">
        <v>8</v>
      </c>
      <c r="C17" s="17" t="s">
        <v>2431</v>
      </c>
      <c r="D17" s="15">
        <v>7</v>
      </c>
      <c r="E17" s="15">
        <v>12</v>
      </c>
      <c r="F17" s="37">
        <v>12212445893</v>
      </c>
      <c r="G17" s="37">
        <v>13203081940</v>
      </c>
      <c r="H17" s="37">
        <v>11733572643</v>
      </c>
      <c r="I17" s="37">
        <v>11036997545</v>
      </c>
      <c r="J17" s="38">
        <v>83.6</v>
      </c>
      <c r="K17" s="38">
        <v>94.1</v>
      </c>
      <c r="L17" s="40"/>
      <c r="M17" s="39"/>
      <c r="N17" s="39"/>
      <c r="O17" s="39"/>
      <c r="Q17" s="41"/>
      <c r="R17" s="41"/>
      <c r="S17" s="41"/>
      <c r="T17" s="41"/>
    </row>
    <row r="18" spans="1:20" s="25" customFormat="1" ht="18" customHeight="1" x14ac:dyDescent="0.35">
      <c r="A18" s="24"/>
      <c r="B18" s="16">
        <v>9</v>
      </c>
      <c r="C18" s="17" t="s">
        <v>22</v>
      </c>
      <c r="D18" s="15">
        <v>1</v>
      </c>
      <c r="E18" s="15">
        <v>4</v>
      </c>
      <c r="F18" s="37">
        <v>5170446</v>
      </c>
      <c r="G18" s="37">
        <v>6785446</v>
      </c>
      <c r="H18" s="37">
        <v>2583686</v>
      </c>
      <c r="I18" s="37">
        <v>2100527</v>
      </c>
      <c r="J18" s="38">
        <v>31</v>
      </c>
      <c r="K18" s="38">
        <v>81.3</v>
      </c>
      <c r="L18" s="40"/>
      <c r="M18" s="39"/>
      <c r="N18" s="39"/>
      <c r="O18" s="39"/>
      <c r="Q18" s="41"/>
      <c r="R18" s="41"/>
      <c r="S18" s="41"/>
      <c r="T18" s="41"/>
    </row>
    <row r="19" spans="1:20" s="25" customFormat="1" ht="18" customHeight="1" x14ac:dyDescent="0.35">
      <c r="A19" s="24"/>
      <c r="B19" s="16">
        <v>10</v>
      </c>
      <c r="C19" s="17" t="s">
        <v>23</v>
      </c>
      <c r="D19" s="15">
        <v>1</v>
      </c>
      <c r="E19" s="15">
        <v>1</v>
      </c>
      <c r="F19" s="37">
        <v>209243</v>
      </c>
      <c r="G19" s="37">
        <v>209243</v>
      </c>
      <c r="H19" s="37">
        <v>0</v>
      </c>
      <c r="I19" s="37">
        <v>0</v>
      </c>
      <c r="J19" s="38">
        <v>0</v>
      </c>
      <c r="K19" s="38">
        <v>0</v>
      </c>
      <c r="L19" s="40"/>
      <c r="M19" s="39"/>
      <c r="N19" s="39"/>
      <c r="O19" s="39"/>
      <c r="Q19" s="41"/>
      <c r="R19" s="41"/>
      <c r="S19" s="41"/>
      <c r="T19" s="41"/>
    </row>
    <row r="20" spans="1:20" s="25" customFormat="1" ht="18" customHeight="1" x14ac:dyDescent="0.35">
      <c r="A20" s="24"/>
      <c r="B20" s="16">
        <v>11</v>
      </c>
      <c r="C20" s="17" t="s">
        <v>24</v>
      </c>
      <c r="D20" s="15">
        <v>8</v>
      </c>
      <c r="E20" s="15">
        <v>24</v>
      </c>
      <c r="F20" s="37">
        <v>54829631587</v>
      </c>
      <c r="G20" s="37">
        <v>55216884178</v>
      </c>
      <c r="H20" s="37">
        <v>34018103755</v>
      </c>
      <c r="I20" s="37">
        <v>32761087454</v>
      </c>
      <c r="J20" s="38">
        <v>59.3</v>
      </c>
      <c r="K20" s="38">
        <v>96.3</v>
      </c>
      <c r="L20" s="40"/>
      <c r="M20" s="39"/>
      <c r="N20" s="39"/>
      <c r="O20" s="39"/>
      <c r="Q20" s="41"/>
      <c r="R20" s="41"/>
      <c r="S20" s="41"/>
      <c r="T20" s="41"/>
    </row>
    <row r="21" spans="1:20" s="25" customFormat="1" ht="18" customHeight="1" x14ac:dyDescent="0.35">
      <c r="A21" s="24"/>
      <c r="B21" s="19">
        <v>12</v>
      </c>
      <c r="C21" s="17" t="s">
        <v>25</v>
      </c>
      <c r="D21" s="15">
        <v>8</v>
      </c>
      <c r="E21" s="15">
        <v>113</v>
      </c>
      <c r="F21" s="37">
        <v>5225976978</v>
      </c>
      <c r="G21" s="37">
        <v>5094236337</v>
      </c>
      <c r="H21" s="37">
        <v>3450476812</v>
      </c>
      <c r="I21" s="37">
        <v>2918833631</v>
      </c>
      <c r="J21" s="38">
        <v>57.3</v>
      </c>
      <c r="K21" s="38">
        <v>84.6</v>
      </c>
      <c r="L21" s="40"/>
      <c r="M21" s="39"/>
      <c r="N21" s="39"/>
      <c r="O21" s="39"/>
      <c r="Q21" s="41"/>
      <c r="R21" s="41"/>
      <c r="S21" s="41"/>
      <c r="T21" s="41"/>
    </row>
    <row r="22" spans="1:20" s="25" customFormat="1" ht="18" customHeight="1" x14ac:dyDescent="0.35">
      <c r="A22" s="24"/>
      <c r="B22" s="19">
        <v>13</v>
      </c>
      <c r="C22" s="17" t="s">
        <v>26</v>
      </c>
      <c r="D22" s="15">
        <v>1</v>
      </c>
      <c r="E22" s="15">
        <v>3</v>
      </c>
      <c r="F22" s="37">
        <v>6860000</v>
      </c>
      <c r="G22" s="37">
        <v>4909118</v>
      </c>
      <c r="H22" s="37">
        <v>2930607</v>
      </c>
      <c r="I22" s="37">
        <v>2930575</v>
      </c>
      <c r="J22" s="38">
        <v>59.7</v>
      </c>
      <c r="K22" s="38">
        <v>100</v>
      </c>
      <c r="L22" s="40"/>
      <c r="M22" s="39"/>
      <c r="N22" s="39"/>
      <c r="O22" s="39"/>
      <c r="Q22" s="41"/>
      <c r="R22" s="41"/>
      <c r="S22" s="41"/>
      <c r="T22" s="41"/>
    </row>
    <row r="23" spans="1:20" s="25" customFormat="1" ht="18" customHeight="1" x14ac:dyDescent="0.35">
      <c r="A23" s="24"/>
      <c r="B23" s="19">
        <v>14</v>
      </c>
      <c r="C23" s="17" t="s">
        <v>27</v>
      </c>
      <c r="D23" s="15">
        <v>3</v>
      </c>
      <c r="E23" s="15">
        <v>12</v>
      </c>
      <c r="F23" s="37">
        <v>10785238487</v>
      </c>
      <c r="G23" s="37">
        <v>10785238487</v>
      </c>
      <c r="H23" s="37">
        <v>9454629951</v>
      </c>
      <c r="I23" s="37">
        <v>9236905398</v>
      </c>
      <c r="J23" s="38">
        <v>85.6</v>
      </c>
      <c r="K23" s="38">
        <v>97.7</v>
      </c>
      <c r="L23" s="40"/>
      <c r="M23" s="39"/>
      <c r="N23" s="39"/>
      <c r="O23" s="39"/>
      <c r="Q23" s="41"/>
      <c r="R23" s="41"/>
      <c r="S23" s="41"/>
      <c r="T23" s="41"/>
    </row>
    <row r="24" spans="1:20" s="25" customFormat="1" ht="18" customHeight="1" x14ac:dyDescent="0.35">
      <c r="A24" s="24"/>
      <c r="B24" s="19">
        <v>15</v>
      </c>
      <c r="C24" s="17" t="s">
        <v>28</v>
      </c>
      <c r="D24" s="15">
        <v>4</v>
      </c>
      <c r="E24" s="15">
        <v>7</v>
      </c>
      <c r="F24" s="37">
        <v>2676189102</v>
      </c>
      <c r="G24" s="37">
        <v>2680264753</v>
      </c>
      <c r="H24" s="37">
        <v>2678086608</v>
      </c>
      <c r="I24" s="37">
        <v>2640615748</v>
      </c>
      <c r="J24" s="38">
        <v>98.5</v>
      </c>
      <c r="K24" s="38">
        <v>98.6</v>
      </c>
      <c r="L24" s="40"/>
      <c r="M24" s="39"/>
      <c r="N24" s="39"/>
      <c r="O24" s="39"/>
      <c r="Q24" s="41"/>
      <c r="R24" s="41"/>
      <c r="S24" s="41"/>
      <c r="T24" s="41"/>
    </row>
    <row r="25" spans="1:20" s="25" customFormat="1" ht="18" customHeight="1" x14ac:dyDescent="0.35">
      <c r="A25" s="24"/>
      <c r="B25" s="19">
        <v>16</v>
      </c>
      <c r="C25" s="17" t="s">
        <v>29</v>
      </c>
      <c r="D25" s="15">
        <v>3</v>
      </c>
      <c r="E25" s="15">
        <v>6</v>
      </c>
      <c r="F25" s="37">
        <v>137813892</v>
      </c>
      <c r="G25" s="37">
        <v>134134571</v>
      </c>
      <c r="H25" s="37">
        <v>130612177</v>
      </c>
      <c r="I25" s="37">
        <v>124602566</v>
      </c>
      <c r="J25" s="38">
        <v>92.9</v>
      </c>
      <c r="K25" s="38">
        <v>95.4</v>
      </c>
      <c r="L25" s="40"/>
      <c r="M25" s="39"/>
      <c r="N25" s="39"/>
      <c r="O25" s="39"/>
      <c r="Q25" s="41"/>
      <c r="R25" s="41"/>
      <c r="S25" s="41"/>
      <c r="T25" s="41"/>
    </row>
    <row r="26" spans="1:20" s="25" customFormat="1" ht="18" customHeight="1" x14ac:dyDescent="0.35">
      <c r="A26" s="24"/>
      <c r="B26" s="19">
        <v>18</v>
      </c>
      <c r="C26" s="17" t="s">
        <v>63</v>
      </c>
      <c r="D26" s="42">
        <v>4</v>
      </c>
      <c r="E26" s="15">
        <v>15</v>
      </c>
      <c r="F26" s="37">
        <v>4777345</v>
      </c>
      <c r="G26" s="37">
        <v>5206334</v>
      </c>
      <c r="H26" s="37">
        <v>3730436</v>
      </c>
      <c r="I26" s="37">
        <v>3327107</v>
      </c>
      <c r="J26" s="38">
        <v>63.9</v>
      </c>
      <c r="K26" s="38">
        <v>89.2</v>
      </c>
      <c r="L26" s="40"/>
      <c r="M26" s="43"/>
      <c r="N26" s="39"/>
      <c r="O26" s="39"/>
      <c r="Q26" s="41"/>
      <c r="R26" s="41"/>
      <c r="S26" s="41"/>
      <c r="T26" s="41"/>
    </row>
    <row r="27" spans="1:20" s="25" customFormat="1" ht="18" customHeight="1" x14ac:dyDescent="0.35">
      <c r="A27" s="24"/>
      <c r="B27" s="19">
        <v>19</v>
      </c>
      <c r="C27" s="17" t="s">
        <v>31</v>
      </c>
      <c r="D27" s="15">
        <v>1</v>
      </c>
      <c r="E27" s="15">
        <v>1</v>
      </c>
      <c r="F27" s="37">
        <v>300000</v>
      </c>
      <c r="G27" s="37">
        <v>300000</v>
      </c>
      <c r="H27" s="37">
        <v>300000</v>
      </c>
      <c r="I27" s="37">
        <v>245127</v>
      </c>
      <c r="J27" s="38">
        <v>81.7</v>
      </c>
      <c r="K27" s="38">
        <v>81.7</v>
      </c>
      <c r="L27" s="40"/>
      <c r="M27" s="39"/>
      <c r="N27" s="39"/>
      <c r="O27" s="39"/>
      <c r="Q27" s="41"/>
      <c r="R27" s="41"/>
      <c r="S27" s="41"/>
      <c r="T27" s="41"/>
    </row>
    <row r="28" spans="1:20" s="25" customFormat="1" ht="18" customHeight="1" x14ac:dyDescent="0.35">
      <c r="A28" s="24"/>
      <c r="B28" s="19">
        <v>20</v>
      </c>
      <c r="C28" s="17" t="s">
        <v>2454</v>
      </c>
      <c r="D28" s="15">
        <v>6</v>
      </c>
      <c r="E28" s="15">
        <v>7</v>
      </c>
      <c r="F28" s="37">
        <v>140090990016</v>
      </c>
      <c r="G28" s="37">
        <v>136979278561</v>
      </c>
      <c r="H28" s="37">
        <v>115884761563</v>
      </c>
      <c r="I28" s="37">
        <v>114920024621</v>
      </c>
      <c r="J28" s="38">
        <v>83.9</v>
      </c>
      <c r="K28" s="38">
        <v>99.2</v>
      </c>
      <c r="L28" s="40"/>
      <c r="M28" s="39"/>
      <c r="N28" s="39"/>
      <c r="O28" s="39"/>
      <c r="Q28" s="41"/>
      <c r="R28" s="41"/>
      <c r="S28" s="41"/>
      <c r="T28" s="41"/>
    </row>
    <row r="29" spans="1:20" s="25" customFormat="1" ht="18" customHeight="1" x14ac:dyDescent="0.35">
      <c r="A29" s="24"/>
      <c r="B29" s="19">
        <v>21</v>
      </c>
      <c r="C29" s="17" t="s">
        <v>33</v>
      </c>
      <c r="D29" s="15">
        <v>1</v>
      </c>
      <c r="E29" s="15">
        <v>5</v>
      </c>
      <c r="F29" s="37">
        <v>6318990</v>
      </c>
      <c r="G29" s="37">
        <v>4875853</v>
      </c>
      <c r="H29" s="37">
        <v>410537</v>
      </c>
      <c r="I29" s="37">
        <v>103601</v>
      </c>
      <c r="J29" s="38">
        <v>2.1</v>
      </c>
      <c r="K29" s="38">
        <v>25.2</v>
      </c>
      <c r="L29" s="40"/>
      <c r="M29" s="39"/>
      <c r="N29" s="39"/>
      <c r="O29" s="39"/>
      <c r="Q29" s="41"/>
      <c r="R29" s="41"/>
      <c r="S29" s="41"/>
      <c r="T29" s="41"/>
    </row>
    <row r="30" spans="1:20" s="25" customFormat="1" ht="18" customHeight="1" x14ac:dyDescent="0.35">
      <c r="A30" s="24"/>
      <c r="B30" s="19">
        <v>22</v>
      </c>
      <c r="C30" s="17" t="s">
        <v>34</v>
      </c>
      <c r="D30" s="15">
        <v>7</v>
      </c>
      <c r="E30" s="15">
        <v>14</v>
      </c>
      <c r="F30" s="37">
        <v>58706725</v>
      </c>
      <c r="G30" s="37">
        <v>58706725</v>
      </c>
      <c r="H30" s="37">
        <v>33022042</v>
      </c>
      <c r="I30" s="37">
        <v>23962304</v>
      </c>
      <c r="J30" s="38">
        <v>40.799999999999997</v>
      </c>
      <c r="K30" s="38">
        <v>72.599999999999994</v>
      </c>
      <c r="L30" s="40"/>
      <c r="M30" s="39"/>
      <c r="N30" s="39"/>
      <c r="O30" s="39"/>
      <c r="Q30" s="41"/>
      <c r="R30" s="41"/>
      <c r="S30" s="41"/>
      <c r="T30" s="41"/>
    </row>
    <row r="31" spans="1:20" s="25" customFormat="1" ht="18" customHeight="1" x14ac:dyDescent="0.35">
      <c r="A31" s="24"/>
      <c r="B31" s="19">
        <v>35</v>
      </c>
      <c r="C31" s="17" t="s">
        <v>35</v>
      </c>
      <c r="D31" s="15">
        <v>2</v>
      </c>
      <c r="E31" s="15">
        <v>22</v>
      </c>
      <c r="F31" s="37">
        <v>33588797</v>
      </c>
      <c r="G31" s="37">
        <v>36224530</v>
      </c>
      <c r="H31" s="37">
        <v>22284333</v>
      </c>
      <c r="I31" s="37">
        <v>19723765</v>
      </c>
      <c r="J31" s="38">
        <v>54.4</v>
      </c>
      <c r="K31" s="38">
        <v>88.5</v>
      </c>
      <c r="L31" s="40"/>
      <c r="M31" s="39"/>
      <c r="N31" s="39"/>
      <c r="O31" s="39"/>
      <c r="Q31" s="41"/>
      <c r="R31" s="41"/>
      <c r="S31" s="41"/>
      <c r="T31" s="41"/>
    </row>
    <row r="32" spans="1:20" s="25" customFormat="1" ht="18" customHeight="1" x14ac:dyDescent="0.35">
      <c r="A32" s="24"/>
      <c r="B32" s="19">
        <v>36</v>
      </c>
      <c r="C32" s="17" t="s">
        <v>36</v>
      </c>
      <c r="D32" s="15">
        <v>1</v>
      </c>
      <c r="E32" s="15">
        <v>5</v>
      </c>
      <c r="F32" s="37">
        <v>3650274</v>
      </c>
      <c r="G32" s="37">
        <v>3650274</v>
      </c>
      <c r="H32" s="37">
        <v>0</v>
      </c>
      <c r="I32" s="37">
        <v>0</v>
      </c>
      <c r="J32" s="38">
        <v>0</v>
      </c>
      <c r="K32" s="38">
        <v>0</v>
      </c>
      <c r="L32" s="40"/>
      <c r="M32" s="39"/>
      <c r="N32" s="39"/>
      <c r="O32" s="39"/>
      <c r="Q32" s="41"/>
      <c r="R32" s="41"/>
      <c r="S32" s="41"/>
      <c r="T32" s="41"/>
    </row>
    <row r="33" spans="1:16" s="26" customFormat="1" ht="18" customHeight="1" x14ac:dyDescent="0.35">
      <c r="A33" s="24"/>
      <c r="B33" s="19">
        <v>38</v>
      </c>
      <c r="C33" s="17" t="s">
        <v>37</v>
      </c>
      <c r="D33" s="15">
        <v>1</v>
      </c>
      <c r="E33" s="15">
        <v>9</v>
      </c>
      <c r="F33" s="37">
        <v>5819227239</v>
      </c>
      <c r="G33" s="37">
        <v>5819227239</v>
      </c>
      <c r="H33" s="37">
        <v>4317808118</v>
      </c>
      <c r="I33" s="37">
        <v>4245950118</v>
      </c>
      <c r="J33" s="38">
        <v>73</v>
      </c>
      <c r="K33" s="38">
        <v>98.3</v>
      </c>
      <c r="L33" s="40"/>
      <c r="M33" s="39"/>
      <c r="N33" s="39"/>
      <c r="O33" s="39"/>
      <c r="P33" s="44"/>
    </row>
    <row r="34" spans="1:16" s="26" customFormat="1" ht="18" customHeight="1" x14ac:dyDescent="0.35">
      <c r="A34" s="24"/>
      <c r="B34" s="19">
        <v>40</v>
      </c>
      <c r="C34" s="17" t="s">
        <v>38</v>
      </c>
      <c r="D34" s="15">
        <v>1</v>
      </c>
      <c r="E34" s="15">
        <v>7</v>
      </c>
      <c r="F34" s="37">
        <v>180998649</v>
      </c>
      <c r="G34" s="37">
        <v>180998649</v>
      </c>
      <c r="H34" s="37">
        <v>123606252</v>
      </c>
      <c r="I34" s="37">
        <v>123606252</v>
      </c>
      <c r="J34" s="38">
        <v>68.3</v>
      </c>
      <c r="K34" s="38">
        <v>100</v>
      </c>
      <c r="L34" s="40"/>
      <c r="M34" s="39"/>
      <c r="N34" s="39"/>
      <c r="O34" s="39"/>
      <c r="P34" s="44"/>
    </row>
    <row r="35" spans="1:16" s="26" customFormat="1" ht="18" customHeight="1" x14ac:dyDescent="0.35">
      <c r="A35" s="24"/>
      <c r="B35" s="19">
        <v>43</v>
      </c>
      <c r="C35" s="17" t="s">
        <v>39</v>
      </c>
      <c r="D35" s="15">
        <v>3</v>
      </c>
      <c r="E35" s="15">
        <v>4</v>
      </c>
      <c r="F35" s="37">
        <v>11835856</v>
      </c>
      <c r="G35" s="37">
        <v>11883221</v>
      </c>
      <c r="H35" s="37">
        <v>6145541</v>
      </c>
      <c r="I35" s="37">
        <v>4774244</v>
      </c>
      <c r="J35" s="38">
        <v>40.200000000000003</v>
      </c>
      <c r="K35" s="38">
        <v>77.7</v>
      </c>
      <c r="L35" s="40"/>
      <c r="M35" s="39"/>
      <c r="N35" s="39"/>
      <c r="O35" s="39"/>
      <c r="P35" s="44"/>
    </row>
    <row r="36" spans="1:16" s="26" customFormat="1" ht="18" customHeight="1" x14ac:dyDescent="0.35">
      <c r="A36" s="24"/>
      <c r="B36" s="19">
        <v>45</v>
      </c>
      <c r="C36" s="17" t="s">
        <v>40</v>
      </c>
      <c r="D36" s="15">
        <v>3</v>
      </c>
      <c r="E36" s="15">
        <v>6</v>
      </c>
      <c r="F36" s="37">
        <v>250000</v>
      </c>
      <c r="G36" s="37">
        <v>250000</v>
      </c>
      <c r="H36" s="37">
        <v>0</v>
      </c>
      <c r="I36" s="37">
        <v>0</v>
      </c>
      <c r="J36" s="38">
        <v>0</v>
      </c>
      <c r="K36" s="38">
        <v>0</v>
      </c>
      <c r="L36" s="40"/>
      <c r="M36" s="39"/>
      <c r="N36" s="39"/>
      <c r="O36" s="39"/>
      <c r="P36" s="44"/>
    </row>
    <row r="37" spans="1:16" s="26" customFormat="1" ht="18" customHeight="1" x14ac:dyDescent="0.35">
      <c r="A37" s="24"/>
      <c r="B37" s="19">
        <v>47</v>
      </c>
      <c r="C37" s="17" t="s">
        <v>41</v>
      </c>
      <c r="D37" s="15">
        <v>6</v>
      </c>
      <c r="E37" s="15">
        <v>13</v>
      </c>
      <c r="F37" s="37">
        <v>1052607466</v>
      </c>
      <c r="G37" s="37">
        <v>1050061833</v>
      </c>
      <c r="H37" s="37">
        <v>904981107</v>
      </c>
      <c r="I37" s="37">
        <v>797213435</v>
      </c>
      <c r="J37" s="38">
        <v>75.900000000000006</v>
      </c>
      <c r="K37" s="38">
        <v>88.1</v>
      </c>
      <c r="L37" s="40"/>
      <c r="M37" s="39"/>
      <c r="N37" s="39"/>
      <c r="O37" s="39"/>
      <c r="P37" s="44"/>
    </row>
    <row r="38" spans="1:16" s="26" customFormat="1" ht="18" customHeight="1" x14ac:dyDescent="0.35">
      <c r="A38" s="24"/>
      <c r="B38" s="19">
        <v>48</v>
      </c>
      <c r="C38" s="17" t="s">
        <v>42</v>
      </c>
      <c r="D38" s="15">
        <v>2</v>
      </c>
      <c r="E38" s="15">
        <v>3</v>
      </c>
      <c r="F38" s="37">
        <v>30244530</v>
      </c>
      <c r="G38" s="37">
        <v>28823820</v>
      </c>
      <c r="H38" s="37">
        <v>17497044</v>
      </c>
      <c r="I38" s="37">
        <v>17014393</v>
      </c>
      <c r="J38" s="38">
        <v>59</v>
      </c>
      <c r="K38" s="38">
        <v>97.2</v>
      </c>
      <c r="L38" s="40"/>
      <c r="M38" s="39"/>
      <c r="N38" s="39"/>
      <c r="O38" s="39"/>
      <c r="P38" s="44"/>
    </row>
    <row r="39" spans="1:16" s="26" customFormat="1" ht="18" customHeight="1" x14ac:dyDescent="0.35">
      <c r="A39" s="24"/>
      <c r="B39" s="19">
        <v>49</v>
      </c>
      <c r="C39" s="17" t="s">
        <v>43</v>
      </c>
      <c r="D39" s="15">
        <v>5</v>
      </c>
      <c r="E39" s="15">
        <v>21</v>
      </c>
      <c r="F39" s="37">
        <v>74007293</v>
      </c>
      <c r="G39" s="37">
        <v>76490848</v>
      </c>
      <c r="H39" s="37">
        <v>58161556</v>
      </c>
      <c r="I39" s="37">
        <v>45205824</v>
      </c>
      <c r="J39" s="38">
        <v>59.1</v>
      </c>
      <c r="K39" s="38">
        <v>77.7</v>
      </c>
      <c r="L39" s="40"/>
      <c r="M39" s="39"/>
      <c r="N39" s="39"/>
      <c r="O39" s="39"/>
      <c r="P39" s="44"/>
    </row>
    <row r="40" spans="1:16" s="26" customFormat="1" ht="18" customHeight="1" x14ac:dyDescent="0.35">
      <c r="A40" s="24"/>
      <c r="B40" s="19">
        <v>50</v>
      </c>
      <c r="C40" s="17" t="s">
        <v>64</v>
      </c>
      <c r="D40" s="15">
        <v>3</v>
      </c>
      <c r="E40" s="15">
        <v>10</v>
      </c>
      <c r="F40" s="37"/>
      <c r="G40" s="37"/>
      <c r="H40" s="37"/>
      <c r="I40" s="37"/>
      <c r="J40" s="38">
        <v>0</v>
      </c>
      <c r="K40" s="38">
        <v>0</v>
      </c>
      <c r="L40" s="40"/>
      <c r="M40" s="39"/>
      <c r="N40" s="39"/>
      <c r="O40" s="39"/>
      <c r="P40" s="44"/>
    </row>
    <row r="41" spans="1:16" s="26" customFormat="1" ht="30" customHeight="1" x14ac:dyDescent="0.35">
      <c r="A41" s="24"/>
      <c r="B41" s="19">
        <v>51</v>
      </c>
      <c r="C41" s="17" t="s">
        <v>65</v>
      </c>
      <c r="D41" s="15">
        <v>2</v>
      </c>
      <c r="E41" s="15">
        <v>7</v>
      </c>
      <c r="F41" s="37">
        <v>633968169</v>
      </c>
      <c r="G41" s="37">
        <v>633968169</v>
      </c>
      <c r="H41" s="37">
        <v>469684056</v>
      </c>
      <c r="I41" s="37">
        <v>243971618</v>
      </c>
      <c r="J41" s="38">
        <v>38.5</v>
      </c>
      <c r="K41" s="38">
        <v>51.9</v>
      </c>
      <c r="L41" s="40"/>
      <c r="M41" s="39"/>
      <c r="N41" s="39"/>
      <c r="O41" s="39"/>
      <c r="P41" s="44"/>
    </row>
    <row r="42" spans="1:16" s="26" customFormat="1" ht="18" customHeight="1" x14ac:dyDescent="0.35">
      <c r="A42" s="24"/>
      <c r="B42" s="19">
        <v>52</v>
      </c>
      <c r="C42" s="17" t="s">
        <v>66</v>
      </c>
      <c r="D42" s="15">
        <v>1</v>
      </c>
      <c r="E42" s="15">
        <v>4</v>
      </c>
      <c r="F42" s="37">
        <v>11720000</v>
      </c>
      <c r="G42" s="37">
        <v>11720000</v>
      </c>
      <c r="H42" s="37">
        <v>1523476</v>
      </c>
      <c r="I42" s="37">
        <v>1523476</v>
      </c>
      <c r="J42" s="38">
        <v>13</v>
      </c>
      <c r="K42" s="38">
        <v>100</v>
      </c>
      <c r="L42" s="40"/>
      <c r="M42" s="39"/>
      <c r="N42" s="39"/>
      <c r="O42" s="39"/>
      <c r="P42" s="44"/>
    </row>
    <row r="43" spans="1:16" s="26" customFormat="1" ht="18" customHeight="1" x14ac:dyDescent="0.35">
      <c r="A43" s="24"/>
      <c r="B43" s="19">
        <v>53</v>
      </c>
      <c r="C43" s="17" t="s">
        <v>67</v>
      </c>
      <c r="D43" s="15">
        <v>7</v>
      </c>
      <c r="E43" s="15">
        <v>22</v>
      </c>
      <c r="F43" s="37">
        <v>4535600</v>
      </c>
      <c r="G43" s="37">
        <v>4535600</v>
      </c>
      <c r="H43" s="37">
        <v>3055666</v>
      </c>
      <c r="I43" s="37">
        <v>570127</v>
      </c>
      <c r="J43" s="38">
        <v>12.6</v>
      </c>
      <c r="K43" s="38">
        <v>18.7</v>
      </c>
      <c r="L43" s="40"/>
      <c r="M43" s="39"/>
      <c r="N43" s="39"/>
      <c r="O43" s="39"/>
      <c r="P43" s="44"/>
    </row>
    <row r="44" spans="1:16" s="26" customFormat="1" ht="4.5" customHeight="1" thickBot="1" x14ac:dyDescent="0.4">
      <c r="A44" s="24"/>
      <c r="B44" s="45"/>
      <c r="C44" s="46"/>
      <c r="D44" s="47"/>
      <c r="E44" s="47"/>
      <c r="F44" s="48"/>
      <c r="G44" s="48"/>
      <c r="H44" s="48"/>
      <c r="I44" s="48"/>
      <c r="J44" s="49"/>
      <c r="K44" s="49"/>
      <c r="L44" s="40"/>
      <c r="M44" s="39"/>
      <c r="N44" s="39"/>
      <c r="O44" s="39"/>
      <c r="P44" s="44"/>
    </row>
    <row r="45" spans="1:16" s="26" customFormat="1" ht="32.25" customHeight="1" thickTop="1" x14ac:dyDescent="0.35">
      <c r="A45" s="24"/>
      <c r="B45" s="159" t="s">
        <v>68</v>
      </c>
      <c r="C45" s="159"/>
      <c r="D45" s="159"/>
      <c r="E45" s="159"/>
      <c r="F45" s="159"/>
      <c r="G45" s="159"/>
      <c r="H45" s="159"/>
      <c r="I45" s="159"/>
      <c r="J45" s="159"/>
      <c r="K45" s="159"/>
      <c r="L45" s="24"/>
      <c r="M45" s="44"/>
      <c r="N45" s="44"/>
      <c r="O45" s="44"/>
      <c r="P45" s="44"/>
    </row>
    <row r="46" spans="1:16" s="26" customFormat="1" ht="15" customHeight="1" x14ac:dyDescent="0.35">
      <c r="A46" s="24"/>
      <c r="B46" s="50" t="s">
        <v>69</v>
      </c>
      <c r="C46" s="24"/>
      <c r="D46" s="23"/>
      <c r="E46" s="24"/>
      <c r="F46" s="51"/>
      <c r="G46" s="24"/>
      <c r="H46" s="24"/>
      <c r="I46" s="24"/>
      <c r="J46" s="24"/>
      <c r="K46" s="24"/>
      <c r="L46" s="24"/>
      <c r="M46" s="44"/>
      <c r="N46" s="44"/>
      <c r="O46" s="52"/>
      <c r="P46" s="44"/>
    </row>
    <row r="47" spans="1:16" s="26" customFormat="1" ht="29.25" customHeight="1" x14ac:dyDescent="0.35">
      <c r="A47" s="24"/>
      <c r="B47" s="292" t="s">
        <v>2455</v>
      </c>
      <c r="C47" s="292"/>
      <c r="D47" s="292"/>
      <c r="E47" s="292"/>
      <c r="F47" s="292"/>
      <c r="G47" s="292"/>
      <c r="H47" s="292"/>
      <c r="I47" s="292"/>
      <c r="J47" s="292"/>
      <c r="K47" s="292"/>
      <c r="L47" s="24"/>
      <c r="M47" s="44"/>
      <c r="N47" s="44"/>
      <c r="O47" s="52"/>
      <c r="P47" s="44"/>
    </row>
    <row r="48" spans="1:16" s="26" customFormat="1" ht="18" customHeight="1" x14ac:dyDescent="0.35">
      <c r="A48" s="24"/>
      <c r="B48" s="50" t="s">
        <v>2456</v>
      </c>
      <c r="C48" s="24"/>
      <c r="D48" s="23"/>
      <c r="E48" s="24"/>
      <c r="F48" s="24"/>
      <c r="G48" s="24"/>
      <c r="H48" s="24"/>
      <c r="I48" s="24"/>
      <c r="J48" s="24"/>
      <c r="K48" s="24"/>
      <c r="L48" s="24"/>
      <c r="M48" s="44"/>
      <c r="N48" s="44"/>
      <c r="O48" s="44"/>
      <c r="P48" s="44"/>
    </row>
    <row r="49" spans="1:20" s="26" customFormat="1" ht="18" customHeight="1" x14ac:dyDescent="0.35">
      <c r="A49" s="24"/>
      <c r="B49" s="24"/>
      <c r="C49" s="24"/>
      <c r="D49" s="23"/>
      <c r="E49" s="24"/>
      <c r="F49" s="24"/>
      <c r="G49" s="24"/>
      <c r="H49" s="24"/>
      <c r="I49" s="24"/>
      <c r="J49" s="24"/>
      <c r="K49" s="24"/>
      <c r="L49" s="24"/>
      <c r="M49" s="44"/>
      <c r="N49" s="44"/>
      <c r="O49" s="44"/>
      <c r="P49" s="52"/>
    </row>
    <row r="50" spans="1:20" s="53" customFormat="1" ht="14.25" hidden="1" customHeight="1" x14ac:dyDescent="0.35">
      <c r="D50" s="54"/>
      <c r="F50" s="53">
        <v>104000</v>
      </c>
      <c r="G50" s="53">
        <v>104000</v>
      </c>
      <c r="H50" s="53">
        <v>54000</v>
      </c>
      <c r="I50" s="53">
        <v>52880</v>
      </c>
      <c r="K50" s="53">
        <v>0</v>
      </c>
      <c r="M50" s="44"/>
      <c r="N50" s="44"/>
      <c r="O50" s="44"/>
      <c r="P50" s="44"/>
      <c r="Q50" s="55"/>
      <c r="R50" s="55"/>
      <c r="S50" s="55"/>
      <c r="T50" s="55"/>
    </row>
    <row r="51" spans="1:20" ht="18" customHeight="1" x14ac:dyDescent="0.35">
      <c r="D51" s="23"/>
    </row>
    <row r="52" spans="1:20" ht="18" customHeight="1" x14ac:dyDescent="0.35">
      <c r="D52" s="23"/>
    </row>
    <row r="53" spans="1:20" ht="18" customHeight="1" x14ac:dyDescent="0.35">
      <c r="D53" s="23"/>
    </row>
    <row r="54" spans="1:20" ht="18" customHeight="1" x14ac:dyDescent="0.35">
      <c r="D54" s="23"/>
    </row>
    <row r="55" spans="1:20" ht="18" customHeight="1" x14ac:dyDescent="0.35">
      <c r="D55" s="23"/>
    </row>
    <row r="56" spans="1:20" ht="18" customHeight="1" x14ac:dyDescent="0.35">
      <c r="D56" s="23"/>
    </row>
    <row r="57" spans="1:20" ht="18" customHeight="1" x14ac:dyDescent="0.35">
      <c r="D57" s="23"/>
    </row>
    <row r="58" spans="1:20" ht="18" customHeight="1" x14ac:dyDescent="0.35">
      <c r="D58" s="23"/>
    </row>
    <row r="59" spans="1:20" ht="18" customHeight="1" x14ac:dyDescent="0.35">
      <c r="D59" s="23"/>
    </row>
    <row r="60" spans="1:20" ht="18" customHeight="1" x14ac:dyDescent="0.35">
      <c r="D60" s="23"/>
    </row>
    <row r="61" spans="1:20" ht="18" customHeight="1" x14ac:dyDescent="0.35">
      <c r="D61" s="23"/>
    </row>
    <row r="62" spans="1:20" ht="18" customHeight="1" x14ac:dyDescent="0.35">
      <c r="D62" s="23"/>
    </row>
    <row r="63" spans="1:20" ht="18" customHeight="1" x14ac:dyDescent="0.35">
      <c r="D63" s="23"/>
    </row>
    <row r="64" spans="1:20" ht="18" customHeight="1" x14ac:dyDescent="0.35">
      <c r="D64" s="23"/>
    </row>
    <row r="65" spans="4:4" s="24" customFormat="1" ht="18" customHeight="1" x14ac:dyDescent="0.35">
      <c r="D65" s="23"/>
    </row>
    <row r="66" spans="4:4" s="24" customFormat="1" ht="18" customHeight="1" x14ac:dyDescent="0.35">
      <c r="D66" s="23"/>
    </row>
    <row r="67" spans="4:4" s="24" customFormat="1" ht="18" customHeight="1" x14ac:dyDescent="0.35">
      <c r="D67" s="23"/>
    </row>
    <row r="68" spans="4:4" s="24" customFormat="1" ht="18" customHeight="1" x14ac:dyDescent="0.35">
      <c r="D68" s="23"/>
    </row>
    <row r="69" spans="4:4" s="24" customFormat="1" ht="18" customHeight="1" x14ac:dyDescent="0.35">
      <c r="D69" s="23"/>
    </row>
    <row r="70" spans="4:4" s="24" customFormat="1" ht="18" customHeight="1" x14ac:dyDescent="0.35">
      <c r="D70" s="23"/>
    </row>
    <row r="71" spans="4:4" s="24" customFormat="1" ht="18" customHeight="1" x14ac:dyDescent="0.35">
      <c r="D71" s="23"/>
    </row>
    <row r="72" spans="4:4" s="24" customFormat="1" ht="18" customHeight="1" x14ac:dyDescent="0.35">
      <c r="D72" s="23"/>
    </row>
    <row r="73" spans="4:4" s="24" customFormat="1" ht="18" customHeight="1" x14ac:dyDescent="0.35">
      <c r="D73" s="23"/>
    </row>
    <row r="74" spans="4:4" s="24" customFormat="1" ht="18" customHeight="1" x14ac:dyDescent="0.35">
      <c r="D74" s="23"/>
    </row>
    <row r="75" spans="4:4" s="24" customFormat="1" ht="18" customHeight="1" x14ac:dyDescent="0.35">
      <c r="D75" s="23"/>
    </row>
    <row r="76" spans="4:4" s="24" customFormat="1" ht="18" customHeight="1" x14ac:dyDescent="0.35">
      <c r="D76" s="23"/>
    </row>
    <row r="77" spans="4:4" s="24" customFormat="1" ht="18" customHeight="1" x14ac:dyDescent="0.35">
      <c r="D77" s="23"/>
    </row>
    <row r="78" spans="4:4" s="24" customFormat="1" ht="18" customHeight="1" x14ac:dyDescent="0.35">
      <c r="D78" s="23"/>
    </row>
    <row r="79" spans="4:4" s="24" customFormat="1" ht="18" customHeight="1" x14ac:dyDescent="0.35">
      <c r="D79" s="23"/>
    </row>
    <row r="80" spans="4:4" s="24" customFormat="1" ht="18" customHeight="1" x14ac:dyDescent="0.35">
      <c r="D80" s="23"/>
    </row>
    <row r="81" spans="4:4" s="24" customFormat="1" ht="18" customHeight="1" x14ac:dyDescent="0.35">
      <c r="D81" s="23"/>
    </row>
    <row r="82" spans="4:4" s="24" customFormat="1" ht="18" customHeight="1" x14ac:dyDescent="0.35">
      <c r="D82" s="23"/>
    </row>
    <row r="83" spans="4:4" s="24" customFormat="1" ht="18" customHeight="1" x14ac:dyDescent="0.35">
      <c r="D83" s="23"/>
    </row>
    <row r="84" spans="4:4" s="24" customFormat="1" ht="18" customHeight="1" x14ac:dyDescent="0.35">
      <c r="D84" s="23"/>
    </row>
    <row r="85" spans="4:4" s="24" customFormat="1" ht="18" customHeight="1" x14ac:dyDescent="0.35">
      <c r="D85" s="23"/>
    </row>
  </sheetData>
  <mergeCells count="15">
    <mergeCell ref="B47:K47"/>
    <mergeCell ref="I6:I7"/>
    <mergeCell ref="J6:K6"/>
    <mergeCell ref="B11:C11"/>
    <mergeCell ref="B45:K45"/>
    <mergeCell ref="A1:D1"/>
    <mergeCell ref="B3:K3"/>
    <mergeCell ref="B4:K4"/>
    <mergeCell ref="B5:C8"/>
    <mergeCell ref="D5:D8"/>
    <mergeCell ref="E5:E8"/>
    <mergeCell ref="F5:K5"/>
    <mergeCell ref="F6:F7"/>
    <mergeCell ref="G6:G7"/>
    <mergeCell ref="H6:H7"/>
  </mergeCells>
  <pageMargins left="0.70866141732283472" right="0.70866141732283472" top="0.74803149606299213" bottom="0.74803149606299213" header="0.31496062992125984" footer="0.31496062992125984"/>
  <pageSetup scale="47" fitToWidth="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213</v>
      </c>
      <c r="D4" s="166" t="s">
        <v>18</v>
      </c>
      <c r="E4" s="166"/>
      <c r="F4" s="166"/>
      <c r="G4" s="166"/>
      <c r="H4" s="167"/>
      <c r="I4" s="77"/>
      <c r="J4" s="168" t="s">
        <v>75</v>
      </c>
      <c r="K4" s="166"/>
      <c r="L4" s="76" t="s">
        <v>214</v>
      </c>
      <c r="M4" s="169" t="s">
        <v>215</v>
      </c>
      <c r="N4" s="169"/>
      <c r="O4" s="169"/>
      <c r="P4" s="169"/>
      <c r="Q4" s="170"/>
      <c r="R4" s="78"/>
      <c r="S4" s="171" t="s">
        <v>2146</v>
      </c>
      <c r="T4" s="172"/>
      <c r="U4" s="172"/>
      <c r="V4" s="173" t="s">
        <v>216</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79</v>
      </c>
      <c r="D6" s="175" t="s">
        <v>79</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217</v>
      </c>
      <c r="K8" s="85" t="s">
        <v>218</v>
      </c>
      <c r="L8" s="85" t="s">
        <v>219</v>
      </c>
      <c r="M8" s="85" t="s">
        <v>220</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79</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221</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222</v>
      </c>
      <c r="C21" s="201"/>
      <c r="D21" s="201"/>
      <c r="E21" s="201"/>
      <c r="F21" s="201"/>
      <c r="G21" s="201"/>
      <c r="H21" s="201"/>
      <c r="I21" s="201"/>
      <c r="J21" s="201"/>
      <c r="K21" s="201"/>
      <c r="L21" s="201"/>
      <c r="M21" s="202" t="s">
        <v>223</v>
      </c>
      <c r="N21" s="202"/>
      <c r="O21" s="202" t="s">
        <v>117</v>
      </c>
      <c r="P21" s="202"/>
      <c r="Q21" s="203" t="s">
        <v>118</v>
      </c>
      <c r="R21" s="203"/>
      <c r="S21" s="95" t="s">
        <v>119</v>
      </c>
      <c r="T21" s="95" t="s">
        <v>120</v>
      </c>
      <c r="U21" s="95" t="s">
        <v>224</v>
      </c>
      <c r="V21" s="95">
        <f>+IF(ISERR(U21/T21*100),"N/A",ROUND(U21/T21*100,2))</f>
        <v>128</v>
      </c>
      <c r="W21" s="96">
        <f>+IF(ISERR(U21/S21*100),"N/A",ROUND(U21/S21*100,2))</f>
        <v>96</v>
      </c>
    </row>
    <row r="22" spans="2:27" ht="56.25" customHeight="1" x14ac:dyDescent="0.2">
      <c r="B22" s="200" t="s">
        <v>225</v>
      </c>
      <c r="C22" s="201"/>
      <c r="D22" s="201"/>
      <c r="E22" s="201"/>
      <c r="F22" s="201"/>
      <c r="G22" s="201"/>
      <c r="H22" s="201"/>
      <c r="I22" s="201"/>
      <c r="J22" s="201"/>
      <c r="K22" s="201"/>
      <c r="L22" s="201"/>
      <c r="M22" s="202" t="s">
        <v>223</v>
      </c>
      <c r="N22" s="202"/>
      <c r="O22" s="202" t="s">
        <v>117</v>
      </c>
      <c r="P22" s="202"/>
      <c r="Q22" s="203" t="s">
        <v>118</v>
      </c>
      <c r="R22" s="203"/>
      <c r="S22" s="95" t="s">
        <v>119</v>
      </c>
      <c r="T22" s="95" t="s">
        <v>120</v>
      </c>
      <c r="U22" s="95" t="s">
        <v>226</v>
      </c>
      <c r="V22" s="95">
        <f>+IF(ISERR(U22/T22*100),"N/A",ROUND(U22/T22*100,2))</f>
        <v>62.67</v>
      </c>
      <c r="W22" s="96">
        <f>+IF(ISERR(U22/S22*100),"N/A",ROUND(U22/S22*100,2))</f>
        <v>47</v>
      </c>
    </row>
    <row r="23" spans="2:27" ht="56.25" customHeight="1" x14ac:dyDescent="0.2">
      <c r="B23" s="200" t="s">
        <v>227</v>
      </c>
      <c r="C23" s="201"/>
      <c r="D23" s="201"/>
      <c r="E23" s="201"/>
      <c r="F23" s="201"/>
      <c r="G23" s="201"/>
      <c r="H23" s="201"/>
      <c r="I23" s="201"/>
      <c r="J23" s="201"/>
      <c r="K23" s="201"/>
      <c r="L23" s="201"/>
      <c r="M23" s="202" t="s">
        <v>223</v>
      </c>
      <c r="N23" s="202"/>
      <c r="O23" s="202" t="s">
        <v>117</v>
      </c>
      <c r="P23" s="202"/>
      <c r="Q23" s="203" t="s">
        <v>118</v>
      </c>
      <c r="R23" s="203"/>
      <c r="S23" s="95" t="s">
        <v>119</v>
      </c>
      <c r="T23" s="95" t="s">
        <v>120</v>
      </c>
      <c r="U23" s="95" t="s">
        <v>228</v>
      </c>
      <c r="V23" s="95">
        <f>+IF(ISERR(U23/T23*100),"N/A",ROUND(U23/T23*100,2))</f>
        <v>109.33</v>
      </c>
      <c r="W23" s="96">
        <f>+IF(ISERR(U23/S23*100),"N/A",ROUND(U23/S23*100,2))</f>
        <v>82</v>
      </c>
    </row>
    <row r="24" spans="2:27" ht="56.25" customHeight="1" thickBot="1" x14ac:dyDescent="0.25">
      <c r="B24" s="200" t="s">
        <v>229</v>
      </c>
      <c r="C24" s="201"/>
      <c r="D24" s="201"/>
      <c r="E24" s="201"/>
      <c r="F24" s="201"/>
      <c r="G24" s="201"/>
      <c r="H24" s="201"/>
      <c r="I24" s="201"/>
      <c r="J24" s="201"/>
      <c r="K24" s="201"/>
      <c r="L24" s="201"/>
      <c r="M24" s="202" t="s">
        <v>223</v>
      </c>
      <c r="N24" s="202"/>
      <c r="O24" s="202" t="s">
        <v>117</v>
      </c>
      <c r="P24" s="202"/>
      <c r="Q24" s="203" t="s">
        <v>118</v>
      </c>
      <c r="R24" s="203"/>
      <c r="S24" s="95" t="s">
        <v>119</v>
      </c>
      <c r="T24" s="95" t="s">
        <v>120</v>
      </c>
      <c r="U24" s="95" t="s">
        <v>230</v>
      </c>
      <c r="V24" s="95">
        <f>+IF(ISERR(U24/T24*100),"N/A",ROUND(U24/T24*100,2))</f>
        <v>214.67</v>
      </c>
      <c r="W24" s="96">
        <f>+IF(ISERR(U24/S24*100),"N/A",ROUND(U24/S24*100,2))</f>
        <v>161</v>
      </c>
    </row>
    <row r="25" spans="2:27" ht="21.75" customHeight="1" thickTop="1" thickBot="1" x14ac:dyDescent="0.25">
      <c r="B25" s="70" t="s">
        <v>129</v>
      </c>
      <c r="C25" s="71"/>
      <c r="D25" s="71"/>
      <c r="E25" s="71"/>
      <c r="F25" s="71"/>
      <c r="G25" s="71"/>
      <c r="H25" s="72"/>
      <c r="I25" s="72"/>
      <c r="J25" s="72"/>
      <c r="K25" s="72"/>
      <c r="L25" s="72"/>
      <c r="M25" s="72"/>
      <c r="N25" s="72"/>
      <c r="O25" s="72"/>
      <c r="P25" s="72"/>
      <c r="Q25" s="72"/>
      <c r="R25" s="72"/>
      <c r="S25" s="72"/>
      <c r="T25" s="72"/>
      <c r="U25" s="72"/>
      <c r="V25" s="72"/>
      <c r="W25" s="73"/>
      <c r="X25" s="97"/>
    </row>
    <row r="26" spans="2:27" ht="29.25" customHeight="1" thickTop="1" thickBot="1" x14ac:dyDescent="0.25">
      <c r="B26" s="210" t="s">
        <v>130</v>
      </c>
      <c r="C26" s="211"/>
      <c r="D26" s="211"/>
      <c r="E26" s="211"/>
      <c r="F26" s="211"/>
      <c r="G26" s="211"/>
      <c r="H26" s="211"/>
      <c r="I26" s="211"/>
      <c r="J26" s="211"/>
      <c r="K26" s="211"/>
      <c r="L26" s="211"/>
      <c r="M26" s="211"/>
      <c r="N26" s="211"/>
      <c r="O26" s="211"/>
      <c r="P26" s="211"/>
      <c r="Q26" s="212"/>
      <c r="R26" s="98" t="s">
        <v>111</v>
      </c>
      <c r="S26" s="187" t="s">
        <v>112</v>
      </c>
      <c r="T26" s="187"/>
      <c r="U26" s="99" t="s">
        <v>131</v>
      </c>
      <c r="V26" s="186" t="s">
        <v>132</v>
      </c>
      <c r="W26" s="188"/>
    </row>
    <row r="27" spans="2:27" ht="30.75" customHeight="1" thickBot="1" x14ac:dyDescent="0.25">
      <c r="B27" s="213"/>
      <c r="C27" s="214"/>
      <c r="D27" s="214"/>
      <c r="E27" s="214"/>
      <c r="F27" s="214"/>
      <c r="G27" s="214"/>
      <c r="H27" s="214"/>
      <c r="I27" s="214"/>
      <c r="J27" s="214"/>
      <c r="K27" s="214"/>
      <c r="L27" s="214"/>
      <c r="M27" s="214"/>
      <c r="N27" s="214"/>
      <c r="O27" s="214"/>
      <c r="P27" s="214"/>
      <c r="Q27" s="215"/>
      <c r="R27" s="100" t="s">
        <v>133</v>
      </c>
      <c r="S27" s="100" t="s">
        <v>133</v>
      </c>
      <c r="T27" s="100" t="s">
        <v>117</v>
      </c>
      <c r="U27" s="100" t="s">
        <v>133</v>
      </c>
      <c r="V27" s="100" t="s">
        <v>134</v>
      </c>
      <c r="W27" s="101" t="s">
        <v>135</v>
      </c>
      <c r="Y27" s="97"/>
    </row>
    <row r="28" spans="2:27" ht="23.25" customHeight="1" thickBot="1" x14ac:dyDescent="0.25">
      <c r="B28" s="216" t="s">
        <v>136</v>
      </c>
      <c r="C28" s="217"/>
      <c r="D28" s="217"/>
      <c r="E28" s="102" t="s">
        <v>231</v>
      </c>
      <c r="F28" s="102"/>
      <c r="G28" s="102"/>
      <c r="H28" s="103"/>
      <c r="I28" s="103"/>
      <c r="J28" s="103"/>
      <c r="K28" s="103"/>
      <c r="L28" s="103"/>
      <c r="M28" s="103"/>
      <c r="N28" s="103"/>
      <c r="O28" s="103"/>
      <c r="P28" s="104"/>
      <c r="Q28" s="104"/>
      <c r="R28" s="105" t="s">
        <v>216</v>
      </c>
      <c r="S28" s="106" t="s">
        <v>79</v>
      </c>
      <c r="T28" s="104"/>
      <c r="U28" s="106" t="s">
        <v>232</v>
      </c>
      <c r="V28" s="104"/>
      <c r="W28" s="107">
        <f>+IF(ISERR(U28/R28*100),"N/A",ROUND(U28/R28*100,2))</f>
        <v>100</v>
      </c>
    </row>
    <row r="29" spans="2:27" ht="26.25" customHeight="1" thickBot="1" x14ac:dyDescent="0.25">
      <c r="B29" s="218" t="s">
        <v>139</v>
      </c>
      <c r="C29" s="219"/>
      <c r="D29" s="219"/>
      <c r="E29" s="108" t="s">
        <v>231</v>
      </c>
      <c r="F29" s="108"/>
      <c r="G29" s="108"/>
      <c r="H29" s="109"/>
      <c r="I29" s="109"/>
      <c r="J29" s="109"/>
      <c r="K29" s="109"/>
      <c r="L29" s="109"/>
      <c r="M29" s="109"/>
      <c r="N29" s="109"/>
      <c r="O29" s="109"/>
      <c r="P29" s="110"/>
      <c r="Q29" s="110"/>
      <c r="R29" s="111" t="s">
        <v>216</v>
      </c>
      <c r="S29" s="112" t="s">
        <v>232</v>
      </c>
      <c r="T29" s="112">
        <f>+IF(ISERR(S29/R29*100),"N/A",ROUND(S29/R29*100,2))</f>
        <v>100</v>
      </c>
      <c r="U29" s="112" t="s">
        <v>232</v>
      </c>
      <c r="V29" s="112">
        <f>+IF(ISERR(U29/S29*100),"N/A",ROUND(U29/S29*100,2))</f>
        <v>100</v>
      </c>
      <c r="W29" s="113">
        <f>+IF(ISERR(U29/R29*100),"N/A",ROUND(U29/R29*100,2))</f>
        <v>100</v>
      </c>
    </row>
    <row r="30" spans="2:27" ht="22.5" customHeight="1" thickTop="1" thickBot="1" x14ac:dyDescent="0.25">
      <c r="B30" s="70" t="s">
        <v>141</v>
      </c>
      <c r="C30" s="71"/>
      <c r="D30" s="71"/>
      <c r="E30" s="71"/>
      <c r="F30" s="71"/>
      <c r="G30" s="71"/>
      <c r="H30" s="72"/>
      <c r="I30" s="72"/>
      <c r="J30" s="72"/>
      <c r="K30" s="72"/>
      <c r="L30" s="72"/>
      <c r="M30" s="72"/>
      <c r="N30" s="72"/>
      <c r="O30" s="72"/>
      <c r="P30" s="72"/>
      <c r="Q30" s="72"/>
      <c r="R30" s="72"/>
      <c r="S30" s="72"/>
      <c r="T30" s="72"/>
      <c r="U30" s="72"/>
      <c r="V30" s="72"/>
      <c r="W30" s="73"/>
    </row>
    <row r="31" spans="2:27" ht="37.5" customHeight="1" thickTop="1" x14ac:dyDescent="0.2">
      <c r="B31" s="204" t="s">
        <v>2412</v>
      </c>
      <c r="C31" s="205"/>
      <c r="D31" s="205"/>
      <c r="E31" s="205"/>
      <c r="F31" s="205"/>
      <c r="G31" s="205"/>
      <c r="H31" s="205"/>
      <c r="I31" s="205"/>
      <c r="J31" s="205"/>
      <c r="K31" s="205"/>
      <c r="L31" s="205"/>
      <c r="M31" s="205"/>
      <c r="N31" s="205"/>
      <c r="O31" s="205"/>
      <c r="P31" s="205"/>
      <c r="Q31" s="205"/>
      <c r="R31" s="205"/>
      <c r="S31" s="205"/>
      <c r="T31" s="205"/>
      <c r="U31" s="205"/>
      <c r="V31" s="205"/>
      <c r="W31" s="206"/>
    </row>
    <row r="32" spans="2:27" ht="64.5"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2413</v>
      </c>
      <c r="C33" s="205"/>
      <c r="D33" s="205"/>
      <c r="E33" s="205"/>
      <c r="F33" s="205"/>
      <c r="G33" s="205"/>
      <c r="H33" s="205"/>
      <c r="I33" s="205"/>
      <c r="J33" s="205"/>
      <c r="K33" s="205"/>
      <c r="L33" s="205"/>
      <c r="M33" s="205"/>
      <c r="N33" s="205"/>
      <c r="O33" s="205"/>
      <c r="P33" s="205"/>
      <c r="Q33" s="205"/>
      <c r="R33" s="205"/>
      <c r="S33" s="205"/>
      <c r="T33" s="205"/>
      <c r="U33" s="205"/>
      <c r="V33" s="205"/>
      <c r="W33" s="206"/>
    </row>
    <row r="34" spans="2:23" ht="56.25" customHeight="1" thickBot="1" x14ac:dyDescent="0.25">
      <c r="B34" s="220"/>
      <c r="C34" s="221"/>
      <c r="D34" s="221"/>
      <c r="E34" s="221"/>
      <c r="F34" s="221"/>
      <c r="G34" s="221"/>
      <c r="H34" s="221"/>
      <c r="I34" s="221"/>
      <c r="J34" s="221"/>
      <c r="K34" s="221"/>
      <c r="L34" s="221"/>
      <c r="M34" s="221"/>
      <c r="N34" s="221"/>
      <c r="O34" s="221"/>
      <c r="P34" s="221"/>
      <c r="Q34" s="221"/>
      <c r="R34" s="221"/>
      <c r="S34" s="221"/>
      <c r="T34" s="221"/>
      <c r="U34" s="221"/>
      <c r="V34" s="221"/>
      <c r="W34" s="222"/>
    </row>
    <row r="35" spans="2:23" ht="37.5" customHeight="1" thickTop="1" x14ac:dyDescent="0.2">
      <c r="B35" s="204" t="s">
        <v>2414</v>
      </c>
      <c r="C35" s="205"/>
      <c r="D35" s="205"/>
      <c r="E35" s="205"/>
      <c r="F35" s="205"/>
      <c r="G35" s="205"/>
      <c r="H35" s="205"/>
      <c r="I35" s="205"/>
      <c r="J35" s="205"/>
      <c r="K35" s="205"/>
      <c r="L35" s="205"/>
      <c r="M35" s="205"/>
      <c r="N35" s="205"/>
      <c r="O35" s="205"/>
      <c r="P35" s="205"/>
      <c r="Q35" s="205"/>
      <c r="R35" s="205"/>
      <c r="S35" s="205"/>
      <c r="T35" s="205"/>
      <c r="U35" s="205"/>
      <c r="V35" s="205"/>
      <c r="W35" s="206"/>
    </row>
    <row r="36" spans="2:23" ht="91.5" customHeight="1" thickBot="1" x14ac:dyDescent="0.25">
      <c r="B36" s="207"/>
      <c r="C36" s="208"/>
      <c r="D36" s="208"/>
      <c r="E36" s="208"/>
      <c r="F36" s="208"/>
      <c r="G36" s="208"/>
      <c r="H36" s="208"/>
      <c r="I36" s="208"/>
      <c r="J36" s="208"/>
      <c r="K36" s="208"/>
      <c r="L36" s="208"/>
      <c r="M36" s="208"/>
      <c r="N36" s="208"/>
      <c r="O36" s="208"/>
      <c r="P36" s="208"/>
      <c r="Q36" s="208"/>
      <c r="R36" s="208"/>
      <c r="S36" s="208"/>
      <c r="T36" s="208"/>
      <c r="U36" s="208"/>
      <c r="V36" s="208"/>
      <c r="W36" s="209"/>
    </row>
  </sheetData>
  <mergeCells count="63">
    <mergeCell ref="B23:L23"/>
    <mergeCell ref="M23:N23"/>
    <mergeCell ref="O23:P23"/>
    <mergeCell ref="Q23:R23"/>
    <mergeCell ref="B35:W36"/>
    <mergeCell ref="B24:L24"/>
    <mergeCell ref="M24:N24"/>
    <mergeCell ref="O24:P24"/>
    <mergeCell ref="Q24:R24"/>
    <mergeCell ref="B26:Q27"/>
    <mergeCell ref="S26:T26"/>
    <mergeCell ref="V26:W26"/>
    <mergeCell ref="B28:D28"/>
    <mergeCell ref="B29:D29"/>
    <mergeCell ref="B31:W32"/>
    <mergeCell ref="B33:W3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2070</v>
      </c>
      <c r="D4" s="166" t="s">
        <v>47</v>
      </c>
      <c r="E4" s="166"/>
      <c r="F4" s="166"/>
      <c r="G4" s="166"/>
      <c r="H4" s="167"/>
      <c r="I4" s="77"/>
      <c r="J4" s="168" t="s">
        <v>75</v>
      </c>
      <c r="K4" s="166"/>
      <c r="L4" s="76" t="s">
        <v>2098</v>
      </c>
      <c r="M4" s="169" t="s">
        <v>2099</v>
      </c>
      <c r="N4" s="169"/>
      <c r="O4" s="169"/>
      <c r="P4" s="169"/>
      <c r="Q4" s="170"/>
      <c r="R4" s="78"/>
      <c r="S4" s="171" t="s">
        <v>2146</v>
      </c>
      <c r="T4" s="172"/>
      <c r="U4" s="172"/>
      <c r="V4" s="173" t="s">
        <v>2100</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2073</v>
      </c>
      <c r="D6" s="175" t="s">
        <v>2074</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2101</v>
      </c>
      <c r="K8" s="85" t="s">
        <v>149</v>
      </c>
      <c r="L8" s="85" t="s">
        <v>2102</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2103</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2080</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2104</v>
      </c>
      <c r="C21" s="201"/>
      <c r="D21" s="201"/>
      <c r="E21" s="201"/>
      <c r="F21" s="201"/>
      <c r="G21" s="201"/>
      <c r="H21" s="201"/>
      <c r="I21" s="201"/>
      <c r="J21" s="201"/>
      <c r="K21" s="201"/>
      <c r="L21" s="201"/>
      <c r="M21" s="202" t="s">
        <v>2073</v>
      </c>
      <c r="N21" s="202"/>
      <c r="O21" s="202" t="s">
        <v>117</v>
      </c>
      <c r="P21" s="202"/>
      <c r="Q21" s="203" t="s">
        <v>135</v>
      </c>
      <c r="R21" s="203"/>
      <c r="S21" s="95" t="s">
        <v>1484</v>
      </c>
      <c r="T21" s="95" t="s">
        <v>210</v>
      </c>
      <c r="U21" s="95" t="s">
        <v>210</v>
      </c>
      <c r="V21" s="95" t="str">
        <f>+IF(ISERR(U21/T21*100),"N/A",ROUND(U21/T21*100,2))</f>
        <v>N/A</v>
      </c>
      <c r="W21" s="96" t="str">
        <f>+IF(ISERR(U21/S21*100),"N/A",ROUND(U21/S21*100,2))</f>
        <v>N/A</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2088</v>
      </c>
      <c r="F25" s="102"/>
      <c r="G25" s="102"/>
      <c r="H25" s="103"/>
      <c r="I25" s="103"/>
      <c r="J25" s="103"/>
      <c r="K25" s="103"/>
      <c r="L25" s="103"/>
      <c r="M25" s="103"/>
      <c r="N25" s="103"/>
      <c r="O25" s="103"/>
      <c r="P25" s="104"/>
      <c r="Q25" s="104"/>
      <c r="R25" s="105" t="s">
        <v>2105</v>
      </c>
      <c r="S25" s="106" t="s">
        <v>79</v>
      </c>
      <c r="T25" s="104"/>
      <c r="U25" s="106" t="s">
        <v>281</v>
      </c>
      <c r="V25" s="104"/>
      <c r="W25" s="107">
        <f>+IF(ISERR(U25/R25*100),"N/A",ROUND(U25/R25*100,2))</f>
        <v>0</v>
      </c>
    </row>
    <row r="26" spans="2:27" ht="26.25" customHeight="1" thickBot="1" x14ac:dyDescent="0.25">
      <c r="B26" s="218" t="s">
        <v>139</v>
      </c>
      <c r="C26" s="219"/>
      <c r="D26" s="219"/>
      <c r="E26" s="108" t="s">
        <v>2088</v>
      </c>
      <c r="F26" s="108"/>
      <c r="G26" s="108"/>
      <c r="H26" s="109"/>
      <c r="I26" s="109"/>
      <c r="J26" s="109"/>
      <c r="K26" s="109"/>
      <c r="L26" s="109"/>
      <c r="M26" s="109"/>
      <c r="N26" s="109"/>
      <c r="O26" s="109"/>
      <c r="P26" s="110"/>
      <c r="Q26" s="110"/>
      <c r="R26" s="111" t="s">
        <v>2105</v>
      </c>
      <c r="S26" s="112" t="s">
        <v>2106</v>
      </c>
      <c r="T26" s="112">
        <f>+IF(ISERR(S26/R26*100),"N/A",ROUND(S26/R26*100,2))</f>
        <v>63.85</v>
      </c>
      <c r="U26" s="112" t="s">
        <v>281</v>
      </c>
      <c r="V26" s="112">
        <f>+IF(ISERR(U26/S26*100),"N/A",ROUND(U26/S26*100,2))</f>
        <v>0</v>
      </c>
      <c r="W26" s="113">
        <f>+IF(ISERR(U26/R26*100),"N/A",ROUND(U26/R26*100,2))</f>
        <v>0</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2153</v>
      </c>
      <c r="C28" s="205"/>
      <c r="D28" s="205"/>
      <c r="E28" s="205"/>
      <c r="F28" s="205"/>
      <c r="G28" s="205"/>
      <c r="H28" s="205"/>
      <c r="I28" s="205"/>
      <c r="J28" s="205"/>
      <c r="K28" s="205"/>
      <c r="L28" s="205"/>
      <c r="M28" s="205"/>
      <c r="N28" s="205"/>
      <c r="O28" s="205"/>
      <c r="P28" s="205"/>
      <c r="Q28" s="205"/>
      <c r="R28" s="205"/>
      <c r="S28" s="205"/>
      <c r="T28" s="205"/>
      <c r="U28" s="205"/>
      <c r="V28" s="205"/>
      <c r="W28" s="206"/>
    </row>
    <row r="29" spans="2:27" ht="1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2154</v>
      </c>
      <c r="C30" s="205"/>
      <c r="D30" s="205"/>
      <c r="E30" s="205"/>
      <c r="F30" s="205"/>
      <c r="G30" s="205"/>
      <c r="H30" s="205"/>
      <c r="I30" s="205"/>
      <c r="J30" s="205"/>
      <c r="K30" s="205"/>
      <c r="L30" s="205"/>
      <c r="M30" s="205"/>
      <c r="N30" s="205"/>
      <c r="O30" s="205"/>
      <c r="P30" s="205"/>
      <c r="Q30" s="205"/>
      <c r="R30" s="205"/>
      <c r="S30" s="205"/>
      <c r="T30" s="205"/>
      <c r="U30" s="205"/>
      <c r="V30" s="205"/>
      <c r="W30" s="206"/>
    </row>
    <row r="31" spans="2:27" ht="1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2149</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8.7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2070</v>
      </c>
      <c r="D4" s="166" t="s">
        <v>47</v>
      </c>
      <c r="E4" s="166"/>
      <c r="F4" s="166"/>
      <c r="G4" s="166"/>
      <c r="H4" s="167"/>
      <c r="I4" s="77"/>
      <c r="J4" s="168" t="s">
        <v>75</v>
      </c>
      <c r="K4" s="166"/>
      <c r="L4" s="76" t="s">
        <v>2107</v>
      </c>
      <c r="M4" s="169" t="s">
        <v>2108</v>
      </c>
      <c r="N4" s="169"/>
      <c r="O4" s="169"/>
      <c r="P4" s="169"/>
      <c r="Q4" s="170"/>
      <c r="R4" s="78"/>
      <c r="S4" s="171" t="s">
        <v>2146</v>
      </c>
      <c r="T4" s="172"/>
      <c r="U4" s="172"/>
      <c r="V4" s="173" t="s">
        <v>1929</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2073</v>
      </c>
      <c r="D6" s="175" t="s">
        <v>2074</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2109</v>
      </c>
      <c r="K8" s="85" t="s">
        <v>447</v>
      </c>
      <c r="L8" s="85" t="s">
        <v>2110</v>
      </c>
      <c r="M8" s="85" t="s">
        <v>2111</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23.75" customHeight="1" thickTop="1" thickBot="1" x14ac:dyDescent="0.25">
      <c r="B10" s="86" t="s">
        <v>91</v>
      </c>
      <c r="C10" s="173" t="s">
        <v>2079</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2080</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2112</v>
      </c>
      <c r="C21" s="201"/>
      <c r="D21" s="201"/>
      <c r="E21" s="201"/>
      <c r="F21" s="201"/>
      <c r="G21" s="201"/>
      <c r="H21" s="201"/>
      <c r="I21" s="201"/>
      <c r="J21" s="201"/>
      <c r="K21" s="201"/>
      <c r="L21" s="201"/>
      <c r="M21" s="202" t="s">
        <v>2073</v>
      </c>
      <c r="N21" s="202"/>
      <c r="O21" s="202" t="s">
        <v>117</v>
      </c>
      <c r="P21" s="202"/>
      <c r="Q21" s="203" t="s">
        <v>135</v>
      </c>
      <c r="R21" s="203"/>
      <c r="S21" s="95" t="s">
        <v>582</v>
      </c>
      <c r="T21" s="95" t="s">
        <v>210</v>
      </c>
      <c r="U21" s="95" t="s">
        <v>210</v>
      </c>
      <c r="V21" s="95" t="str">
        <f>+IF(ISERR(U21/T21*100),"N/A",ROUND(U21/T21*100,2))</f>
        <v>N/A</v>
      </c>
      <c r="W21" s="96" t="str">
        <f>+IF(ISERR(U21/S21*100),"N/A",ROUND(U21/S21*100,2))</f>
        <v>N/A</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2088</v>
      </c>
      <c r="F25" s="102"/>
      <c r="G25" s="102"/>
      <c r="H25" s="103"/>
      <c r="I25" s="103"/>
      <c r="J25" s="103"/>
      <c r="K25" s="103"/>
      <c r="L25" s="103"/>
      <c r="M25" s="103"/>
      <c r="N25" s="103"/>
      <c r="O25" s="103"/>
      <c r="P25" s="104"/>
      <c r="Q25" s="104"/>
      <c r="R25" s="105" t="s">
        <v>1929</v>
      </c>
      <c r="S25" s="106" t="s">
        <v>79</v>
      </c>
      <c r="T25" s="104"/>
      <c r="U25" s="106" t="s">
        <v>2113</v>
      </c>
      <c r="V25" s="104"/>
      <c r="W25" s="107">
        <f>+IF(ISERR(U25/R25*100),"N/A",ROUND(U25/R25*100,2))</f>
        <v>22</v>
      </c>
    </row>
    <row r="26" spans="2:27" ht="26.25" customHeight="1" thickBot="1" x14ac:dyDescent="0.25">
      <c r="B26" s="218" t="s">
        <v>139</v>
      </c>
      <c r="C26" s="219"/>
      <c r="D26" s="219"/>
      <c r="E26" s="108" t="s">
        <v>2088</v>
      </c>
      <c r="F26" s="108"/>
      <c r="G26" s="108"/>
      <c r="H26" s="109"/>
      <c r="I26" s="109"/>
      <c r="J26" s="109"/>
      <c r="K26" s="109"/>
      <c r="L26" s="109"/>
      <c r="M26" s="109"/>
      <c r="N26" s="109"/>
      <c r="O26" s="109"/>
      <c r="P26" s="110"/>
      <c r="Q26" s="110"/>
      <c r="R26" s="111" t="s">
        <v>1929</v>
      </c>
      <c r="S26" s="112" t="s">
        <v>2114</v>
      </c>
      <c r="T26" s="112">
        <f>+IF(ISERR(S26/R26*100),"N/A",ROUND(S26/R26*100,2))</f>
        <v>72</v>
      </c>
      <c r="U26" s="112" t="s">
        <v>2113</v>
      </c>
      <c r="V26" s="112">
        <f>+IF(ISERR(U26/S26*100),"N/A",ROUND(U26/S26*100,2))</f>
        <v>30.56</v>
      </c>
      <c r="W26" s="113">
        <f>+IF(ISERR(U26/R26*100),"N/A",ROUND(U26/R26*100,2))</f>
        <v>22</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2152</v>
      </c>
      <c r="C28" s="205"/>
      <c r="D28" s="205"/>
      <c r="E28" s="205"/>
      <c r="F28" s="205"/>
      <c r="G28" s="205"/>
      <c r="H28" s="205"/>
      <c r="I28" s="205"/>
      <c r="J28" s="205"/>
      <c r="K28" s="205"/>
      <c r="L28" s="205"/>
      <c r="M28" s="205"/>
      <c r="N28" s="205"/>
      <c r="O28" s="205"/>
      <c r="P28" s="205"/>
      <c r="Q28" s="205"/>
      <c r="R28" s="205"/>
      <c r="S28" s="205"/>
      <c r="T28" s="205"/>
      <c r="U28" s="205"/>
      <c r="V28" s="205"/>
      <c r="W28" s="206"/>
    </row>
    <row r="29" spans="2:27" ht="1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2148</v>
      </c>
      <c r="C30" s="205"/>
      <c r="D30" s="205"/>
      <c r="E30" s="205"/>
      <c r="F30" s="205"/>
      <c r="G30" s="205"/>
      <c r="H30" s="205"/>
      <c r="I30" s="205"/>
      <c r="J30" s="205"/>
      <c r="K30" s="205"/>
      <c r="L30" s="205"/>
      <c r="M30" s="205"/>
      <c r="N30" s="205"/>
      <c r="O30" s="205"/>
      <c r="P30" s="205"/>
      <c r="Q30" s="205"/>
      <c r="R30" s="205"/>
      <c r="S30" s="205"/>
      <c r="T30" s="205"/>
      <c r="U30" s="205"/>
      <c r="V30" s="205"/>
      <c r="W30" s="206"/>
    </row>
    <row r="31" spans="2:27" ht="1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2149</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8.7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2070</v>
      </c>
      <c r="D4" s="166" t="s">
        <v>47</v>
      </c>
      <c r="E4" s="166"/>
      <c r="F4" s="166"/>
      <c r="G4" s="166"/>
      <c r="H4" s="167"/>
      <c r="I4" s="77"/>
      <c r="J4" s="168" t="s">
        <v>75</v>
      </c>
      <c r="K4" s="166"/>
      <c r="L4" s="76" t="s">
        <v>2115</v>
      </c>
      <c r="M4" s="169" t="s">
        <v>2116</v>
      </c>
      <c r="N4" s="169"/>
      <c r="O4" s="169"/>
      <c r="P4" s="169"/>
      <c r="Q4" s="170"/>
      <c r="R4" s="78"/>
      <c r="S4" s="171" t="s">
        <v>2146</v>
      </c>
      <c r="T4" s="172"/>
      <c r="U4" s="172"/>
      <c r="V4" s="173" t="s">
        <v>1264</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2073</v>
      </c>
      <c r="D6" s="175" t="s">
        <v>2074</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2117</v>
      </c>
      <c r="K8" s="85" t="s">
        <v>2118</v>
      </c>
      <c r="L8" s="85" t="s">
        <v>1326</v>
      </c>
      <c r="M8" s="85" t="s">
        <v>2119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12.5" customHeight="1" thickTop="1" thickBot="1" x14ac:dyDescent="0.25">
      <c r="B10" s="86" t="s">
        <v>91</v>
      </c>
      <c r="C10" s="173" t="s">
        <v>2079</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2080</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2120</v>
      </c>
      <c r="C21" s="201"/>
      <c r="D21" s="201"/>
      <c r="E21" s="201"/>
      <c r="F21" s="201"/>
      <c r="G21" s="201"/>
      <c r="H21" s="201"/>
      <c r="I21" s="201"/>
      <c r="J21" s="201"/>
      <c r="K21" s="201"/>
      <c r="L21" s="201"/>
      <c r="M21" s="202" t="s">
        <v>2073</v>
      </c>
      <c r="N21" s="202"/>
      <c r="O21" s="202" t="s">
        <v>117</v>
      </c>
      <c r="P21" s="202"/>
      <c r="Q21" s="203" t="s">
        <v>135</v>
      </c>
      <c r="R21" s="203"/>
      <c r="S21" s="95" t="s">
        <v>369</v>
      </c>
      <c r="T21" s="95" t="s">
        <v>210</v>
      </c>
      <c r="U21" s="95" t="s">
        <v>210</v>
      </c>
      <c r="V21" s="95" t="str">
        <f t="shared" ref="V21:V27" si="0">+IF(ISERR(U21/T21*100),"N/A",ROUND(U21/T21*100,2))</f>
        <v>N/A</v>
      </c>
      <c r="W21" s="96" t="str">
        <f t="shared" ref="W21:W27" si="1">+IF(ISERR(U21/S21*100),"N/A",ROUND(U21/S21*100,2))</f>
        <v>N/A</v>
      </c>
    </row>
    <row r="22" spans="2:27" ht="56.25" customHeight="1" x14ac:dyDescent="0.2">
      <c r="B22" s="200" t="s">
        <v>2121</v>
      </c>
      <c r="C22" s="201"/>
      <c r="D22" s="201"/>
      <c r="E22" s="201"/>
      <c r="F22" s="201"/>
      <c r="G22" s="201"/>
      <c r="H22" s="201"/>
      <c r="I22" s="201"/>
      <c r="J22" s="201"/>
      <c r="K22" s="201"/>
      <c r="L22" s="201"/>
      <c r="M22" s="202" t="s">
        <v>2073</v>
      </c>
      <c r="N22" s="202"/>
      <c r="O22" s="202" t="s">
        <v>117</v>
      </c>
      <c r="P22" s="202"/>
      <c r="Q22" s="203" t="s">
        <v>135</v>
      </c>
      <c r="R22" s="203"/>
      <c r="S22" s="95" t="s">
        <v>370</v>
      </c>
      <c r="T22" s="95" t="s">
        <v>210</v>
      </c>
      <c r="U22" s="95" t="s">
        <v>210</v>
      </c>
      <c r="V22" s="95" t="str">
        <f t="shared" si="0"/>
        <v>N/A</v>
      </c>
      <c r="W22" s="96" t="str">
        <f t="shared" si="1"/>
        <v>N/A</v>
      </c>
    </row>
    <row r="23" spans="2:27" ht="56.25" customHeight="1" x14ac:dyDescent="0.2">
      <c r="B23" s="200" t="s">
        <v>2122</v>
      </c>
      <c r="C23" s="201"/>
      <c r="D23" s="201"/>
      <c r="E23" s="201"/>
      <c r="F23" s="201"/>
      <c r="G23" s="201"/>
      <c r="H23" s="201"/>
      <c r="I23" s="201"/>
      <c r="J23" s="201"/>
      <c r="K23" s="201"/>
      <c r="L23" s="201"/>
      <c r="M23" s="202" t="s">
        <v>2073</v>
      </c>
      <c r="N23" s="202"/>
      <c r="O23" s="202" t="s">
        <v>117</v>
      </c>
      <c r="P23" s="202"/>
      <c r="Q23" s="203" t="s">
        <v>135</v>
      </c>
      <c r="R23" s="203"/>
      <c r="S23" s="95" t="s">
        <v>582</v>
      </c>
      <c r="T23" s="95" t="s">
        <v>210</v>
      </c>
      <c r="U23" s="95" t="s">
        <v>210</v>
      </c>
      <c r="V23" s="95" t="str">
        <f t="shared" si="0"/>
        <v>N/A</v>
      </c>
      <c r="W23" s="96" t="str">
        <f t="shared" si="1"/>
        <v>N/A</v>
      </c>
    </row>
    <row r="24" spans="2:27" ht="56.25" customHeight="1" x14ac:dyDescent="0.2">
      <c r="B24" s="200" t="s">
        <v>2123</v>
      </c>
      <c r="C24" s="201"/>
      <c r="D24" s="201"/>
      <c r="E24" s="201"/>
      <c r="F24" s="201"/>
      <c r="G24" s="201"/>
      <c r="H24" s="201"/>
      <c r="I24" s="201"/>
      <c r="J24" s="201"/>
      <c r="K24" s="201"/>
      <c r="L24" s="201"/>
      <c r="M24" s="202" t="s">
        <v>2073</v>
      </c>
      <c r="N24" s="202"/>
      <c r="O24" s="202" t="s">
        <v>117</v>
      </c>
      <c r="P24" s="202"/>
      <c r="Q24" s="203" t="s">
        <v>135</v>
      </c>
      <c r="R24" s="203"/>
      <c r="S24" s="95" t="s">
        <v>870</v>
      </c>
      <c r="T24" s="95" t="s">
        <v>210</v>
      </c>
      <c r="U24" s="95" t="s">
        <v>210</v>
      </c>
      <c r="V24" s="95" t="str">
        <f t="shared" si="0"/>
        <v>N/A</v>
      </c>
      <c r="W24" s="96" t="str">
        <f t="shared" si="1"/>
        <v>N/A</v>
      </c>
    </row>
    <row r="25" spans="2:27" ht="56.25" customHeight="1" x14ac:dyDescent="0.2">
      <c r="B25" s="200" t="s">
        <v>2124</v>
      </c>
      <c r="C25" s="201"/>
      <c r="D25" s="201"/>
      <c r="E25" s="201"/>
      <c r="F25" s="201"/>
      <c r="G25" s="201"/>
      <c r="H25" s="201"/>
      <c r="I25" s="201"/>
      <c r="J25" s="201"/>
      <c r="K25" s="201"/>
      <c r="L25" s="201"/>
      <c r="M25" s="202" t="s">
        <v>2073</v>
      </c>
      <c r="N25" s="202"/>
      <c r="O25" s="202" t="s">
        <v>117</v>
      </c>
      <c r="P25" s="202"/>
      <c r="Q25" s="203" t="s">
        <v>135</v>
      </c>
      <c r="R25" s="203"/>
      <c r="S25" s="95" t="s">
        <v>2063</v>
      </c>
      <c r="T25" s="95" t="s">
        <v>210</v>
      </c>
      <c r="U25" s="95" t="s">
        <v>210</v>
      </c>
      <c r="V25" s="95" t="str">
        <f t="shared" si="0"/>
        <v>N/A</v>
      </c>
      <c r="W25" s="96" t="str">
        <f t="shared" si="1"/>
        <v>N/A</v>
      </c>
    </row>
    <row r="26" spans="2:27" ht="56.25" customHeight="1" x14ac:dyDescent="0.2">
      <c r="B26" s="200" t="s">
        <v>2125</v>
      </c>
      <c r="C26" s="201"/>
      <c r="D26" s="201"/>
      <c r="E26" s="201"/>
      <c r="F26" s="201"/>
      <c r="G26" s="201"/>
      <c r="H26" s="201"/>
      <c r="I26" s="201"/>
      <c r="J26" s="201"/>
      <c r="K26" s="201"/>
      <c r="L26" s="201"/>
      <c r="M26" s="202" t="s">
        <v>2073</v>
      </c>
      <c r="N26" s="202"/>
      <c r="O26" s="202" t="s">
        <v>117</v>
      </c>
      <c r="P26" s="202"/>
      <c r="Q26" s="203" t="s">
        <v>135</v>
      </c>
      <c r="R26" s="203"/>
      <c r="S26" s="95" t="s">
        <v>797</v>
      </c>
      <c r="T26" s="95" t="s">
        <v>210</v>
      </c>
      <c r="U26" s="95" t="s">
        <v>210</v>
      </c>
      <c r="V26" s="95" t="str">
        <f t="shared" si="0"/>
        <v>N/A</v>
      </c>
      <c r="W26" s="96" t="str">
        <f t="shared" si="1"/>
        <v>N/A</v>
      </c>
    </row>
    <row r="27" spans="2:27" ht="56.25" customHeight="1" thickBot="1" x14ac:dyDescent="0.25">
      <c r="B27" s="200" t="s">
        <v>2124</v>
      </c>
      <c r="C27" s="201"/>
      <c r="D27" s="201"/>
      <c r="E27" s="201"/>
      <c r="F27" s="201"/>
      <c r="G27" s="201"/>
      <c r="H27" s="201"/>
      <c r="I27" s="201"/>
      <c r="J27" s="201"/>
      <c r="K27" s="201"/>
      <c r="L27" s="201"/>
      <c r="M27" s="202" t="s">
        <v>2073</v>
      </c>
      <c r="N27" s="202"/>
      <c r="O27" s="202" t="s">
        <v>117</v>
      </c>
      <c r="P27" s="202"/>
      <c r="Q27" s="203" t="s">
        <v>135</v>
      </c>
      <c r="R27" s="203"/>
      <c r="S27" s="95" t="s">
        <v>582</v>
      </c>
      <c r="T27" s="95" t="s">
        <v>210</v>
      </c>
      <c r="U27" s="95" t="s">
        <v>210</v>
      </c>
      <c r="V27" s="95" t="str">
        <f t="shared" si="0"/>
        <v>N/A</v>
      </c>
      <c r="W27" s="96" t="str">
        <f t="shared" si="1"/>
        <v>N/A</v>
      </c>
    </row>
    <row r="28" spans="2:27" ht="21.75" customHeight="1" thickTop="1" thickBot="1" x14ac:dyDescent="0.25">
      <c r="B28" s="70" t="s">
        <v>129</v>
      </c>
      <c r="C28" s="71"/>
      <c r="D28" s="71"/>
      <c r="E28" s="71"/>
      <c r="F28" s="71"/>
      <c r="G28" s="71"/>
      <c r="H28" s="72"/>
      <c r="I28" s="72"/>
      <c r="J28" s="72"/>
      <c r="K28" s="72"/>
      <c r="L28" s="72"/>
      <c r="M28" s="72"/>
      <c r="N28" s="72"/>
      <c r="O28" s="72"/>
      <c r="P28" s="72"/>
      <c r="Q28" s="72"/>
      <c r="R28" s="72"/>
      <c r="S28" s="72"/>
      <c r="T28" s="72"/>
      <c r="U28" s="72"/>
      <c r="V28" s="72"/>
      <c r="W28" s="73"/>
      <c r="X28" s="97"/>
    </row>
    <row r="29" spans="2:27" ht="29.25" customHeight="1" thickTop="1" thickBot="1" x14ac:dyDescent="0.25">
      <c r="B29" s="210" t="s">
        <v>130</v>
      </c>
      <c r="C29" s="211"/>
      <c r="D29" s="211"/>
      <c r="E29" s="211"/>
      <c r="F29" s="211"/>
      <c r="G29" s="211"/>
      <c r="H29" s="211"/>
      <c r="I29" s="211"/>
      <c r="J29" s="211"/>
      <c r="K29" s="211"/>
      <c r="L29" s="211"/>
      <c r="M29" s="211"/>
      <c r="N29" s="211"/>
      <c r="O29" s="211"/>
      <c r="P29" s="211"/>
      <c r="Q29" s="212"/>
      <c r="R29" s="98" t="s">
        <v>111</v>
      </c>
      <c r="S29" s="187" t="s">
        <v>112</v>
      </c>
      <c r="T29" s="187"/>
      <c r="U29" s="99" t="s">
        <v>131</v>
      </c>
      <c r="V29" s="186" t="s">
        <v>132</v>
      </c>
      <c r="W29" s="188"/>
    </row>
    <row r="30" spans="2:27" ht="30.75" customHeight="1" thickBot="1" x14ac:dyDescent="0.25">
      <c r="B30" s="213"/>
      <c r="C30" s="214"/>
      <c r="D30" s="214"/>
      <c r="E30" s="214"/>
      <c r="F30" s="214"/>
      <c r="G30" s="214"/>
      <c r="H30" s="214"/>
      <c r="I30" s="214"/>
      <c r="J30" s="214"/>
      <c r="K30" s="214"/>
      <c r="L30" s="214"/>
      <c r="M30" s="214"/>
      <c r="N30" s="214"/>
      <c r="O30" s="214"/>
      <c r="P30" s="214"/>
      <c r="Q30" s="215"/>
      <c r="R30" s="100" t="s">
        <v>133</v>
      </c>
      <c r="S30" s="100" t="s">
        <v>133</v>
      </c>
      <c r="T30" s="100" t="s">
        <v>117</v>
      </c>
      <c r="U30" s="100" t="s">
        <v>133</v>
      </c>
      <c r="V30" s="100" t="s">
        <v>134</v>
      </c>
      <c r="W30" s="101" t="s">
        <v>135</v>
      </c>
      <c r="Y30" s="97"/>
    </row>
    <row r="31" spans="2:27" ht="23.25" customHeight="1" thickBot="1" x14ac:dyDescent="0.25">
      <c r="B31" s="216" t="s">
        <v>136</v>
      </c>
      <c r="C31" s="217"/>
      <c r="D31" s="217"/>
      <c r="E31" s="102" t="s">
        <v>2088</v>
      </c>
      <c r="F31" s="102"/>
      <c r="G31" s="102"/>
      <c r="H31" s="103"/>
      <c r="I31" s="103"/>
      <c r="J31" s="103"/>
      <c r="K31" s="103"/>
      <c r="L31" s="103"/>
      <c r="M31" s="103"/>
      <c r="N31" s="103"/>
      <c r="O31" s="103"/>
      <c r="P31" s="104"/>
      <c r="Q31" s="104"/>
      <c r="R31" s="105" t="s">
        <v>2126</v>
      </c>
      <c r="S31" s="106" t="s">
        <v>79</v>
      </c>
      <c r="T31" s="104"/>
      <c r="U31" s="106" t="s">
        <v>2127</v>
      </c>
      <c r="V31" s="104"/>
      <c r="W31" s="107">
        <f>+IF(ISERR(U31/R31*100),"N/A",ROUND(U31/R31*100,2))</f>
        <v>3.13</v>
      </c>
    </row>
    <row r="32" spans="2:27" ht="26.25" customHeight="1" thickBot="1" x14ac:dyDescent="0.25">
      <c r="B32" s="218" t="s">
        <v>139</v>
      </c>
      <c r="C32" s="219"/>
      <c r="D32" s="219"/>
      <c r="E32" s="108" t="s">
        <v>2088</v>
      </c>
      <c r="F32" s="108"/>
      <c r="G32" s="108"/>
      <c r="H32" s="109"/>
      <c r="I32" s="109"/>
      <c r="J32" s="109"/>
      <c r="K32" s="109"/>
      <c r="L32" s="109"/>
      <c r="M32" s="109"/>
      <c r="N32" s="109"/>
      <c r="O32" s="109"/>
      <c r="P32" s="110"/>
      <c r="Q32" s="110"/>
      <c r="R32" s="111" t="s">
        <v>2126</v>
      </c>
      <c r="S32" s="112" t="s">
        <v>1271</v>
      </c>
      <c r="T32" s="112">
        <f>+IF(ISERR(S32/R32*100),"N/A",ROUND(S32/R32*100,2))</f>
        <v>84.38</v>
      </c>
      <c r="U32" s="112" t="s">
        <v>2127</v>
      </c>
      <c r="V32" s="112">
        <f>+IF(ISERR(U32/S32*100),"N/A",ROUND(U32/S32*100,2))</f>
        <v>3.7</v>
      </c>
      <c r="W32" s="113">
        <f>+IF(ISERR(U32/R32*100),"N/A",ROUND(U32/R32*100,2))</f>
        <v>3.13</v>
      </c>
    </row>
    <row r="33" spans="2:23" ht="22.5" customHeight="1" thickTop="1" thickBot="1" x14ac:dyDescent="0.25">
      <c r="B33" s="70" t="s">
        <v>141</v>
      </c>
      <c r="C33" s="71"/>
      <c r="D33" s="71"/>
      <c r="E33" s="71"/>
      <c r="F33" s="71"/>
      <c r="G33" s="71"/>
      <c r="H33" s="72"/>
      <c r="I33" s="72"/>
      <c r="J33" s="72"/>
      <c r="K33" s="72"/>
      <c r="L33" s="72"/>
      <c r="M33" s="72"/>
      <c r="N33" s="72"/>
      <c r="O33" s="72"/>
      <c r="P33" s="72"/>
      <c r="Q33" s="72"/>
      <c r="R33" s="72"/>
      <c r="S33" s="72"/>
      <c r="T33" s="72"/>
      <c r="U33" s="72"/>
      <c r="V33" s="72"/>
      <c r="W33" s="73"/>
    </row>
    <row r="34" spans="2:23" ht="37.5" customHeight="1" thickTop="1" x14ac:dyDescent="0.2">
      <c r="B34" s="204" t="s">
        <v>2151</v>
      </c>
      <c r="C34" s="205"/>
      <c r="D34" s="205"/>
      <c r="E34" s="205"/>
      <c r="F34" s="205"/>
      <c r="G34" s="205"/>
      <c r="H34" s="205"/>
      <c r="I34" s="205"/>
      <c r="J34" s="205"/>
      <c r="K34" s="205"/>
      <c r="L34" s="205"/>
      <c r="M34" s="205"/>
      <c r="N34" s="205"/>
      <c r="O34" s="205"/>
      <c r="P34" s="205"/>
      <c r="Q34" s="205"/>
      <c r="R34" s="205"/>
      <c r="S34" s="205"/>
      <c r="T34" s="205"/>
      <c r="U34" s="205"/>
      <c r="V34" s="205"/>
      <c r="W34" s="206"/>
    </row>
    <row r="35" spans="2:23" ht="15" customHeight="1" thickBot="1" x14ac:dyDescent="0.25">
      <c r="B35" s="220"/>
      <c r="C35" s="221"/>
      <c r="D35" s="221"/>
      <c r="E35" s="221"/>
      <c r="F35" s="221"/>
      <c r="G35" s="221"/>
      <c r="H35" s="221"/>
      <c r="I35" s="221"/>
      <c r="J35" s="221"/>
      <c r="K35" s="221"/>
      <c r="L35" s="221"/>
      <c r="M35" s="221"/>
      <c r="N35" s="221"/>
      <c r="O35" s="221"/>
      <c r="P35" s="221"/>
      <c r="Q35" s="221"/>
      <c r="R35" s="221"/>
      <c r="S35" s="221"/>
      <c r="T35" s="221"/>
      <c r="U35" s="221"/>
      <c r="V35" s="221"/>
      <c r="W35" s="222"/>
    </row>
    <row r="36" spans="2:23" ht="37.5" customHeight="1" thickTop="1" x14ac:dyDescent="0.2">
      <c r="B36" s="204" t="s">
        <v>2148</v>
      </c>
      <c r="C36" s="205"/>
      <c r="D36" s="205"/>
      <c r="E36" s="205"/>
      <c r="F36" s="205"/>
      <c r="G36" s="205"/>
      <c r="H36" s="205"/>
      <c r="I36" s="205"/>
      <c r="J36" s="205"/>
      <c r="K36" s="205"/>
      <c r="L36" s="205"/>
      <c r="M36" s="205"/>
      <c r="N36" s="205"/>
      <c r="O36" s="205"/>
      <c r="P36" s="205"/>
      <c r="Q36" s="205"/>
      <c r="R36" s="205"/>
      <c r="S36" s="205"/>
      <c r="T36" s="205"/>
      <c r="U36" s="205"/>
      <c r="V36" s="205"/>
      <c r="W36" s="206"/>
    </row>
    <row r="37" spans="2:23" ht="15" customHeight="1" thickBot="1" x14ac:dyDescent="0.25">
      <c r="B37" s="220"/>
      <c r="C37" s="221"/>
      <c r="D37" s="221"/>
      <c r="E37" s="221"/>
      <c r="F37" s="221"/>
      <c r="G37" s="221"/>
      <c r="H37" s="221"/>
      <c r="I37" s="221"/>
      <c r="J37" s="221"/>
      <c r="K37" s="221"/>
      <c r="L37" s="221"/>
      <c r="M37" s="221"/>
      <c r="N37" s="221"/>
      <c r="O37" s="221"/>
      <c r="P37" s="221"/>
      <c r="Q37" s="221"/>
      <c r="R37" s="221"/>
      <c r="S37" s="221"/>
      <c r="T37" s="221"/>
      <c r="U37" s="221"/>
      <c r="V37" s="221"/>
      <c r="W37" s="222"/>
    </row>
    <row r="38" spans="2:23" ht="37.5" customHeight="1" thickTop="1" x14ac:dyDescent="0.2">
      <c r="B38" s="204" t="s">
        <v>2149</v>
      </c>
      <c r="C38" s="205"/>
      <c r="D38" s="205"/>
      <c r="E38" s="205"/>
      <c r="F38" s="205"/>
      <c r="G38" s="205"/>
      <c r="H38" s="205"/>
      <c r="I38" s="205"/>
      <c r="J38" s="205"/>
      <c r="K38" s="205"/>
      <c r="L38" s="205"/>
      <c r="M38" s="205"/>
      <c r="N38" s="205"/>
      <c r="O38" s="205"/>
      <c r="P38" s="205"/>
      <c r="Q38" s="205"/>
      <c r="R38" s="205"/>
      <c r="S38" s="205"/>
      <c r="T38" s="205"/>
      <c r="U38" s="205"/>
      <c r="V38" s="205"/>
      <c r="W38" s="206"/>
    </row>
    <row r="39" spans="2:23" ht="18.75" customHeight="1" thickBot="1" x14ac:dyDescent="0.25">
      <c r="B39" s="207"/>
      <c r="C39" s="208"/>
      <c r="D39" s="208"/>
      <c r="E39" s="208"/>
      <c r="F39" s="208"/>
      <c r="G39" s="208"/>
      <c r="H39" s="208"/>
      <c r="I39" s="208"/>
      <c r="J39" s="208"/>
      <c r="K39" s="208"/>
      <c r="L39" s="208"/>
      <c r="M39" s="208"/>
      <c r="N39" s="208"/>
      <c r="O39" s="208"/>
      <c r="P39" s="208"/>
      <c r="Q39" s="208"/>
      <c r="R39" s="208"/>
      <c r="S39" s="208"/>
      <c r="T39" s="208"/>
      <c r="U39" s="208"/>
      <c r="V39" s="208"/>
      <c r="W39" s="209"/>
    </row>
  </sheetData>
  <mergeCells count="75">
    <mergeCell ref="B38:W39"/>
    <mergeCell ref="B29:Q30"/>
    <mergeCell ref="S29:T29"/>
    <mergeCell ref="V29:W29"/>
    <mergeCell ref="B31:D31"/>
    <mergeCell ref="B32:D32"/>
    <mergeCell ref="B34:W35"/>
    <mergeCell ref="B27:L27"/>
    <mergeCell ref="M27:N27"/>
    <mergeCell ref="O27:P27"/>
    <mergeCell ref="Q27:R27"/>
    <mergeCell ref="B36:W37"/>
    <mergeCell ref="B25:L25"/>
    <mergeCell ref="M25:N25"/>
    <mergeCell ref="O25:P25"/>
    <mergeCell ref="Q25:R25"/>
    <mergeCell ref="B26:L26"/>
    <mergeCell ref="M26:N26"/>
    <mergeCell ref="O26:P26"/>
    <mergeCell ref="Q26:R26"/>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2070</v>
      </c>
      <c r="D4" s="166" t="s">
        <v>47</v>
      </c>
      <c r="E4" s="166"/>
      <c r="F4" s="166"/>
      <c r="G4" s="166"/>
      <c r="H4" s="167"/>
      <c r="I4" s="77"/>
      <c r="J4" s="168" t="s">
        <v>75</v>
      </c>
      <c r="K4" s="166"/>
      <c r="L4" s="76" t="s">
        <v>233</v>
      </c>
      <c r="M4" s="169" t="s">
        <v>234</v>
      </c>
      <c r="N4" s="169"/>
      <c r="O4" s="169"/>
      <c r="P4" s="169"/>
      <c r="Q4" s="170"/>
      <c r="R4" s="78"/>
      <c r="S4" s="171" t="s">
        <v>2146</v>
      </c>
      <c r="T4" s="172"/>
      <c r="U4" s="172"/>
      <c r="V4" s="173" t="s">
        <v>281</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2073</v>
      </c>
      <c r="D6" s="175" t="s">
        <v>2074</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2128</v>
      </c>
      <c r="K8" s="85" t="s">
        <v>2129</v>
      </c>
      <c r="L8" s="85" t="s">
        <v>2130</v>
      </c>
      <c r="M8" s="85" t="s">
        <v>1525</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11.75" customHeight="1" thickTop="1" thickBot="1" x14ac:dyDescent="0.25">
      <c r="B10" s="86" t="s">
        <v>91</v>
      </c>
      <c r="C10" s="173" t="s">
        <v>2079</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2080</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2131</v>
      </c>
      <c r="C21" s="201"/>
      <c r="D21" s="201"/>
      <c r="E21" s="201"/>
      <c r="F21" s="201"/>
      <c r="G21" s="201"/>
      <c r="H21" s="201"/>
      <c r="I21" s="201"/>
      <c r="J21" s="201"/>
      <c r="K21" s="201"/>
      <c r="L21" s="201"/>
      <c r="M21" s="202" t="s">
        <v>2073</v>
      </c>
      <c r="N21" s="202"/>
      <c r="O21" s="202" t="s">
        <v>117</v>
      </c>
      <c r="P21" s="202"/>
      <c r="Q21" s="203" t="s">
        <v>135</v>
      </c>
      <c r="R21" s="203"/>
      <c r="S21" s="95" t="s">
        <v>2132</v>
      </c>
      <c r="T21" s="95" t="s">
        <v>210</v>
      </c>
      <c r="U21" s="95" t="s">
        <v>210</v>
      </c>
      <c r="V21" s="95" t="str">
        <f>+IF(ISERR(U21/T21*100),"N/A",ROUND(U21/T21*100,2))</f>
        <v>N/A</v>
      </c>
      <c r="W21" s="96" t="str">
        <f>+IF(ISERR(U21/S21*100),"N/A",ROUND(U21/S21*100,2))</f>
        <v>N/A</v>
      </c>
    </row>
    <row r="22" spans="2:27" ht="56.25" customHeight="1" x14ac:dyDescent="0.2">
      <c r="B22" s="200" t="s">
        <v>2133</v>
      </c>
      <c r="C22" s="201"/>
      <c r="D22" s="201"/>
      <c r="E22" s="201"/>
      <c r="F22" s="201"/>
      <c r="G22" s="201"/>
      <c r="H22" s="201"/>
      <c r="I22" s="201"/>
      <c r="J22" s="201"/>
      <c r="K22" s="201"/>
      <c r="L22" s="201"/>
      <c r="M22" s="202" t="s">
        <v>2073</v>
      </c>
      <c r="N22" s="202"/>
      <c r="O22" s="202" t="s">
        <v>117</v>
      </c>
      <c r="P22" s="202"/>
      <c r="Q22" s="203" t="s">
        <v>135</v>
      </c>
      <c r="R22" s="203"/>
      <c r="S22" s="95" t="s">
        <v>958</v>
      </c>
      <c r="T22" s="95" t="s">
        <v>210</v>
      </c>
      <c r="U22" s="95" t="s">
        <v>210</v>
      </c>
      <c r="V22" s="95" t="str">
        <f>+IF(ISERR(U22/T22*100),"N/A",ROUND(U22/T22*100,2))</f>
        <v>N/A</v>
      </c>
      <c r="W22" s="96" t="str">
        <f>+IF(ISERR(U22/S22*100),"N/A",ROUND(U22/S22*100,2))</f>
        <v>N/A</v>
      </c>
    </row>
    <row r="23" spans="2:27" ht="56.25" customHeight="1" thickBot="1" x14ac:dyDescent="0.25">
      <c r="B23" s="200" t="s">
        <v>2134</v>
      </c>
      <c r="C23" s="201"/>
      <c r="D23" s="201"/>
      <c r="E23" s="201"/>
      <c r="F23" s="201"/>
      <c r="G23" s="201"/>
      <c r="H23" s="201"/>
      <c r="I23" s="201"/>
      <c r="J23" s="201"/>
      <c r="K23" s="201"/>
      <c r="L23" s="201"/>
      <c r="M23" s="202" t="s">
        <v>2073</v>
      </c>
      <c r="N23" s="202"/>
      <c r="O23" s="202" t="s">
        <v>117</v>
      </c>
      <c r="P23" s="202"/>
      <c r="Q23" s="203" t="s">
        <v>135</v>
      </c>
      <c r="R23" s="203"/>
      <c r="S23" s="95" t="s">
        <v>428</v>
      </c>
      <c r="T23" s="95" t="s">
        <v>210</v>
      </c>
      <c r="U23" s="95" t="s">
        <v>210</v>
      </c>
      <c r="V23" s="95" t="str">
        <f>+IF(ISERR(U23/T23*100),"N/A",ROUND(U23/T23*100,2))</f>
        <v>N/A</v>
      </c>
      <c r="W23" s="96" t="str">
        <f>+IF(ISERR(U23/S23*100),"N/A",ROUND(U23/S23*100,2))</f>
        <v>N/A</v>
      </c>
    </row>
    <row r="24" spans="2:27" ht="21.75" customHeight="1" thickTop="1" thickBot="1" x14ac:dyDescent="0.25">
      <c r="B24" s="70" t="s">
        <v>129</v>
      </c>
      <c r="C24" s="71"/>
      <c r="D24" s="71"/>
      <c r="E24" s="71"/>
      <c r="F24" s="71"/>
      <c r="G24" s="71"/>
      <c r="H24" s="72"/>
      <c r="I24" s="72"/>
      <c r="J24" s="72"/>
      <c r="K24" s="72"/>
      <c r="L24" s="72"/>
      <c r="M24" s="72"/>
      <c r="N24" s="72"/>
      <c r="O24" s="72"/>
      <c r="P24" s="72"/>
      <c r="Q24" s="72"/>
      <c r="R24" s="72"/>
      <c r="S24" s="72"/>
      <c r="T24" s="72"/>
      <c r="U24" s="72"/>
      <c r="V24" s="72"/>
      <c r="W24" s="73"/>
      <c r="X24" s="97"/>
    </row>
    <row r="25" spans="2:27" ht="29.25" customHeight="1" thickTop="1" thickBot="1" x14ac:dyDescent="0.25">
      <c r="B25" s="210" t="s">
        <v>130</v>
      </c>
      <c r="C25" s="211"/>
      <c r="D25" s="211"/>
      <c r="E25" s="211"/>
      <c r="F25" s="211"/>
      <c r="G25" s="211"/>
      <c r="H25" s="211"/>
      <c r="I25" s="211"/>
      <c r="J25" s="211"/>
      <c r="K25" s="211"/>
      <c r="L25" s="211"/>
      <c r="M25" s="211"/>
      <c r="N25" s="211"/>
      <c r="O25" s="211"/>
      <c r="P25" s="211"/>
      <c r="Q25" s="212"/>
      <c r="R25" s="98" t="s">
        <v>111</v>
      </c>
      <c r="S25" s="187" t="s">
        <v>112</v>
      </c>
      <c r="T25" s="187"/>
      <c r="U25" s="99" t="s">
        <v>131</v>
      </c>
      <c r="V25" s="186" t="s">
        <v>132</v>
      </c>
      <c r="W25" s="188"/>
    </row>
    <row r="26" spans="2:27" ht="30.75" customHeight="1" thickBot="1" x14ac:dyDescent="0.25">
      <c r="B26" s="213"/>
      <c r="C26" s="214"/>
      <c r="D26" s="214"/>
      <c r="E26" s="214"/>
      <c r="F26" s="214"/>
      <c r="G26" s="214"/>
      <c r="H26" s="214"/>
      <c r="I26" s="214"/>
      <c r="J26" s="214"/>
      <c r="K26" s="214"/>
      <c r="L26" s="214"/>
      <c r="M26" s="214"/>
      <c r="N26" s="214"/>
      <c r="O26" s="214"/>
      <c r="P26" s="214"/>
      <c r="Q26" s="215"/>
      <c r="R26" s="100" t="s">
        <v>133</v>
      </c>
      <c r="S26" s="100" t="s">
        <v>133</v>
      </c>
      <c r="T26" s="100" t="s">
        <v>117</v>
      </c>
      <c r="U26" s="100" t="s">
        <v>133</v>
      </c>
      <c r="V26" s="100" t="s">
        <v>134</v>
      </c>
      <c r="W26" s="101" t="s">
        <v>135</v>
      </c>
      <c r="Y26" s="97"/>
    </row>
    <row r="27" spans="2:27" ht="23.25" customHeight="1" thickBot="1" x14ac:dyDescent="0.25">
      <c r="B27" s="216" t="s">
        <v>136</v>
      </c>
      <c r="C27" s="217"/>
      <c r="D27" s="217"/>
      <c r="E27" s="102" t="s">
        <v>2088</v>
      </c>
      <c r="F27" s="102"/>
      <c r="G27" s="102"/>
      <c r="H27" s="103"/>
      <c r="I27" s="103"/>
      <c r="J27" s="103"/>
      <c r="K27" s="103"/>
      <c r="L27" s="103"/>
      <c r="M27" s="103"/>
      <c r="N27" s="103"/>
      <c r="O27" s="103"/>
      <c r="P27" s="104"/>
      <c r="Q27" s="104"/>
      <c r="R27" s="105" t="s">
        <v>313</v>
      </c>
      <c r="S27" s="106" t="s">
        <v>79</v>
      </c>
      <c r="T27" s="104"/>
      <c r="U27" s="106" t="s">
        <v>281</v>
      </c>
      <c r="V27" s="104"/>
      <c r="W27" s="107">
        <f>+IF(ISERR(U27/R27*100),"N/A",ROUND(U27/R27*100,2))</f>
        <v>0</v>
      </c>
    </row>
    <row r="28" spans="2:27" ht="26.25" customHeight="1" thickBot="1" x14ac:dyDescent="0.25">
      <c r="B28" s="218" t="s">
        <v>139</v>
      </c>
      <c r="C28" s="219"/>
      <c r="D28" s="219"/>
      <c r="E28" s="108" t="s">
        <v>2088</v>
      </c>
      <c r="F28" s="108"/>
      <c r="G28" s="108"/>
      <c r="H28" s="109"/>
      <c r="I28" s="109"/>
      <c r="J28" s="109"/>
      <c r="K28" s="109"/>
      <c r="L28" s="109"/>
      <c r="M28" s="109"/>
      <c r="N28" s="109"/>
      <c r="O28" s="109"/>
      <c r="P28" s="110"/>
      <c r="Q28" s="110"/>
      <c r="R28" s="111" t="s">
        <v>313</v>
      </c>
      <c r="S28" s="112" t="s">
        <v>2036</v>
      </c>
      <c r="T28" s="112">
        <f>+IF(ISERR(S28/R28*100),"N/A",ROUND(S28/R28*100,2))</f>
        <v>75</v>
      </c>
      <c r="U28" s="112" t="s">
        <v>281</v>
      </c>
      <c r="V28" s="112">
        <f>+IF(ISERR(U28/S28*100),"N/A",ROUND(U28/S28*100,2))</f>
        <v>0</v>
      </c>
      <c r="W28" s="113">
        <f>+IF(ISERR(U28/R28*100),"N/A",ROUND(U28/R28*100,2))</f>
        <v>0</v>
      </c>
    </row>
    <row r="29" spans="2:27" ht="22.5" customHeight="1" thickTop="1" thickBot="1" x14ac:dyDescent="0.25">
      <c r="B29" s="70" t="s">
        <v>141</v>
      </c>
      <c r="C29" s="71"/>
      <c r="D29" s="71"/>
      <c r="E29" s="71"/>
      <c r="F29" s="71"/>
      <c r="G29" s="71"/>
      <c r="H29" s="72"/>
      <c r="I29" s="72"/>
      <c r="J29" s="72"/>
      <c r="K29" s="72"/>
      <c r="L29" s="72"/>
      <c r="M29" s="72"/>
      <c r="N29" s="72"/>
      <c r="O29" s="72"/>
      <c r="P29" s="72"/>
      <c r="Q29" s="72"/>
      <c r="R29" s="72"/>
      <c r="S29" s="72"/>
      <c r="T29" s="72"/>
      <c r="U29" s="72"/>
      <c r="V29" s="72"/>
      <c r="W29" s="73"/>
    </row>
    <row r="30" spans="2:27" ht="37.5" customHeight="1" thickTop="1" x14ac:dyDescent="0.2">
      <c r="B30" s="204" t="s">
        <v>2150</v>
      </c>
      <c r="C30" s="205"/>
      <c r="D30" s="205"/>
      <c r="E30" s="205"/>
      <c r="F30" s="205"/>
      <c r="G30" s="205"/>
      <c r="H30" s="205"/>
      <c r="I30" s="205"/>
      <c r="J30" s="205"/>
      <c r="K30" s="205"/>
      <c r="L30" s="205"/>
      <c r="M30" s="205"/>
      <c r="N30" s="205"/>
      <c r="O30" s="205"/>
      <c r="P30" s="205"/>
      <c r="Q30" s="205"/>
      <c r="R30" s="205"/>
      <c r="S30" s="205"/>
      <c r="T30" s="205"/>
      <c r="U30" s="205"/>
      <c r="V30" s="205"/>
      <c r="W30" s="206"/>
    </row>
    <row r="31" spans="2:27" ht="145.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2148</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5" customHeight="1" thickBot="1" x14ac:dyDescent="0.25">
      <c r="B33" s="220"/>
      <c r="C33" s="221"/>
      <c r="D33" s="221"/>
      <c r="E33" s="221"/>
      <c r="F33" s="221"/>
      <c r="G33" s="221"/>
      <c r="H33" s="221"/>
      <c r="I33" s="221"/>
      <c r="J33" s="221"/>
      <c r="K33" s="221"/>
      <c r="L33" s="221"/>
      <c r="M33" s="221"/>
      <c r="N33" s="221"/>
      <c r="O33" s="221"/>
      <c r="P33" s="221"/>
      <c r="Q33" s="221"/>
      <c r="R33" s="221"/>
      <c r="S33" s="221"/>
      <c r="T33" s="221"/>
      <c r="U33" s="221"/>
      <c r="V33" s="221"/>
      <c r="W33" s="222"/>
    </row>
    <row r="34" spans="2:23" ht="37.5" customHeight="1" thickTop="1" x14ac:dyDescent="0.2">
      <c r="B34" s="204" t="s">
        <v>2149</v>
      </c>
      <c r="C34" s="205"/>
      <c r="D34" s="205"/>
      <c r="E34" s="205"/>
      <c r="F34" s="205"/>
      <c r="G34" s="205"/>
      <c r="H34" s="205"/>
      <c r="I34" s="205"/>
      <c r="J34" s="205"/>
      <c r="K34" s="205"/>
      <c r="L34" s="205"/>
      <c r="M34" s="205"/>
      <c r="N34" s="205"/>
      <c r="O34" s="205"/>
      <c r="P34" s="205"/>
      <c r="Q34" s="205"/>
      <c r="R34" s="205"/>
      <c r="S34" s="205"/>
      <c r="T34" s="205"/>
      <c r="U34" s="205"/>
      <c r="V34" s="205"/>
      <c r="W34" s="206"/>
    </row>
    <row r="35" spans="2:23" ht="18.75" customHeight="1" thickBot="1" x14ac:dyDescent="0.25">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4:W35"/>
    <mergeCell ref="B25:Q26"/>
    <mergeCell ref="S25:T25"/>
    <mergeCell ref="V25:W25"/>
    <mergeCell ref="B27:D27"/>
    <mergeCell ref="B28:D28"/>
    <mergeCell ref="B30:W31"/>
    <mergeCell ref="B23:L23"/>
    <mergeCell ref="M23:N23"/>
    <mergeCell ref="O23:P23"/>
    <mergeCell ref="Q23:R23"/>
    <mergeCell ref="B32:W33"/>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2070</v>
      </c>
      <c r="D4" s="166" t="s">
        <v>47</v>
      </c>
      <c r="E4" s="166"/>
      <c r="F4" s="166"/>
      <c r="G4" s="166"/>
      <c r="H4" s="167"/>
      <c r="I4" s="77"/>
      <c r="J4" s="168" t="s">
        <v>75</v>
      </c>
      <c r="K4" s="166"/>
      <c r="L4" s="76" t="s">
        <v>2135</v>
      </c>
      <c r="M4" s="169" t="s">
        <v>2136</v>
      </c>
      <c r="N4" s="169"/>
      <c r="O4" s="169"/>
      <c r="P4" s="169"/>
      <c r="Q4" s="170"/>
      <c r="R4" s="78"/>
      <c r="S4" s="171" t="s">
        <v>2146</v>
      </c>
      <c r="T4" s="172"/>
      <c r="U4" s="172"/>
      <c r="V4" s="173" t="s">
        <v>466</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2073</v>
      </c>
      <c r="D6" s="175" t="s">
        <v>2074</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1780</v>
      </c>
      <c r="K8" s="85" t="s">
        <v>2137</v>
      </c>
      <c r="L8" s="85" t="s">
        <v>149</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04.25" customHeight="1" thickTop="1" thickBot="1" x14ac:dyDescent="0.25">
      <c r="B10" s="86" t="s">
        <v>91</v>
      </c>
      <c r="C10" s="173" t="s">
        <v>2079</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2080</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2138</v>
      </c>
      <c r="C21" s="201"/>
      <c r="D21" s="201"/>
      <c r="E21" s="201"/>
      <c r="F21" s="201"/>
      <c r="G21" s="201"/>
      <c r="H21" s="201"/>
      <c r="I21" s="201"/>
      <c r="J21" s="201"/>
      <c r="K21" s="201"/>
      <c r="L21" s="201"/>
      <c r="M21" s="202" t="s">
        <v>2073</v>
      </c>
      <c r="N21" s="202"/>
      <c r="O21" s="202" t="s">
        <v>117</v>
      </c>
      <c r="P21" s="202"/>
      <c r="Q21" s="203" t="s">
        <v>135</v>
      </c>
      <c r="R21" s="203"/>
      <c r="S21" s="95" t="s">
        <v>370</v>
      </c>
      <c r="T21" s="95" t="s">
        <v>210</v>
      </c>
      <c r="U21" s="95" t="s">
        <v>210</v>
      </c>
      <c r="V21" s="95" t="str">
        <f>+IF(ISERR(U21/T21*100),"N/A",ROUND(U21/T21*100,2))</f>
        <v>N/A</v>
      </c>
      <c r="W21" s="96" t="str">
        <f>+IF(ISERR(U21/S21*100),"N/A",ROUND(U21/S21*100,2))</f>
        <v>N/A</v>
      </c>
    </row>
    <row r="22" spans="2:27" ht="56.25" customHeight="1" thickBot="1" x14ac:dyDescent="0.25">
      <c r="B22" s="200" t="s">
        <v>2139</v>
      </c>
      <c r="C22" s="201"/>
      <c r="D22" s="201"/>
      <c r="E22" s="201"/>
      <c r="F22" s="201"/>
      <c r="G22" s="201"/>
      <c r="H22" s="201"/>
      <c r="I22" s="201"/>
      <c r="J22" s="201"/>
      <c r="K22" s="201"/>
      <c r="L22" s="201"/>
      <c r="M22" s="202" t="s">
        <v>2073</v>
      </c>
      <c r="N22" s="202"/>
      <c r="O22" s="202" t="s">
        <v>117</v>
      </c>
      <c r="P22" s="202"/>
      <c r="Q22" s="203" t="s">
        <v>135</v>
      </c>
      <c r="R22" s="203"/>
      <c r="S22" s="95" t="s">
        <v>1484</v>
      </c>
      <c r="T22" s="95" t="s">
        <v>210</v>
      </c>
      <c r="U22" s="95" t="s">
        <v>210</v>
      </c>
      <c r="V22" s="95" t="str">
        <f>+IF(ISERR(U22/T22*100),"N/A",ROUND(U22/T22*100,2))</f>
        <v>N/A</v>
      </c>
      <c r="W22" s="96" t="str">
        <f>+IF(ISERR(U22/S22*100),"N/A",ROUND(U22/S22*100,2))</f>
        <v>N/A</v>
      </c>
    </row>
    <row r="23" spans="2:27" ht="21.75" customHeight="1" thickTop="1" thickBot="1" x14ac:dyDescent="0.25">
      <c r="B23" s="70" t="s">
        <v>129</v>
      </c>
      <c r="C23" s="71"/>
      <c r="D23" s="71"/>
      <c r="E23" s="71"/>
      <c r="F23" s="71"/>
      <c r="G23" s="71"/>
      <c r="H23" s="72"/>
      <c r="I23" s="72"/>
      <c r="J23" s="72"/>
      <c r="K23" s="72"/>
      <c r="L23" s="72"/>
      <c r="M23" s="72"/>
      <c r="N23" s="72"/>
      <c r="O23" s="72"/>
      <c r="P23" s="72"/>
      <c r="Q23" s="72"/>
      <c r="R23" s="72"/>
      <c r="S23" s="72"/>
      <c r="T23" s="72"/>
      <c r="U23" s="72"/>
      <c r="V23" s="72"/>
      <c r="W23" s="73"/>
      <c r="X23" s="97"/>
    </row>
    <row r="24" spans="2:27" ht="29.25" customHeight="1" thickTop="1" thickBot="1" x14ac:dyDescent="0.25">
      <c r="B24" s="210" t="s">
        <v>130</v>
      </c>
      <c r="C24" s="211"/>
      <c r="D24" s="211"/>
      <c r="E24" s="211"/>
      <c r="F24" s="211"/>
      <c r="G24" s="211"/>
      <c r="H24" s="211"/>
      <c r="I24" s="211"/>
      <c r="J24" s="211"/>
      <c r="K24" s="211"/>
      <c r="L24" s="211"/>
      <c r="M24" s="211"/>
      <c r="N24" s="211"/>
      <c r="O24" s="211"/>
      <c r="P24" s="211"/>
      <c r="Q24" s="212"/>
      <c r="R24" s="98" t="s">
        <v>111</v>
      </c>
      <c r="S24" s="187" t="s">
        <v>112</v>
      </c>
      <c r="T24" s="187"/>
      <c r="U24" s="99" t="s">
        <v>131</v>
      </c>
      <c r="V24" s="186" t="s">
        <v>132</v>
      </c>
      <c r="W24" s="188"/>
    </row>
    <row r="25" spans="2:27" ht="30.75" customHeight="1" thickBot="1" x14ac:dyDescent="0.25">
      <c r="B25" s="213"/>
      <c r="C25" s="214"/>
      <c r="D25" s="214"/>
      <c r="E25" s="214"/>
      <c r="F25" s="214"/>
      <c r="G25" s="214"/>
      <c r="H25" s="214"/>
      <c r="I25" s="214"/>
      <c r="J25" s="214"/>
      <c r="K25" s="214"/>
      <c r="L25" s="214"/>
      <c r="M25" s="214"/>
      <c r="N25" s="214"/>
      <c r="O25" s="214"/>
      <c r="P25" s="214"/>
      <c r="Q25" s="215"/>
      <c r="R25" s="100" t="s">
        <v>133</v>
      </c>
      <c r="S25" s="100" t="s">
        <v>133</v>
      </c>
      <c r="T25" s="100" t="s">
        <v>117</v>
      </c>
      <c r="U25" s="100" t="s">
        <v>133</v>
      </c>
      <c r="V25" s="100" t="s">
        <v>134</v>
      </c>
      <c r="W25" s="101" t="s">
        <v>135</v>
      </c>
      <c r="Y25" s="97"/>
    </row>
    <row r="26" spans="2:27" ht="23.25" customHeight="1" thickBot="1" x14ac:dyDescent="0.25">
      <c r="B26" s="216" t="s">
        <v>136</v>
      </c>
      <c r="C26" s="217"/>
      <c r="D26" s="217"/>
      <c r="E26" s="102" t="s">
        <v>2088</v>
      </c>
      <c r="F26" s="102"/>
      <c r="G26" s="102"/>
      <c r="H26" s="103"/>
      <c r="I26" s="103"/>
      <c r="J26" s="103"/>
      <c r="K26" s="103"/>
      <c r="L26" s="103"/>
      <c r="M26" s="103"/>
      <c r="N26" s="103"/>
      <c r="O26" s="103"/>
      <c r="P26" s="104"/>
      <c r="Q26" s="104"/>
      <c r="R26" s="105" t="s">
        <v>466</v>
      </c>
      <c r="S26" s="106" t="s">
        <v>79</v>
      </c>
      <c r="T26" s="104"/>
      <c r="U26" s="106" t="s">
        <v>281</v>
      </c>
      <c r="V26" s="104"/>
      <c r="W26" s="107">
        <f>+IF(ISERR(U26/R26*100),"N/A",ROUND(U26/R26*100,2))</f>
        <v>0</v>
      </c>
    </row>
    <row r="27" spans="2:27" ht="26.25" customHeight="1" thickBot="1" x14ac:dyDescent="0.25">
      <c r="B27" s="218" t="s">
        <v>139</v>
      </c>
      <c r="C27" s="219"/>
      <c r="D27" s="219"/>
      <c r="E27" s="108" t="s">
        <v>2088</v>
      </c>
      <c r="F27" s="108"/>
      <c r="G27" s="108"/>
      <c r="H27" s="109"/>
      <c r="I27" s="109"/>
      <c r="J27" s="109"/>
      <c r="K27" s="109"/>
      <c r="L27" s="109"/>
      <c r="M27" s="109"/>
      <c r="N27" s="109"/>
      <c r="O27" s="109"/>
      <c r="P27" s="110"/>
      <c r="Q27" s="110"/>
      <c r="R27" s="111" t="s">
        <v>466</v>
      </c>
      <c r="S27" s="112" t="s">
        <v>2140</v>
      </c>
      <c r="T27" s="112">
        <f>+IF(ISERR(S27/R27*100),"N/A",ROUND(S27/R27*100,2))</f>
        <v>60</v>
      </c>
      <c r="U27" s="112" t="s">
        <v>281</v>
      </c>
      <c r="V27" s="112">
        <f>+IF(ISERR(U27/S27*100),"N/A",ROUND(U27/S27*100,2))</f>
        <v>0</v>
      </c>
      <c r="W27" s="113">
        <f>+IF(ISERR(U27/R27*100),"N/A",ROUND(U27/R27*100,2))</f>
        <v>0</v>
      </c>
    </row>
    <row r="28" spans="2:27" ht="22.5" customHeight="1" thickTop="1" thickBot="1" x14ac:dyDescent="0.25">
      <c r="B28" s="70" t="s">
        <v>141</v>
      </c>
      <c r="C28" s="71"/>
      <c r="D28" s="71"/>
      <c r="E28" s="71"/>
      <c r="F28" s="71"/>
      <c r="G28" s="71"/>
      <c r="H28" s="72"/>
      <c r="I28" s="72"/>
      <c r="J28" s="72"/>
      <c r="K28" s="72"/>
      <c r="L28" s="72"/>
      <c r="M28" s="72"/>
      <c r="N28" s="72"/>
      <c r="O28" s="72"/>
      <c r="P28" s="72"/>
      <c r="Q28" s="72"/>
      <c r="R28" s="72"/>
      <c r="S28" s="72"/>
      <c r="T28" s="72"/>
      <c r="U28" s="72"/>
      <c r="V28" s="72"/>
      <c r="W28" s="73"/>
    </row>
    <row r="29" spans="2:27" ht="37.5" customHeight="1" thickTop="1" x14ac:dyDescent="0.2">
      <c r="B29" s="204" t="s">
        <v>2147</v>
      </c>
      <c r="C29" s="205"/>
      <c r="D29" s="205"/>
      <c r="E29" s="205"/>
      <c r="F29" s="205"/>
      <c r="G29" s="205"/>
      <c r="H29" s="205"/>
      <c r="I29" s="205"/>
      <c r="J29" s="205"/>
      <c r="K29" s="205"/>
      <c r="L29" s="205"/>
      <c r="M29" s="205"/>
      <c r="N29" s="205"/>
      <c r="O29" s="205"/>
      <c r="P29" s="205"/>
      <c r="Q29" s="205"/>
      <c r="R29" s="205"/>
      <c r="S29" s="205"/>
      <c r="T29" s="205"/>
      <c r="U29" s="205"/>
      <c r="V29" s="205"/>
      <c r="W29" s="206"/>
    </row>
    <row r="30" spans="2:27" ht="15" customHeight="1" thickBot="1" x14ac:dyDescent="0.25">
      <c r="B30" s="220"/>
      <c r="C30" s="221"/>
      <c r="D30" s="221"/>
      <c r="E30" s="221"/>
      <c r="F30" s="221"/>
      <c r="G30" s="221"/>
      <c r="H30" s="221"/>
      <c r="I30" s="221"/>
      <c r="J30" s="221"/>
      <c r="K30" s="221"/>
      <c r="L30" s="221"/>
      <c r="M30" s="221"/>
      <c r="N30" s="221"/>
      <c r="O30" s="221"/>
      <c r="P30" s="221"/>
      <c r="Q30" s="221"/>
      <c r="R30" s="221"/>
      <c r="S30" s="221"/>
      <c r="T30" s="221"/>
      <c r="U30" s="221"/>
      <c r="V30" s="221"/>
      <c r="W30" s="222"/>
    </row>
    <row r="31" spans="2:27" ht="37.5" customHeight="1" thickTop="1" x14ac:dyDescent="0.2">
      <c r="B31" s="204" t="s">
        <v>2148</v>
      </c>
      <c r="C31" s="205"/>
      <c r="D31" s="205"/>
      <c r="E31" s="205"/>
      <c r="F31" s="205"/>
      <c r="G31" s="205"/>
      <c r="H31" s="205"/>
      <c r="I31" s="205"/>
      <c r="J31" s="205"/>
      <c r="K31" s="205"/>
      <c r="L31" s="205"/>
      <c r="M31" s="205"/>
      <c r="N31" s="205"/>
      <c r="O31" s="205"/>
      <c r="P31" s="205"/>
      <c r="Q31" s="205"/>
      <c r="R31" s="205"/>
      <c r="S31" s="205"/>
      <c r="T31" s="205"/>
      <c r="U31" s="205"/>
      <c r="V31" s="205"/>
      <c r="W31" s="206"/>
    </row>
    <row r="32" spans="2:27" ht="15"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2149</v>
      </c>
      <c r="C33" s="205"/>
      <c r="D33" s="205"/>
      <c r="E33" s="205"/>
      <c r="F33" s="205"/>
      <c r="G33" s="205"/>
      <c r="H33" s="205"/>
      <c r="I33" s="205"/>
      <c r="J33" s="205"/>
      <c r="K33" s="205"/>
      <c r="L33" s="205"/>
      <c r="M33" s="205"/>
      <c r="N33" s="205"/>
      <c r="O33" s="205"/>
      <c r="P33" s="205"/>
      <c r="Q33" s="205"/>
      <c r="R33" s="205"/>
      <c r="S33" s="205"/>
      <c r="T33" s="205"/>
      <c r="U33" s="205"/>
      <c r="V33" s="205"/>
      <c r="W33" s="206"/>
    </row>
    <row r="34" spans="2:23" ht="18.75" customHeight="1"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21:L21"/>
    <mergeCell ref="M21:N21"/>
    <mergeCell ref="O21:P21"/>
    <mergeCell ref="Q21:R21"/>
    <mergeCell ref="B33:W34"/>
    <mergeCell ref="B22:L22"/>
    <mergeCell ref="M22:N22"/>
    <mergeCell ref="O22:P22"/>
    <mergeCell ref="Q22:R22"/>
    <mergeCell ref="B24:Q25"/>
    <mergeCell ref="S24:T24"/>
    <mergeCell ref="V24:W24"/>
    <mergeCell ref="B26:D26"/>
    <mergeCell ref="B27:D27"/>
    <mergeCell ref="B29:W30"/>
    <mergeCell ref="B31:W3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213</v>
      </c>
      <c r="D4" s="166" t="s">
        <v>18</v>
      </c>
      <c r="E4" s="166"/>
      <c r="F4" s="166"/>
      <c r="G4" s="166"/>
      <c r="H4" s="167"/>
      <c r="I4" s="77"/>
      <c r="J4" s="168" t="s">
        <v>75</v>
      </c>
      <c r="K4" s="166"/>
      <c r="L4" s="76" t="s">
        <v>233</v>
      </c>
      <c r="M4" s="169" t="s">
        <v>234</v>
      </c>
      <c r="N4" s="169"/>
      <c r="O4" s="169"/>
      <c r="P4" s="169"/>
      <c r="Q4" s="170"/>
      <c r="R4" s="78"/>
      <c r="S4" s="171" t="s">
        <v>2146</v>
      </c>
      <c r="T4" s="172"/>
      <c r="U4" s="172"/>
      <c r="V4" s="173" t="s">
        <v>235</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236</v>
      </c>
      <c r="D6" s="175" t="s">
        <v>237</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238</v>
      </c>
      <c r="K8" s="85" t="s">
        <v>239</v>
      </c>
      <c r="L8" s="85" t="s">
        <v>240</v>
      </c>
      <c r="M8" s="85" t="s">
        <v>241</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242</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221</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243</v>
      </c>
      <c r="C21" s="201"/>
      <c r="D21" s="201"/>
      <c r="E21" s="201"/>
      <c r="F21" s="201"/>
      <c r="G21" s="201"/>
      <c r="H21" s="201"/>
      <c r="I21" s="201"/>
      <c r="J21" s="201"/>
      <c r="K21" s="201"/>
      <c r="L21" s="201"/>
      <c r="M21" s="202" t="s">
        <v>236</v>
      </c>
      <c r="N21" s="202"/>
      <c r="O21" s="202" t="s">
        <v>117</v>
      </c>
      <c r="P21" s="202"/>
      <c r="Q21" s="203" t="s">
        <v>118</v>
      </c>
      <c r="R21" s="203"/>
      <c r="S21" s="95" t="s">
        <v>119</v>
      </c>
      <c r="T21" s="95" t="s">
        <v>120</v>
      </c>
      <c r="U21" s="95" t="s">
        <v>244</v>
      </c>
      <c r="V21" s="95">
        <f>+IF(ISERR(U21/T21*100),"N/A",ROUND(U21/T21*100,2))</f>
        <v>68.930000000000007</v>
      </c>
      <c r="W21" s="96">
        <f>+IF(ISERR(U21/S21*100),"N/A",ROUND(U21/S21*100,2))</f>
        <v>51.7</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245</v>
      </c>
      <c r="F25" s="102"/>
      <c r="G25" s="102"/>
      <c r="H25" s="103"/>
      <c r="I25" s="103"/>
      <c r="J25" s="103"/>
      <c r="K25" s="103"/>
      <c r="L25" s="103"/>
      <c r="M25" s="103"/>
      <c r="N25" s="103"/>
      <c r="O25" s="103"/>
      <c r="P25" s="104"/>
      <c r="Q25" s="104"/>
      <c r="R25" s="105" t="s">
        <v>235</v>
      </c>
      <c r="S25" s="106" t="s">
        <v>79</v>
      </c>
      <c r="T25" s="104"/>
      <c r="U25" s="106" t="s">
        <v>246</v>
      </c>
      <c r="V25" s="104"/>
      <c r="W25" s="107">
        <f>+IF(ISERR(U25/R25*100),"N/A",ROUND(U25/R25*100,2))</f>
        <v>1.25</v>
      </c>
    </row>
    <row r="26" spans="2:27" ht="26.25" customHeight="1" thickBot="1" x14ac:dyDescent="0.25">
      <c r="B26" s="218" t="s">
        <v>139</v>
      </c>
      <c r="C26" s="219"/>
      <c r="D26" s="219"/>
      <c r="E26" s="108" t="s">
        <v>245</v>
      </c>
      <c r="F26" s="108"/>
      <c r="G26" s="108"/>
      <c r="H26" s="109"/>
      <c r="I26" s="109"/>
      <c r="J26" s="109"/>
      <c r="K26" s="109"/>
      <c r="L26" s="109"/>
      <c r="M26" s="109"/>
      <c r="N26" s="109"/>
      <c r="O26" s="109"/>
      <c r="P26" s="110"/>
      <c r="Q26" s="110"/>
      <c r="R26" s="111" t="s">
        <v>247</v>
      </c>
      <c r="S26" s="112" t="s">
        <v>248</v>
      </c>
      <c r="T26" s="112">
        <f>+IF(ISERR(S26/R26*100),"N/A",ROUND(S26/R26*100,2))</f>
        <v>16.32</v>
      </c>
      <c r="U26" s="112" t="s">
        <v>246</v>
      </c>
      <c r="V26" s="112">
        <f>+IF(ISERR(U26/S26*100),"N/A",ROUND(U26/S26*100,2))</f>
        <v>8.06</v>
      </c>
      <c r="W26" s="113">
        <f>+IF(ISERR(U26/R26*100),"N/A",ROUND(U26/R26*100,2))</f>
        <v>1.32</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2409</v>
      </c>
      <c r="C28" s="205"/>
      <c r="D28" s="205"/>
      <c r="E28" s="205"/>
      <c r="F28" s="205"/>
      <c r="G28" s="205"/>
      <c r="H28" s="205"/>
      <c r="I28" s="205"/>
      <c r="J28" s="205"/>
      <c r="K28" s="205"/>
      <c r="L28" s="205"/>
      <c r="M28" s="205"/>
      <c r="N28" s="205"/>
      <c r="O28" s="205"/>
      <c r="P28" s="205"/>
      <c r="Q28" s="205"/>
      <c r="R28" s="205"/>
      <c r="S28" s="205"/>
      <c r="T28" s="205"/>
      <c r="U28" s="205"/>
      <c r="V28" s="205"/>
      <c r="W28" s="206"/>
    </row>
    <row r="29" spans="2:27" ht="97.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2410</v>
      </c>
      <c r="C30" s="205"/>
      <c r="D30" s="205"/>
      <c r="E30" s="205"/>
      <c r="F30" s="205"/>
      <c r="G30" s="205"/>
      <c r="H30" s="205"/>
      <c r="I30" s="205"/>
      <c r="J30" s="205"/>
      <c r="K30" s="205"/>
      <c r="L30" s="205"/>
      <c r="M30" s="205"/>
      <c r="N30" s="205"/>
      <c r="O30" s="205"/>
      <c r="P30" s="205"/>
      <c r="Q30" s="205"/>
      <c r="R30" s="205"/>
      <c r="S30" s="205"/>
      <c r="T30" s="205"/>
      <c r="U30" s="205"/>
      <c r="V30" s="205"/>
      <c r="W30" s="206"/>
    </row>
    <row r="31" spans="2:27" ht="1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2411</v>
      </c>
      <c r="C32" s="205"/>
      <c r="D32" s="205"/>
      <c r="E32" s="205"/>
      <c r="F32" s="205"/>
      <c r="G32" s="205"/>
      <c r="H32" s="205"/>
      <c r="I32" s="205"/>
      <c r="J32" s="205"/>
      <c r="K32" s="205"/>
      <c r="L32" s="205"/>
      <c r="M32" s="205"/>
      <c r="N32" s="205"/>
      <c r="O32" s="205"/>
      <c r="P32" s="205"/>
      <c r="Q32" s="205"/>
      <c r="R32" s="205"/>
      <c r="S32" s="205"/>
      <c r="T32" s="205"/>
      <c r="U32" s="205"/>
      <c r="V32" s="205"/>
      <c r="W32" s="206"/>
    </row>
    <row r="33" spans="2:23" ht="45.7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213</v>
      </c>
      <c r="D4" s="166" t="s">
        <v>18</v>
      </c>
      <c r="E4" s="166"/>
      <c r="F4" s="166"/>
      <c r="G4" s="166"/>
      <c r="H4" s="167"/>
      <c r="I4" s="77"/>
      <c r="J4" s="168" t="s">
        <v>75</v>
      </c>
      <c r="K4" s="166"/>
      <c r="L4" s="76" t="s">
        <v>249</v>
      </c>
      <c r="M4" s="169" t="s">
        <v>250</v>
      </c>
      <c r="N4" s="169"/>
      <c r="O4" s="169"/>
      <c r="P4" s="169"/>
      <c r="Q4" s="170"/>
      <c r="R4" s="78"/>
      <c r="S4" s="171" t="s">
        <v>2146</v>
      </c>
      <c r="T4" s="172"/>
      <c r="U4" s="172"/>
      <c r="V4" s="173" t="s">
        <v>251</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252</v>
      </c>
      <c r="D6" s="175" t="s">
        <v>253</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217</v>
      </c>
      <c r="K8" s="85" t="s">
        <v>254</v>
      </c>
      <c r="L8" s="85" t="s">
        <v>236</v>
      </c>
      <c r="M8" s="85" t="s">
        <v>255</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79</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221</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256</v>
      </c>
      <c r="C21" s="201"/>
      <c r="D21" s="201"/>
      <c r="E21" s="201"/>
      <c r="F21" s="201"/>
      <c r="G21" s="201"/>
      <c r="H21" s="201"/>
      <c r="I21" s="201"/>
      <c r="J21" s="201"/>
      <c r="K21" s="201"/>
      <c r="L21" s="201"/>
      <c r="M21" s="202" t="s">
        <v>252</v>
      </c>
      <c r="N21" s="202"/>
      <c r="O21" s="202" t="s">
        <v>117</v>
      </c>
      <c r="P21" s="202"/>
      <c r="Q21" s="203" t="s">
        <v>118</v>
      </c>
      <c r="R21" s="203"/>
      <c r="S21" s="95" t="s">
        <v>119</v>
      </c>
      <c r="T21" s="95" t="s">
        <v>257</v>
      </c>
      <c r="U21" s="95" t="s">
        <v>257</v>
      </c>
      <c r="V21" s="95">
        <f>+IF(ISERR(U21/T21*100),"N/A",ROUND(U21/T21*100,2))</f>
        <v>100</v>
      </c>
      <c r="W21" s="96">
        <f>+IF(ISERR(U21/S21*100),"N/A",ROUND(U21/S21*100,2))</f>
        <v>77.77</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258</v>
      </c>
      <c r="F25" s="102"/>
      <c r="G25" s="102"/>
      <c r="H25" s="103"/>
      <c r="I25" s="103"/>
      <c r="J25" s="103"/>
      <c r="K25" s="103"/>
      <c r="L25" s="103"/>
      <c r="M25" s="103"/>
      <c r="N25" s="103"/>
      <c r="O25" s="103"/>
      <c r="P25" s="104"/>
      <c r="Q25" s="104"/>
      <c r="R25" s="105" t="s">
        <v>251</v>
      </c>
      <c r="S25" s="106" t="s">
        <v>79</v>
      </c>
      <c r="T25" s="104"/>
      <c r="U25" s="106" t="s">
        <v>259</v>
      </c>
      <c r="V25" s="104"/>
      <c r="W25" s="107">
        <f>+IF(ISERR(U25/R25*100),"N/A",ROUND(U25/R25*100,2))</f>
        <v>23</v>
      </c>
    </row>
    <row r="26" spans="2:27" ht="26.25" customHeight="1" thickBot="1" x14ac:dyDescent="0.25">
      <c r="B26" s="218" t="s">
        <v>139</v>
      </c>
      <c r="C26" s="219"/>
      <c r="D26" s="219"/>
      <c r="E26" s="108" t="s">
        <v>258</v>
      </c>
      <c r="F26" s="108"/>
      <c r="G26" s="108"/>
      <c r="H26" s="109"/>
      <c r="I26" s="109"/>
      <c r="J26" s="109"/>
      <c r="K26" s="109"/>
      <c r="L26" s="109"/>
      <c r="M26" s="109"/>
      <c r="N26" s="109"/>
      <c r="O26" s="109"/>
      <c r="P26" s="110"/>
      <c r="Q26" s="110"/>
      <c r="R26" s="111" t="s">
        <v>260</v>
      </c>
      <c r="S26" s="112" t="s">
        <v>261</v>
      </c>
      <c r="T26" s="112">
        <f>+IF(ISERR(S26/R26*100),"N/A",ROUND(S26/R26*100,2))</f>
        <v>92.68</v>
      </c>
      <c r="U26" s="112" t="s">
        <v>259</v>
      </c>
      <c r="V26" s="112">
        <f>+IF(ISERR(U26/S26*100),"N/A",ROUND(U26/S26*100,2))</f>
        <v>60.53</v>
      </c>
      <c r="W26" s="113">
        <f>+IF(ISERR(U26/R26*100),"N/A",ROUND(U26/R26*100,2))</f>
        <v>56.1</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2406</v>
      </c>
      <c r="C28" s="205"/>
      <c r="D28" s="205"/>
      <c r="E28" s="205"/>
      <c r="F28" s="205"/>
      <c r="G28" s="205"/>
      <c r="H28" s="205"/>
      <c r="I28" s="205"/>
      <c r="J28" s="205"/>
      <c r="K28" s="205"/>
      <c r="L28" s="205"/>
      <c r="M28" s="205"/>
      <c r="N28" s="205"/>
      <c r="O28" s="205"/>
      <c r="P28" s="205"/>
      <c r="Q28" s="205"/>
      <c r="R28" s="205"/>
      <c r="S28" s="205"/>
      <c r="T28" s="205"/>
      <c r="U28" s="205"/>
      <c r="V28" s="205"/>
      <c r="W28" s="206"/>
    </row>
    <row r="29" spans="2:27" ht="131.2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2407</v>
      </c>
      <c r="C30" s="205"/>
      <c r="D30" s="205"/>
      <c r="E30" s="205"/>
      <c r="F30" s="205"/>
      <c r="G30" s="205"/>
      <c r="H30" s="205"/>
      <c r="I30" s="205"/>
      <c r="J30" s="205"/>
      <c r="K30" s="205"/>
      <c r="L30" s="205"/>
      <c r="M30" s="205"/>
      <c r="N30" s="205"/>
      <c r="O30" s="205"/>
      <c r="P30" s="205"/>
      <c r="Q30" s="205"/>
      <c r="R30" s="205"/>
      <c r="S30" s="205"/>
      <c r="T30" s="205"/>
      <c r="U30" s="205"/>
      <c r="V30" s="205"/>
      <c r="W30" s="206"/>
    </row>
    <row r="31" spans="2:27" ht="40.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2408</v>
      </c>
      <c r="C32" s="205"/>
      <c r="D32" s="205"/>
      <c r="E32" s="205"/>
      <c r="F32" s="205"/>
      <c r="G32" s="205"/>
      <c r="H32" s="205"/>
      <c r="I32" s="205"/>
      <c r="J32" s="205"/>
      <c r="K32" s="205"/>
      <c r="L32" s="205"/>
      <c r="M32" s="205"/>
      <c r="N32" s="205"/>
      <c r="O32" s="205"/>
      <c r="P32" s="205"/>
      <c r="Q32" s="205"/>
      <c r="R32" s="205"/>
      <c r="S32" s="205"/>
      <c r="T32" s="205"/>
      <c r="U32" s="205"/>
      <c r="V32" s="205"/>
      <c r="W32" s="206"/>
    </row>
    <row r="33" spans="2:23" ht="46.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262</v>
      </c>
      <c r="D4" s="166" t="s">
        <v>19</v>
      </c>
      <c r="E4" s="166"/>
      <c r="F4" s="166"/>
      <c r="G4" s="166"/>
      <c r="H4" s="167"/>
      <c r="I4" s="77"/>
      <c r="J4" s="168" t="s">
        <v>75</v>
      </c>
      <c r="K4" s="166"/>
      <c r="L4" s="76" t="s">
        <v>233</v>
      </c>
      <c r="M4" s="169" t="s">
        <v>234</v>
      </c>
      <c r="N4" s="169"/>
      <c r="O4" s="169"/>
      <c r="P4" s="169"/>
      <c r="Q4" s="170"/>
      <c r="R4" s="78"/>
      <c r="S4" s="171" t="s">
        <v>2146</v>
      </c>
      <c r="T4" s="172"/>
      <c r="U4" s="172"/>
      <c r="V4" s="173" t="s">
        <v>235</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263</v>
      </c>
      <c r="D6" s="175" t="s">
        <v>264</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265</v>
      </c>
      <c r="K8" s="85" t="s">
        <v>266</v>
      </c>
      <c r="L8" s="85" t="s">
        <v>149</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26" customHeight="1" thickTop="1" thickBot="1" x14ac:dyDescent="0.25">
      <c r="B10" s="86" t="s">
        <v>91</v>
      </c>
      <c r="C10" s="173" t="s">
        <v>267</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268</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269</v>
      </c>
      <c r="C21" s="201"/>
      <c r="D21" s="201"/>
      <c r="E21" s="201"/>
      <c r="F21" s="201"/>
      <c r="G21" s="201"/>
      <c r="H21" s="201"/>
      <c r="I21" s="201"/>
      <c r="J21" s="201"/>
      <c r="K21" s="201"/>
      <c r="L21" s="201"/>
      <c r="M21" s="202" t="s">
        <v>263</v>
      </c>
      <c r="N21" s="202"/>
      <c r="O21" s="202" t="s">
        <v>117</v>
      </c>
      <c r="P21" s="202"/>
      <c r="Q21" s="203" t="s">
        <v>118</v>
      </c>
      <c r="R21" s="203"/>
      <c r="S21" s="95" t="s">
        <v>119</v>
      </c>
      <c r="T21" s="95" t="s">
        <v>270</v>
      </c>
      <c r="U21" s="95" t="s">
        <v>271</v>
      </c>
      <c r="V21" s="95">
        <f>+IF(ISERR(U21/T21*100),"N/A",ROUND(U21/T21*100,2))</f>
        <v>183.1</v>
      </c>
      <c r="W21" s="96">
        <f>+IF(ISERR(U21/S21*100),"N/A",ROUND(U21/S21*100,2))</f>
        <v>130</v>
      </c>
    </row>
    <row r="22" spans="2:27" ht="56.25" customHeight="1" x14ac:dyDescent="0.2">
      <c r="B22" s="200" t="s">
        <v>272</v>
      </c>
      <c r="C22" s="201"/>
      <c r="D22" s="201"/>
      <c r="E22" s="201"/>
      <c r="F22" s="201"/>
      <c r="G22" s="201"/>
      <c r="H22" s="201"/>
      <c r="I22" s="201"/>
      <c r="J22" s="201"/>
      <c r="K22" s="201"/>
      <c r="L22" s="201"/>
      <c r="M22" s="202" t="s">
        <v>263</v>
      </c>
      <c r="N22" s="202"/>
      <c r="O22" s="202" t="s">
        <v>117</v>
      </c>
      <c r="P22" s="202"/>
      <c r="Q22" s="203" t="s">
        <v>118</v>
      </c>
      <c r="R22" s="203"/>
      <c r="S22" s="95" t="s">
        <v>119</v>
      </c>
      <c r="T22" s="95" t="s">
        <v>273</v>
      </c>
      <c r="U22" s="95" t="s">
        <v>274</v>
      </c>
      <c r="V22" s="95">
        <f>+IF(ISERR(U22/T22*100),"N/A",ROUND(U22/T22*100,2))</f>
        <v>225</v>
      </c>
      <c r="W22" s="96">
        <f>+IF(ISERR(U22/S22*100),"N/A",ROUND(U22/S22*100,2))</f>
        <v>135</v>
      </c>
    </row>
    <row r="23" spans="2:27" ht="56.25" customHeight="1" x14ac:dyDescent="0.2">
      <c r="B23" s="200" t="s">
        <v>275</v>
      </c>
      <c r="C23" s="201"/>
      <c r="D23" s="201"/>
      <c r="E23" s="201"/>
      <c r="F23" s="201"/>
      <c r="G23" s="201"/>
      <c r="H23" s="201"/>
      <c r="I23" s="201"/>
      <c r="J23" s="201"/>
      <c r="K23" s="201"/>
      <c r="L23" s="201"/>
      <c r="M23" s="202" t="s">
        <v>263</v>
      </c>
      <c r="N23" s="202"/>
      <c r="O23" s="202" t="s">
        <v>117</v>
      </c>
      <c r="P23" s="202"/>
      <c r="Q23" s="203" t="s">
        <v>118</v>
      </c>
      <c r="R23" s="203"/>
      <c r="S23" s="95" t="s">
        <v>119</v>
      </c>
      <c r="T23" s="95" t="s">
        <v>276</v>
      </c>
      <c r="U23" s="95" t="s">
        <v>224</v>
      </c>
      <c r="V23" s="95">
        <f>+IF(ISERR(U23/T23*100),"N/A",ROUND(U23/T23*100,2))</f>
        <v>137.13999999999999</v>
      </c>
      <c r="W23" s="96">
        <f>+IF(ISERR(U23/S23*100),"N/A",ROUND(U23/S23*100,2))</f>
        <v>96</v>
      </c>
    </row>
    <row r="24" spans="2:27" ht="56.25" customHeight="1" x14ac:dyDescent="0.2">
      <c r="B24" s="200" t="s">
        <v>277</v>
      </c>
      <c r="C24" s="201"/>
      <c r="D24" s="201"/>
      <c r="E24" s="201"/>
      <c r="F24" s="201"/>
      <c r="G24" s="201"/>
      <c r="H24" s="201"/>
      <c r="I24" s="201"/>
      <c r="J24" s="201"/>
      <c r="K24" s="201"/>
      <c r="L24" s="201"/>
      <c r="M24" s="202" t="s">
        <v>263</v>
      </c>
      <c r="N24" s="202"/>
      <c r="O24" s="202" t="s">
        <v>117</v>
      </c>
      <c r="P24" s="202"/>
      <c r="Q24" s="203" t="s">
        <v>278</v>
      </c>
      <c r="R24" s="203"/>
      <c r="S24" s="95" t="s">
        <v>119</v>
      </c>
      <c r="T24" s="95" t="s">
        <v>210</v>
      </c>
      <c r="U24" s="95" t="s">
        <v>210</v>
      </c>
      <c r="V24" s="95" t="str">
        <f>+IF(ISERR(U24/T24*100),"N/A",ROUND(U24/T24*100,2))</f>
        <v>N/A</v>
      </c>
      <c r="W24" s="96" t="str">
        <f>+IF(ISERR(U24/S24*100),"N/A",ROUND(U24/S24*100,2))</f>
        <v>N/A</v>
      </c>
    </row>
    <row r="25" spans="2:27" ht="56.25" customHeight="1" thickBot="1" x14ac:dyDescent="0.25">
      <c r="B25" s="200" t="s">
        <v>279</v>
      </c>
      <c r="C25" s="201"/>
      <c r="D25" s="201"/>
      <c r="E25" s="201"/>
      <c r="F25" s="201"/>
      <c r="G25" s="201"/>
      <c r="H25" s="201"/>
      <c r="I25" s="201"/>
      <c r="J25" s="201"/>
      <c r="K25" s="201"/>
      <c r="L25" s="201"/>
      <c r="M25" s="202" t="s">
        <v>263</v>
      </c>
      <c r="N25" s="202"/>
      <c r="O25" s="202" t="s">
        <v>117</v>
      </c>
      <c r="P25" s="202"/>
      <c r="Q25" s="203" t="s">
        <v>278</v>
      </c>
      <c r="R25" s="203"/>
      <c r="S25" s="95" t="s">
        <v>119</v>
      </c>
      <c r="T25" s="95" t="s">
        <v>210</v>
      </c>
      <c r="U25" s="95" t="s">
        <v>210</v>
      </c>
      <c r="V25" s="95" t="str">
        <f>+IF(ISERR(U25/T25*100),"N/A",ROUND(U25/T25*100,2))</f>
        <v>N/A</v>
      </c>
      <c r="W25" s="96" t="str">
        <f>+IF(ISERR(U25/S25*100),"N/A",ROUND(U25/S25*100,2))</f>
        <v>N/A</v>
      </c>
    </row>
    <row r="26" spans="2:27" ht="21.75" customHeight="1" thickTop="1" thickBot="1" x14ac:dyDescent="0.25">
      <c r="B26" s="70" t="s">
        <v>129</v>
      </c>
      <c r="C26" s="71"/>
      <c r="D26" s="71"/>
      <c r="E26" s="71"/>
      <c r="F26" s="71"/>
      <c r="G26" s="71"/>
      <c r="H26" s="72"/>
      <c r="I26" s="72"/>
      <c r="J26" s="72"/>
      <c r="K26" s="72"/>
      <c r="L26" s="72"/>
      <c r="M26" s="72"/>
      <c r="N26" s="72"/>
      <c r="O26" s="72"/>
      <c r="P26" s="72"/>
      <c r="Q26" s="72"/>
      <c r="R26" s="72"/>
      <c r="S26" s="72"/>
      <c r="T26" s="72"/>
      <c r="U26" s="72"/>
      <c r="V26" s="72"/>
      <c r="W26" s="73"/>
      <c r="X26" s="97"/>
    </row>
    <row r="27" spans="2:27" ht="29.25" customHeight="1" thickTop="1" thickBot="1" x14ac:dyDescent="0.25">
      <c r="B27" s="210" t="s">
        <v>130</v>
      </c>
      <c r="C27" s="211"/>
      <c r="D27" s="211"/>
      <c r="E27" s="211"/>
      <c r="F27" s="211"/>
      <c r="G27" s="211"/>
      <c r="H27" s="211"/>
      <c r="I27" s="211"/>
      <c r="J27" s="211"/>
      <c r="K27" s="211"/>
      <c r="L27" s="211"/>
      <c r="M27" s="211"/>
      <c r="N27" s="211"/>
      <c r="O27" s="211"/>
      <c r="P27" s="211"/>
      <c r="Q27" s="212"/>
      <c r="R27" s="98" t="s">
        <v>111</v>
      </c>
      <c r="S27" s="187" t="s">
        <v>112</v>
      </c>
      <c r="T27" s="187"/>
      <c r="U27" s="99" t="s">
        <v>131</v>
      </c>
      <c r="V27" s="186" t="s">
        <v>132</v>
      </c>
      <c r="W27" s="188"/>
    </row>
    <row r="28" spans="2:27" ht="30.75" customHeight="1" thickBot="1" x14ac:dyDescent="0.25">
      <c r="B28" s="213"/>
      <c r="C28" s="214"/>
      <c r="D28" s="214"/>
      <c r="E28" s="214"/>
      <c r="F28" s="214"/>
      <c r="G28" s="214"/>
      <c r="H28" s="214"/>
      <c r="I28" s="214"/>
      <c r="J28" s="214"/>
      <c r="K28" s="214"/>
      <c r="L28" s="214"/>
      <c r="M28" s="214"/>
      <c r="N28" s="214"/>
      <c r="O28" s="214"/>
      <c r="P28" s="214"/>
      <c r="Q28" s="215"/>
      <c r="R28" s="100" t="s">
        <v>133</v>
      </c>
      <c r="S28" s="100" t="s">
        <v>133</v>
      </c>
      <c r="T28" s="100" t="s">
        <v>117</v>
      </c>
      <c r="U28" s="100" t="s">
        <v>133</v>
      </c>
      <c r="V28" s="100" t="s">
        <v>134</v>
      </c>
      <c r="W28" s="101" t="s">
        <v>135</v>
      </c>
      <c r="Y28" s="97"/>
    </row>
    <row r="29" spans="2:27" ht="23.25" customHeight="1" thickBot="1" x14ac:dyDescent="0.25">
      <c r="B29" s="216" t="s">
        <v>136</v>
      </c>
      <c r="C29" s="217"/>
      <c r="D29" s="217"/>
      <c r="E29" s="102" t="s">
        <v>280</v>
      </c>
      <c r="F29" s="102"/>
      <c r="G29" s="102"/>
      <c r="H29" s="103"/>
      <c r="I29" s="103"/>
      <c r="J29" s="103"/>
      <c r="K29" s="103"/>
      <c r="L29" s="103"/>
      <c r="M29" s="103"/>
      <c r="N29" s="103"/>
      <c r="O29" s="103"/>
      <c r="P29" s="104"/>
      <c r="Q29" s="104"/>
      <c r="R29" s="105" t="s">
        <v>235</v>
      </c>
      <c r="S29" s="106" t="s">
        <v>79</v>
      </c>
      <c r="T29" s="104"/>
      <c r="U29" s="106" t="s">
        <v>281</v>
      </c>
      <c r="V29" s="104"/>
      <c r="W29" s="107">
        <f>+IF(ISERR(U29/R29*100),"N/A",ROUND(U29/R29*100,2))</f>
        <v>0</v>
      </c>
    </row>
    <row r="30" spans="2:27" ht="26.25" customHeight="1" thickBot="1" x14ac:dyDescent="0.25">
      <c r="B30" s="218" t="s">
        <v>139</v>
      </c>
      <c r="C30" s="219"/>
      <c r="D30" s="219"/>
      <c r="E30" s="108" t="s">
        <v>280</v>
      </c>
      <c r="F30" s="108"/>
      <c r="G30" s="108"/>
      <c r="H30" s="109"/>
      <c r="I30" s="109"/>
      <c r="J30" s="109"/>
      <c r="K30" s="109"/>
      <c r="L30" s="109"/>
      <c r="M30" s="109"/>
      <c r="N30" s="109"/>
      <c r="O30" s="109"/>
      <c r="P30" s="110"/>
      <c r="Q30" s="110"/>
      <c r="R30" s="111" t="s">
        <v>282</v>
      </c>
      <c r="S30" s="112" t="s">
        <v>283</v>
      </c>
      <c r="T30" s="112">
        <f>+IF(ISERR(S30/R30*100),"N/A",ROUND(S30/R30*100,2))</f>
        <v>100</v>
      </c>
      <c r="U30" s="112" t="s">
        <v>281</v>
      </c>
      <c r="V30" s="112">
        <f>+IF(ISERR(U30/S30*100),"N/A",ROUND(U30/S30*100,2))</f>
        <v>0</v>
      </c>
      <c r="W30" s="113">
        <f>+IF(ISERR(U30/R30*100),"N/A",ROUND(U30/R30*100,2))</f>
        <v>0</v>
      </c>
    </row>
    <row r="31" spans="2:27" ht="22.5" customHeight="1" thickTop="1" thickBot="1" x14ac:dyDescent="0.25">
      <c r="B31" s="70" t="s">
        <v>141</v>
      </c>
      <c r="C31" s="71"/>
      <c r="D31" s="71"/>
      <c r="E31" s="71"/>
      <c r="F31" s="71"/>
      <c r="G31" s="71"/>
      <c r="H31" s="72"/>
      <c r="I31" s="72"/>
      <c r="J31" s="72"/>
      <c r="K31" s="72"/>
      <c r="L31" s="72"/>
      <c r="M31" s="72"/>
      <c r="N31" s="72"/>
      <c r="O31" s="72"/>
      <c r="P31" s="72"/>
      <c r="Q31" s="72"/>
      <c r="R31" s="72"/>
      <c r="S31" s="72"/>
      <c r="T31" s="72"/>
      <c r="U31" s="72"/>
      <c r="V31" s="72"/>
      <c r="W31" s="73"/>
    </row>
    <row r="32" spans="2:27" ht="37.5" customHeight="1" thickTop="1" x14ac:dyDescent="0.2">
      <c r="B32" s="204" t="s">
        <v>2403</v>
      </c>
      <c r="C32" s="205"/>
      <c r="D32" s="205"/>
      <c r="E32" s="205"/>
      <c r="F32" s="205"/>
      <c r="G32" s="205"/>
      <c r="H32" s="205"/>
      <c r="I32" s="205"/>
      <c r="J32" s="205"/>
      <c r="K32" s="205"/>
      <c r="L32" s="205"/>
      <c r="M32" s="205"/>
      <c r="N32" s="205"/>
      <c r="O32" s="205"/>
      <c r="P32" s="205"/>
      <c r="Q32" s="205"/>
      <c r="R32" s="205"/>
      <c r="S32" s="205"/>
      <c r="T32" s="205"/>
      <c r="U32" s="205"/>
      <c r="V32" s="205"/>
      <c r="W32" s="206"/>
    </row>
    <row r="33" spans="2:23" ht="99" customHeight="1" thickBot="1" x14ac:dyDescent="0.25">
      <c r="B33" s="220"/>
      <c r="C33" s="221"/>
      <c r="D33" s="221"/>
      <c r="E33" s="221"/>
      <c r="F33" s="221"/>
      <c r="G33" s="221"/>
      <c r="H33" s="221"/>
      <c r="I33" s="221"/>
      <c r="J33" s="221"/>
      <c r="K33" s="221"/>
      <c r="L33" s="221"/>
      <c r="M33" s="221"/>
      <c r="N33" s="221"/>
      <c r="O33" s="221"/>
      <c r="P33" s="221"/>
      <c r="Q33" s="221"/>
      <c r="R33" s="221"/>
      <c r="S33" s="221"/>
      <c r="T33" s="221"/>
      <c r="U33" s="221"/>
      <c r="V33" s="221"/>
      <c r="W33" s="222"/>
    </row>
    <row r="34" spans="2:23" ht="37.5" customHeight="1" thickTop="1" x14ac:dyDescent="0.2">
      <c r="B34" s="204" t="s">
        <v>2404</v>
      </c>
      <c r="C34" s="205"/>
      <c r="D34" s="205"/>
      <c r="E34" s="205"/>
      <c r="F34" s="205"/>
      <c r="G34" s="205"/>
      <c r="H34" s="205"/>
      <c r="I34" s="205"/>
      <c r="J34" s="205"/>
      <c r="K34" s="205"/>
      <c r="L34" s="205"/>
      <c r="M34" s="205"/>
      <c r="N34" s="205"/>
      <c r="O34" s="205"/>
      <c r="P34" s="205"/>
      <c r="Q34" s="205"/>
      <c r="R34" s="205"/>
      <c r="S34" s="205"/>
      <c r="T34" s="205"/>
      <c r="U34" s="205"/>
      <c r="V34" s="205"/>
      <c r="W34" s="206"/>
    </row>
    <row r="35" spans="2:23" ht="70.5" customHeight="1" thickBot="1" x14ac:dyDescent="0.25">
      <c r="B35" s="220"/>
      <c r="C35" s="221"/>
      <c r="D35" s="221"/>
      <c r="E35" s="221"/>
      <c r="F35" s="221"/>
      <c r="G35" s="221"/>
      <c r="H35" s="221"/>
      <c r="I35" s="221"/>
      <c r="J35" s="221"/>
      <c r="K35" s="221"/>
      <c r="L35" s="221"/>
      <c r="M35" s="221"/>
      <c r="N35" s="221"/>
      <c r="O35" s="221"/>
      <c r="P35" s="221"/>
      <c r="Q35" s="221"/>
      <c r="R35" s="221"/>
      <c r="S35" s="221"/>
      <c r="T35" s="221"/>
      <c r="U35" s="221"/>
      <c r="V35" s="221"/>
      <c r="W35" s="222"/>
    </row>
    <row r="36" spans="2:23" ht="37.5" customHeight="1" thickTop="1" x14ac:dyDescent="0.2">
      <c r="B36" s="204" t="s">
        <v>2405</v>
      </c>
      <c r="C36" s="205"/>
      <c r="D36" s="205"/>
      <c r="E36" s="205"/>
      <c r="F36" s="205"/>
      <c r="G36" s="205"/>
      <c r="H36" s="205"/>
      <c r="I36" s="205"/>
      <c r="J36" s="205"/>
      <c r="K36" s="205"/>
      <c r="L36" s="205"/>
      <c r="M36" s="205"/>
      <c r="N36" s="205"/>
      <c r="O36" s="205"/>
      <c r="P36" s="205"/>
      <c r="Q36" s="205"/>
      <c r="R36" s="205"/>
      <c r="S36" s="205"/>
      <c r="T36" s="205"/>
      <c r="U36" s="205"/>
      <c r="V36" s="205"/>
      <c r="W36" s="206"/>
    </row>
    <row r="37" spans="2:23" ht="66.75" customHeight="1" thickBot="1" x14ac:dyDescent="0.25">
      <c r="B37" s="207"/>
      <c r="C37" s="208"/>
      <c r="D37" s="208"/>
      <c r="E37" s="208"/>
      <c r="F37" s="208"/>
      <c r="G37" s="208"/>
      <c r="H37" s="208"/>
      <c r="I37" s="208"/>
      <c r="J37" s="208"/>
      <c r="K37" s="208"/>
      <c r="L37" s="208"/>
      <c r="M37" s="208"/>
      <c r="N37" s="208"/>
      <c r="O37" s="208"/>
      <c r="P37" s="208"/>
      <c r="Q37" s="208"/>
      <c r="R37" s="208"/>
      <c r="S37" s="208"/>
      <c r="T37" s="208"/>
      <c r="U37" s="208"/>
      <c r="V37" s="208"/>
      <c r="W37" s="209"/>
    </row>
  </sheetData>
  <mergeCells count="67">
    <mergeCell ref="B36:W37"/>
    <mergeCell ref="B27:Q28"/>
    <mergeCell ref="S27:T27"/>
    <mergeCell ref="V27:W27"/>
    <mergeCell ref="B29:D29"/>
    <mergeCell ref="B30:D30"/>
    <mergeCell ref="B32:W33"/>
    <mergeCell ref="B25:L25"/>
    <mergeCell ref="M25:N25"/>
    <mergeCell ref="O25:P25"/>
    <mergeCell ref="Q25:R25"/>
    <mergeCell ref="B34:W35"/>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1"/>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284</v>
      </c>
      <c r="D4" s="166" t="s">
        <v>20</v>
      </c>
      <c r="E4" s="166"/>
      <c r="F4" s="166"/>
      <c r="G4" s="166"/>
      <c r="H4" s="167"/>
      <c r="I4" s="77"/>
      <c r="J4" s="168" t="s">
        <v>75</v>
      </c>
      <c r="K4" s="166"/>
      <c r="L4" s="76" t="s">
        <v>285</v>
      </c>
      <c r="M4" s="169" t="s">
        <v>286</v>
      </c>
      <c r="N4" s="169"/>
      <c r="O4" s="169"/>
      <c r="P4" s="169"/>
      <c r="Q4" s="170"/>
      <c r="R4" s="78"/>
      <c r="S4" s="171" t="s">
        <v>2146</v>
      </c>
      <c r="T4" s="172"/>
      <c r="U4" s="172"/>
      <c r="V4" s="173" t="s">
        <v>287</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94" t="s">
        <v>288</v>
      </c>
      <c r="D6" s="175" t="s">
        <v>289</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79"/>
      <c r="C7" s="148" t="s">
        <v>1195</v>
      </c>
      <c r="D7" s="175" t="s">
        <v>2438</v>
      </c>
      <c r="E7" s="175"/>
      <c r="F7" s="175"/>
      <c r="G7" s="175"/>
      <c r="H7" s="175"/>
      <c r="I7" s="81"/>
      <c r="J7" s="83" t="s">
        <v>85</v>
      </c>
      <c r="K7" s="83" t="s">
        <v>86</v>
      </c>
      <c r="L7" s="83" t="s">
        <v>85</v>
      </c>
      <c r="M7" s="83" t="s">
        <v>86</v>
      </c>
      <c r="N7" s="81"/>
      <c r="O7" s="81"/>
      <c r="P7" s="163"/>
      <c r="Q7" s="163"/>
      <c r="R7" s="163"/>
      <c r="S7" s="163"/>
      <c r="T7" s="163"/>
      <c r="U7" s="163"/>
      <c r="V7" s="163"/>
      <c r="W7" s="163"/>
    </row>
    <row r="8" spans="1:29" ht="51" customHeight="1" thickBot="1" x14ac:dyDescent="0.25">
      <c r="B8" s="79"/>
      <c r="C8" s="148" t="s">
        <v>1522</v>
      </c>
      <c r="D8" s="175" t="s">
        <v>2439</v>
      </c>
      <c r="E8" s="175"/>
      <c r="F8" s="175"/>
      <c r="G8" s="175"/>
      <c r="H8" s="175"/>
      <c r="I8" s="81"/>
      <c r="J8" s="85" t="s">
        <v>149</v>
      </c>
      <c r="K8" s="85" t="s">
        <v>149</v>
      </c>
      <c r="L8" s="85" t="s">
        <v>294</v>
      </c>
      <c r="M8" s="85" t="s">
        <v>295</v>
      </c>
      <c r="N8" s="81"/>
      <c r="O8" s="81"/>
      <c r="P8" s="163"/>
      <c r="Q8" s="163"/>
      <c r="R8" s="163"/>
      <c r="S8" s="163"/>
      <c r="T8" s="163"/>
      <c r="U8" s="163"/>
      <c r="V8" s="163"/>
      <c r="W8" s="163"/>
    </row>
    <row r="9" spans="1:29" ht="30" customHeight="1" x14ac:dyDescent="0.2">
      <c r="B9" s="82"/>
      <c r="C9" s="94" t="s">
        <v>290</v>
      </c>
      <c r="D9" s="162" t="s">
        <v>291</v>
      </c>
      <c r="E9" s="162"/>
      <c r="F9" s="162"/>
      <c r="G9" s="162"/>
      <c r="H9" s="162"/>
      <c r="I9" s="81"/>
      <c r="N9" s="84"/>
      <c r="O9" s="81" t="s">
        <v>79</v>
      </c>
      <c r="P9" s="163"/>
      <c r="Q9" s="163"/>
      <c r="R9" s="163"/>
      <c r="S9" s="163"/>
      <c r="T9" s="163"/>
      <c r="U9" s="163"/>
      <c r="V9" s="163"/>
      <c r="W9" s="163"/>
    </row>
    <row r="10" spans="1:29" ht="30" customHeight="1" x14ac:dyDescent="0.2">
      <c r="B10" s="82"/>
      <c r="C10" s="94" t="s">
        <v>292</v>
      </c>
      <c r="D10" s="162" t="s">
        <v>293</v>
      </c>
      <c r="E10" s="162"/>
      <c r="F10" s="162"/>
      <c r="G10" s="162"/>
      <c r="H10" s="162"/>
      <c r="I10" s="81"/>
      <c r="N10" s="84"/>
      <c r="O10" s="81"/>
      <c r="P10" s="163" t="s">
        <v>79</v>
      </c>
      <c r="Q10" s="163"/>
      <c r="R10" s="163"/>
      <c r="S10" s="163"/>
      <c r="T10" s="163"/>
      <c r="U10" s="163"/>
      <c r="V10" s="163"/>
      <c r="W10" s="163"/>
    </row>
    <row r="11" spans="1:29" ht="30" customHeight="1" x14ac:dyDescent="0.2">
      <c r="B11" s="82"/>
      <c r="C11" s="94" t="s">
        <v>296</v>
      </c>
      <c r="D11" s="162" t="s">
        <v>297</v>
      </c>
      <c r="E11" s="162"/>
      <c r="F11" s="162"/>
      <c r="G11" s="162"/>
      <c r="H11" s="162"/>
      <c r="I11" s="162" t="s">
        <v>79</v>
      </c>
      <c r="J11" s="162"/>
      <c r="K11" s="162"/>
      <c r="L11" s="162"/>
      <c r="M11" s="162"/>
      <c r="N11" s="162"/>
      <c r="O11" s="162"/>
      <c r="P11" s="162"/>
      <c r="Q11" s="162"/>
      <c r="R11" s="162"/>
      <c r="S11" s="162"/>
      <c r="T11" s="162"/>
      <c r="U11" s="162"/>
      <c r="V11" s="162"/>
      <c r="W11" s="163"/>
    </row>
    <row r="12" spans="1:29" ht="25.5" customHeight="1" thickBot="1" x14ac:dyDescent="0.25">
      <c r="B12" s="82"/>
      <c r="C12" s="163" t="s">
        <v>79</v>
      </c>
      <c r="D12" s="163"/>
      <c r="E12" s="163"/>
      <c r="F12" s="163"/>
      <c r="G12" s="163"/>
      <c r="H12" s="163"/>
      <c r="I12" s="163"/>
      <c r="J12" s="163"/>
      <c r="K12" s="163"/>
      <c r="L12" s="163"/>
      <c r="M12" s="163"/>
      <c r="N12" s="163"/>
      <c r="O12" s="163"/>
      <c r="P12" s="163"/>
      <c r="Q12" s="163"/>
      <c r="R12" s="163"/>
      <c r="S12" s="163"/>
      <c r="T12" s="163"/>
      <c r="U12" s="163"/>
      <c r="V12" s="163"/>
      <c r="W12" s="163"/>
    </row>
    <row r="13" spans="1:29" ht="98.25" customHeight="1" thickTop="1" thickBot="1" x14ac:dyDescent="0.25">
      <c r="B13" s="86" t="s">
        <v>91</v>
      </c>
      <c r="C13" s="173" t="s">
        <v>298</v>
      </c>
      <c r="D13" s="173"/>
      <c r="E13" s="173"/>
      <c r="F13" s="173"/>
      <c r="G13" s="173"/>
      <c r="H13" s="173"/>
      <c r="I13" s="173"/>
      <c r="J13" s="173"/>
      <c r="K13" s="173"/>
      <c r="L13" s="173"/>
      <c r="M13" s="173"/>
      <c r="N13" s="173"/>
      <c r="O13" s="173"/>
      <c r="P13" s="173"/>
      <c r="Q13" s="173"/>
      <c r="R13" s="173"/>
      <c r="S13" s="173"/>
      <c r="T13" s="173"/>
      <c r="U13" s="173"/>
      <c r="V13" s="173"/>
      <c r="W13" s="174"/>
    </row>
    <row r="14" spans="1:29" ht="9" customHeight="1" thickTop="1" thickBot="1" x14ac:dyDescent="0.25"/>
    <row r="15" spans="1:29" ht="21.75" customHeight="1" thickTop="1" thickBot="1" x14ac:dyDescent="0.25">
      <c r="B15" s="70" t="s">
        <v>93</v>
      </c>
      <c r="C15" s="71"/>
      <c r="D15" s="71"/>
      <c r="E15" s="71"/>
      <c r="F15" s="71"/>
      <c r="G15" s="71"/>
      <c r="H15" s="72"/>
      <c r="I15" s="72"/>
      <c r="J15" s="72"/>
      <c r="K15" s="72"/>
      <c r="L15" s="72"/>
      <c r="M15" s="72"/>
      <c r="N15" s="72"/>
      <c r="O15" s="72"/>
      <c r="P15" s="72"/>
      <c r="Q15" s="72"/>
      <c r="R15" s="72"/>
      <c r="S15" s="72"/>
      <c r="T15" s="72"/>
      <c r="U15" s="72"/>
      <c r="V15" s="72"/>
      <c r="W15" s="73"/>
    </row>
    <row r="16" spans="1:29" ht="19.5" customHeight="1" thickTop="1" x14ac:dyDescent="0.2">
      <c r="B16" s="177" t="s">
        <v>94</v>
      </c>
      <c r="C16" s="178"/>
      <c r="D16" s="178"/>
      <c r="E16" s="178"/>
      <c r="F16" s="178"/>
      <c r="G16" s="178"/>
      <c r="H16" s="178"/>
      <c r="I16" s="178"/>
      <c r="J16" s="89"/>
      <c r="K16" s="178" t="s">
        <v>95</v>
      </c>
      <c r="L16" s="178"/>
      <c r="M16" s="178"/>
      <c r="N16" s="178"/>
      <c r="O16" s="178"/>
      <c r="P16" s="178"/>
      <c r="Q16" s="178"/>
      <c r="R16" s="90"/>
      <c r="S16" s="178" t="s">
        <v>96</v>
      </c>
      <c r="T16" s="178"/>
      <c r="U16" s="178"/>
      <c r="V16" s="178"/>
      <c r="W16" s="179"/>
    </row>
    <row r="17" spans="2:27" ht="69" customHeight="1" x14ac:dyDescent="0.2">
      <c r="B17" s="79" t="s">
        <v>97</v>
      </c>
      <c r="C17" s="175" t="s">
        <v>79</v>
      </c>
      <c r="D17" s="175"/>
      <c r="E17" s="175"/>
      <c r="F17" s="175"/>
      <c r="G17" s="175"/>
      <c r="H17" s="175"/>
      <c r="I17" s="175"/>
      <c r="J17" s="91"/>
      <c r="K17" s="91" t="s">
        <v>98</v>
      </c>
      <c r="L17" s="175" t="s">
        <v>79</v>
      </c>
      <c r="M17" s="175"/>
      <c r="N17" s="175"/>
      <c r="O17" s="175"/>
      <c r="P17" s="175"/>
      <c r="Q17" s="175"/>
      <c r="R17" s="81"/>
      <c r="S17" s="91" t="s">
        <v>99</v>
      </c>
      <c r="T17" s="180" t="s">
        <v>299</v>
      </c>
      <c r="U17" s="180"/>
      <c r="V17" s="180"/>
      <c r="W17" s="180"/>
    </row>
    <row r="18" spans="2:27" ht="86.25" customHeight="1" x14ac:dyDescent="0.2">
      <c r="B18" s="79" t="s">
        <v>101</v>
      </c>
      <c r="C18" s="175" t="s">
        <v>79</v>
      </c>
      <c r="D18" s="175"/>
      <c r="E18" s="175"/>
      <c r="F18" s="175"/>
      <c r="G18" s="175"/>
      <c r="H18" s="175"/>
      <c r="I18" s="175"/>
      <c r="J18" s="91"/>
      <c r="K18" s="91" t="s">
        <v>101</v>
      </c>
      <c r="L18" s="175" t="s">
        <v>79</v>
      </c>
      <c r="M18" s="175"/>
      <c r="N18" s="175"/>
      <c r="O18" s="175"/>
      <c r="P18" s="175"/>
      <c r="Q18" s="175"/>
      <c r="R18" s="81"/>
      <c r="S18" s="91" t="s">
        <v>102</v>
      </c>
      <c r="T18" s="180" t="s">
        <v>79</v>
      </c>
      <c r="U18" s="180"/>
      <c r="V18" s="180"/>
      <c r="W18" s="180"/>
    </row>
    <row r="19" spans="2:27" ht="25.5" customHeight="1" thickBot="1" x14ac:dyDescent="0.25">
      <c r="B19" s="92" t="s">
        <v>103</v>
      </c>
      <c r="C19" s="181" t="s">
        <v>79</v>
      </c>
      <c r="D19" s="181"/>
      <c r="E19" s="181"/>
      <c r="F19" s="181"/>
      <c r="G19" s="181"/>
      <c r="H19" s="181"/>
      <c r="I19" s="181"/>
      <c r="J19" s="181"/>
      <c r="K19" s="181"/>
      <c r="L19" s="181"/>
      <c r="M19" s="181"/>
      <c r="N19" s="181"/>
      <c r="O19" s="181"/>
      <c r="P19" s="181"/>
      <c r="Q19" s="181"/>
      <c r="R19" s="181"/>
      <c r="S19" s="181"/>
      <c r="T19" s="181"/>
      <c r="U19" s="181"/>
      <c r="V19" s="181"/>
      <c r="W19" s="182"/>
    </row>
    <row r="20" spans="2:27" ht="21.75" customHeight="1" thickTop="1" thickBot="1" x14ac:dyDescent="0.25">
      <c r="B20" s="70" t="s">
        <v>104</v>
      </c>
      <c r="C20" s="71"/>
      <c r="D20" s="71"/>
      <c r="E20" s="71"/>
      <c r="F20" s="71"/>
      <c r="G20" s="71"/>
      <c r="H20" s="72"/>
      <c r="I20" s="72"/>
      <c r="J20" s="72"/>
      <c r="K20" s="72"/>
      <c r="L20" s="72"/>
      <c r="M20" s="72"/>
      <c r="N20" s="72"/>
      <c r="O20" s="72"/>
      <c r="P20" s="72"/>
      <c r="Q20" s="72"/>
      <c r="R20" s="72"/>
      <c r="S20" s="72"/>
      <c r="T20" s="72"/>
      <c r="U20" s="72"/>
      <c r="V20" s="72"/>
      <c r="W20" s="73"/>
    </row>
    <row r="21" spans="2:27" ht="25.5" customHeight="1" thickTop="1" thickBot="1" x14ac:dyDescent="0.25">
      <c r="B21" s="183" t="s">
        <v>105</v>
      </c>
      <c r="C21" s="184"/>
      <c r="D21" s="184"/>
      <c r="E21" s="184"/>
      <c r="F21" s="184"/>
      <c r="G21" s="184"/>
      <c r="H21" s="184"/>
      <c r="I21" s="184"/>
      <c r="J21" s="184"/>
      <c r="K21" s="184"/>
      <c r="L21" s="184"/>
      <c r="M21" s="184"/>
      <c r="N21" s="184"/>
      <c r="O21" s="184"/>
      <c r="P21" s="184"/>
      <c r="Q21" s="184"/>
      <c r="R21" s="184"/>
      <c r="S21" s="184"/>
      <c r="T21" s="185"/>
      <c r="U21" s="186" t="s">
        <v>106</v>
      </c>
      <c r="V21" s="187"/>
      <c r="W21" s="188"/>
    </row>
    <row r="22" spans="2:27" ht="14.25" customHeight="1" x14ac:dyDescent="0.2">
      <c r="B22" s="189" t="s">
        <v>107</v>
      </c>
      <c r="C22" s="190"/>
      <c r="D22" s="190"/>
      <c r="E22" s="190"/>
      <c r="F22" s="190"/>
      <c r="G22" s="190"/>
      <c r="H22" s="190"/>
      <c r="I22" s="190"/>
      <c r="J22" s="190"/>
      <c r="K22" s="190"/>
      <c r="L22" s="190"/>
      <c r="M22" s="190" t="s">
        <v>108</v>
      </c>
      <c r="N22" s="190"/>
      <c r="O22" s="190" t="s">
        <v>109</v>
      </c>
      <c r="P22" s="190"/>
      <c r="Q22" s="190" t="s">
        <v>110</v>
      </c>
      <c r="R22" s="190"/>
      <c r="S22" s="190" t="s">
        <v>111</v>
      </c>
      <c r="T22" s="193" t="s">
        <v>112</v>
      </c>
      <c r="U22" s="195" t="s">
        <v>113</v>
      </c>
      <c r="V22" s="197" t="s">
        <v>114</v>
      </c>
      <c r="W22" s="198" t="s">
        <v>115</v>
      </c>
    </row>
    <row r="23" spans="2:27" ht="27" customHeight="1" thickBot="1" x14ac:dyDescent="0.25">
      <c r="B23" s="191"/>
      <c r="C23" s="192"/>
      <c r="D23" s="192"/>
      <c r="E23" s="192"/>
      <c r="F23" s="192"/>
      <c r="G23" s="192"/>
      <c r="H23" s="192"/>
      <c r="I23" s="192"/>
      <c r="J23" s="192"/>
      <c r="K23" s="192"/>
      <c r="L23" s="192"/>
      <c r="M23" s="192"/>
      <c r="N23" s="192"/>
      <c r="O23" s="192"/>
      <c r="P23" s="192"/>
      <c r="Q23" s="192"/>
      <c r="R23" s="192"/>
      <c r="S23" s="192"/>
      <c r="T23" s="194"/>
      <c r="U23" s="196"/>
      <c r="V23" s="192"/>
      <c r="W23" s="199"/>
      <c r="Z23" s="93" t="s">
        <v>79</v>
      </c>
      <c r="AA23" s="93" t="s">
        <v>16</v>
      </c>
    </row>
    <row r="24" spans="2:27" ht="56.25" customHeight="1" x14ac:dyDescent="0.2">
      <c r="B24" s="200" t="s">
        <v>300</v>
      </c>
      <c r="C24" s="201"/>
      <c r="D24" s="201"/>
      <c r="E24" s="201"/>
      <c r="F24" s="201"/>
      <c r="G24" s="201"/>
      <c r="H24" s="201"/>
      <c r="I24" s="201"/>
      <c r="J24" s="201"/>
      <c r="K24" s="201"/>
      <c r="L24" s="201"/>
      <c r="M24" s="202" t="s">
        <v>288</v>
      </c>
      <c r="N24" s="202"/>
      <c r="O24" s="202" t="s">
        <v>117</v>
      </c>
      <c r="P24" s="202"/>
      <c r="Q24" s="203" t="s">
        <v>118</v>
      </c>
      <c r="R24" s="203"/>
      <c r="S24" s="95" t="s">
        <v>119</v>
      </c>
      <c r="T24" s="95" t="s">
        <v>276</v>
      </c>
      <c r="U24" s="95" t="s">
        <v>276</v>
      </c>
      <c r="V24" s="95">
        <f t="shared" ref="V24:V29" si="0">+IF(ISERR(U24/T24*100),"N/A",ROUND(U24/T24*100,2))</f>
        <v>100</v>
      </c>
      <c r="W24" s="96">
        <f t="shared" ref="W24:W29" si="1">+IF(ISERR(U24/S24*100),"N/A",ROUND(U24/S24*100,2))</f>
        <v>70</v>
      </c>
    </row>
    <row r="25" spans="2:27" ht="56.25" customHeight="1" x14ac:dyDescent="0.2">
      <c r="B25" s="200" t="s">
        <v>301</v>
      </c>
      <c r="C25" s="201"/>
      <c r="D25" s="201"/>
      <c r="E25" s="201"/>
      <c r="F25" s="201"/>
      <c r="G25" s="201"/>
      <c r="H25" s="201"/>
      <c r="I25" s="201"/>
      <c r="J25" s="201"/>
      <c r="K25" s="201"/>
      <c r="L25" s="201"/>
      <c r="M25" s="202" t="s">
        <v>288</v>
      </c>
      <c r="N25" s="202"/>
      <c r="O25" s="202" t="s">
        <v>117</v>
      </c>
      <c r="P25" s="202"/>
      <c r="Q25" s="203" t="s">
        <v>118</v>
      </c>
      <c r="R25" s="203"/>
      <c r="S25" s="95" t="s">
        <v>119</v>
      </c>
      <c r="T25" s="95" t="s">
        <v>276</v>
      </c>
      <c r="U25" s="95" t="s">
        <v>276</v>
      </c>
      <c r="V25" s="95">
        <f t="shared" si="0"/>
        <v>100</v>
      </c>
      <c r="W25" s="96">
        <f t="shared" si="1"/>
        <v>70</v>
      </c>
    </row>
    <row r="26" spans="2:27" ht="56.25" customHeight="1" x14ac:dyDescent="0.2">
      <c r="B26" s="200" t="s">
        <v>302</v>
      </c>
      <c r="C26" s="201"/>
      <c r="D26" s="201"/>
      <c r="E26" s="201"/>
      <c r="F26" s="201"/>
      <c r="G26" s="201"/>
      <c r="H26" s="201"/>
      <c r="I26" s="201"/>
      <c r="J26" s="201"/>
      <c r="K26" s="201"/>
      <c r="L26" s="201"/>
      <c r="M26" s="202" t="s">
        <v>290</v>
      </c>
      <c r="N26" s="202"/>
      <c r="O26" s="202" t="s">
        <v>117</v>
      </c>
      <c r="P26" s="202"/>
      <c r="Q26" s="203" t="s">
        <v>118</v>
      </c>
      <c r="R26" s="203"/>
      <c r="S26" s="95" t="s">
        <v>119</v>
      </c>
      <c r="T26" s="95" t="s">
        <v>276</v>
      </c>
      <c r="U26" s="95" t="s">
        <v>276</v>
      </c>
      <c r="V26" s="95">
        <f t="shared" si="0"/>
        <v>100</v>
      </c>
      <c r="W26" s="96">
        <f t="shared" si="1"/>
        <v>70</v>
      </c>
    </row>
    <row r="27" spans="2:27" ht="56.25" customHeight="1" x14ac:dyDescent="0.2">
      <c r="B27" s="200" t="s">
        <v>303</v>
      </c>
      <c r="C27" s="201"/>
      <c r="D27" s="201"/>
      <c r="E27" s="201"/>
      <c r="F27" s="201"/>
      <c r="G27" s="201"/>
      <c r="H27" s="201"/>
      <c r="I27" s="201"/>
      <c r="J27" s="201"/>
      <c r="K27" s="201"/>
      <c r="L27" s="201"/>
      <c r="M27" s="202" t="s">
        <v>292</v>
      </c>
      <c r="N27" s="202"/>
      <c r="O27" s="202" t="s">
        <v>117</v>
      </c>
      <c r="P27" s="202"/>
      <c r="Q27" s="203" t="s">
        <v>118</v>
      </c>
      <c r="R27" s="203"/>
      <c r="S27" s="95" t="s">
        <v>119</v>
      </c>
      <c r="T27" s="95" t="s">
        <v>276</v>
      </c>
      <c r="U27" s="95" t="s">
        <v>276</v>
      </c>
      <c r="V27" s="95">
        <f t="shared" si="0"/>
        <v>100</v>
      </c>
      <c r="W27" s="96">
        <f t="shared" si="1"/>
        <v>70</v>
      </c>
    </row>
    <row r="28" spans="2:27" ht="56.25" customHeight="1" x14ac:dyDescent="0.2">
      <c r="B28" s="200" t="s">
        <v>304</v>
      </c>
      <c r="C28" s="201"/>
      <c r="D28" s="201"/>
      <c r="E28" s="201"/>
      <c r="F28" s="201"/>
      <c r="G28" s="201"/>
      <c r="H28" s="201"/>
      <c r="I28" s="201"/>
      <c r="J28" s="201"/>
      <c r="K28" s="201"/>
      <c r="L28" s="201"/>
      <c r="M28" s="202" t="s">
        <v>296</v>
      </c>
      <c r="N28" s="202"/>
      <c r="O28" s="202" t="s">
        <v>117</v>
      </c>
      <c r="P28" s="202"/>
      <c r="Q28" s="203" t="s">
        <v>118</v>
      </c>
      <c r="R28" s="203"/>
      <c r="S28" s="95" t="s">
        <v>119</v>
      </c>
      <c r="T28" s="95" t="s">
        <v>276</v>
      </c>
      <c r="U28" s="95" t="s">
        <v>276</v>
      </c>
      <c r="V28" s="95">
        <f t="shared" si="0"/>
        <v>100</v>
      </c>
      <c r="W28" s="96">
        <f t="shared" si="1"/>
        <v>70</v>
      </c>
    </row>
    <row r="29" spans="2:27" ht="56.25" customHeight="1" thickBot="1" x14ac:dyDescent="0.25">
      <c r="B29" s="200" t="s">
        <v>305</v>
      </c>
      <c r="C29" s="201"/>
      <c r="D29" s="201"/>
      <c r="E29" s="201"/>
      <c r="F29" s="201"/>
      <c r="G29" s="201"/>
      <c r="H29" s="201"/>
      <c r="I29" s="201"/>
      <c r="J29" s="201"/>
      <c r="K29" s="201"/>
      <c r="L29" s="201"/>
      <c r="M29" s="202" t="s">
        <v>296</v>
      </c>
      <c r="N29" s="202"/>
      <c r="O29" s="202" t="s">
        <v>117</v>
      </c>
      <c r="P29" s="202"/>
      <c r="Q29" s="203" t="s">
        <v>118</v>
      </c>
      <c r="R29" s="203"/>
      <c r="S29" s="95" t="s">
        <v>119</v>
      </c>
      <c r="T29" s="95" t="s">
        <v>276</v>
      </c>
      <c r="U29" s="95" t="s">
        <v>276</v>
      </c>
      <c r="V29" s="95">
        <f t="shared" si="0"/>
        <v>100</v>
      </c>
      <c r="W29" s="96">
        <f t="shared" si="1"/>
        <v>70</v>
      </c>
    </row>
    <row r="30" spans="2:27" ht="21.75" customHeight="1" thickTop="1" thickBot="1" x14ac:dyDescent="0.25">
      <c r="B30" s="70" t="s">
        <v>129</v>
      </c>
      <c r="C30" s="71"/>
      <c r="D30" s="71"/>
      <c r="E30" s="71"/>
      <c r="F30" s="71"/>
      <c r="G30" s="71"/>
      <c r="H30" s="72"/>
      <c r="I30" s="72"/>
      <c r="J30" s="72"/>
      <c r="K30" s="72"/>
      <c r="L30" s="72"/>
      <c r="M30" s="72"/>
      <c r="N30" s="72"/>
      <c r="O30" s="72"/>
      <c r="P30" s="72"/>
      <c r="Q30" s="72"/>
      <c r="R30" s="72"/>
      <c r="S30" s="72"/>
      <c r="T30" s="72"/>
      <c r="U30" s="72"/>
      <c r="V30" s="72"/>
      <c r="W30" s="73"/>
      <c r="X30" s="97"/>
    </row>
    <row r="31" spans="2:27" ht="29.25" customHeight="1" thickTop="1" thickBot="1" x14ac:dyDescent="0.25">
      <c r="B31" s="210" t="s">
        <v>130</v>
      </c>
      <c r="C31" s="211"/>
      <c r="D31" s="211"/>
      <c r="E31" s="211"/>
      <c r="F31" s="211"/>
      <c r="G31" s="211"/>
      <c r="H31" s="211"/>
      <c r="I31" s="211"/>
      <c r="J31" s="211"/>
      <c r="K31" s="211"/>
      <c r="L31" s="211"/>
      <c r="M31" s="211"/>
      <c r="N31" s="211"/>
      <c r="O31" s="211"/>
      <c r="P31" s="211"/>
      <c r="Q31" s="212"/>
      <c r="R31" s="98" t="s">
        <v>111</v>
      </c>
      <c r="S31" s="187" t="s">
        <v>112</v>
      </c>
      <c r="T31" s="187"/>
      <c r="U31" s="99" t="s">
        <v>131</v>
      </c>
      <c r="V31" s="186" t="s">
        <v>132</v>
      </c>
      <c r="W31" s="188"/>
    </row>
    <row r="32" spans="2:27" ht="30.75" customHeight="1" thickBot="1" x14ac:dyDescent="0.25">
      <c r="B32" s="213"/>
      <c r="C32" s="214"/>
      <c r="D32" s="214"/>
      <c r="E32" s="214"/>
      <c r="F32" s="214"/>
      <c r="G32" s="214"/>
      <c r="H32" s="214"/>
      <c r="I32" s="214"/>
      <c r="J32" s="214"/>
      <c r="K32" s="214"/>
      <c r="L32" s="214"/>
      <c r="M32" s="214"/>
      <c r="N32" s="214"/>
      <c r="O32" s="214"/>
      <c r="P32" s="214"/>
      <c r="Q32" s="215"/>
      <c r="R32" s="100" t="s">
        <v>133</v>
      </c>
      <c r="S32" s="100" t="s">
        <v>133</v>
      </c>
      <c r="T32" s="100" t="s">
        <v>117</v>
      </c>
      <c r="U32" s="100" t="s">
        <v>133</v>
      </c>
      <c r="V32" s="100" t="s">
        <v>134</v>
      </c>
      <c r="W32" s="101" t="s">
        <v>135</v>
      </c>
      <c r="Y32" s="97"/>
    </row>
    <row r="33" spans="2:23" ht="23.25" customHeight="1" thickBot="1" x14ac:dyDescent="0.25">
      <c r="B33" s="216" t="s">
        <v>136</v>
      </c>
      <c r="C33" s="217"/>
      <c r="D33" s="217"/>
      <c r="E33" s="102" t="s">
        <v>306</v>
      </c>
      <c r="F33" s="102"/>
      <c r="G33" s="102"/>
      <c r="H33" s="103"/>
      <c r="I33" s="103"/>
      <c r="J33" s="103"/>
      <c r="K33" s="103"/>
      <c r="L33" s="103"/>
      <c r="M33" s="103"/>
      <c r="N33" s="103"/>
      <c r="O33" s="103"/>
      <c r="P33" s="104"/>
      <c r="Q33" s="104"/>
      <c r="R33" s="105" t="s">
        <v>307</v>
      </c>
      <c r="S33" s="106" t="s">
        <v>79</v>
      </c>
      <c r="T33" s="104"/>
      <c r="U33" s="106" t="s">
        <v>281</v>
      </c>
      <c r="V33" s="104"/>
      <c r="W33" s="107">
        <f t="shared" ref="W33:W44" si="2">+IF(ISERR(U33/R33*100),"N/A",ROUND(U33/R33*100,2))</f>
        <v>0</v>
      </c>
    </row>
    <row r="34" spans="2:23" ht="26.25" customHeight="1" x14ac:dyDescent="0.2">
      <c r="B34" s="218" t="s">
        <v>139</v>
      </c>
      <c r="C34" s="219"/>
      <c r="D34" s="219"/>
      <c r="E34" s="108" t="s">
        <v>306</v>
      </c>
      <c r="F34" s="108"/>
      <c r="G34" s="108"/>
      <c r="H34" s="109"/>
      <c r="I34" s="109"/>
      <c r="J34" s="109"/>
      <c r="K34" s="109"/>
      <c r="L34" s="109"/>
      <c r="M34" s="109"/>
      <c r="N34" s="109"/>
      <c r="O34" s="109"/>
      <c r="P34" s="110"/>
      <c r="Q34" s="110"/>
      <c r="R34" s="111" t="s">
        <v>308</v>
      </c>
      <c r="S34" s="112" t="s">
        <v>281</v>
      </c>
      <c r="T34" s="112">
        <f>+IF(ISERR(S34/R34*100),"N/A",ROUND(S34/R34*100,2))</f>
        <v>0</v>
      </c>
      <c r="U34" s="112" t="s">
        <v>281</v>
      </c>
      <c r="V34" s="112" t="str">
        <f>+IF(ISERR(U34/S34*100),"N/A",ROUND(U34/S34*100,2))</f>
        <v>N/A</v>
      </c>
      <c r="W34" s="113">
        <f t="shared" si="2"/>
        <v>0</v>
      </c>
    </row>
    <row r="35" spans="2:23" ht="23.25" customHeight="1" thickBot="1" x14ac:dyDescent="0.25">
      <c r="B35" s="216" t="s">
        <v>136</v>
      </c>
      <c r="C35" s="217"/>
      <c r="D35" s="217"/>
      <c r="E35" s="102" t="s">
        <v>1207</v>
      </c>
      <c r="F35" s="102"/>
      <c r="G35" s="102"/>
      <c r="H35" s="103"/>
      <c r="I35" s="103"/>
      <c r="J35" s="103"/>
      <c r="K35" s="103"/>
      <c r="L35" s="103"/>
      <c r="M35" s="103"/>
      <c r="N35" s="103"/>
      <c r="O35" s="103"/>
      <c r="P35" s="104"/>
      <c r="Q35" s="104"/>
      <c r="R35" s="105">
        <v>0</v>
      </c>
      <c r="S35" s="106" t="s">
        <v>79</v>
      </c>
      <c r="T35" s="104"/>
      <c r="U35" s="106">
        <f>+U36</f>
        <v>16.240474899999999</v>
      </c>
      <c r="V35" s="104"/>
      <c r="W35" s="107" t="str">
        <f t="shared" si="2"/>
        <v>N/A</v>
      </c>
    </row>
    <row r="36" spans="2:23" ht="26.25" customHeight="1" x14ac:dyDescent="0.2">
      <c r="B36" s="218" t="s">
        <v>139</v>
      </c>
      <c r="C36" s="219"/>
      <c r="D36" s="219"/>
      <c r="E36" s="108" t="s">
        <v>1207</v>
      </c>
      <c r="F36" s="108"/>
      <c r="G36" s="108"/>
      <c r="H36" s="109"/>
      <c r="I36" s="109"/>
      <c r="J36" s="109"/>
      <c r="K36" s="109"/>
      <c r="L36" s="109"/>
      <c r="M36" s="109"/>
      <c r="N36" s="109"/>
      <c r="O36" s="109"/>
      <c r="P36" s="110"/>
      <c r="Q36" s="110"/>
      <c r="R36" s="111">
        <v>20.948841000000002</v>
      </c>
      <c r="S36" s="112">
        <v>16.240474899999999</v>
      </c>
      <c r="T36" s="112">
        <f>+IF(ISERR(S36/R36*100),"N/A",ROUND(S36/R36*100,2))</f>
        <v>77.52</v>
      </c>
      <c r="U36" s="112">
        <v>16.240474899999999</v>
      </c>
      <c r="V36" s="112">
        <f>+IF(ISERR(U36/S36*100),"N/A",ROUND(U36/S36*100,2))</f>
        <v>100</v>
      </c>
      <c r="W36" s="113">
        <f t="shared" si="2"/>
        <v>77.52</v>
      </c>
    </row>
    <row r="37" spans="2:23" ht="23.25" customHeight="1" thickBot="1" x14ac:dyDescent="0.25">
      <c r="B37" s="216" t="s">
        <v>136</v>
      </c>
      <c r="C37" s="217"/>
      <c r="D37" s="217"/>
      <c r="E37" s="102" t="s">
        <v>1532</v>
      </c>
      <c r="F37" s="102"/>
      <c r="G37" s="102"/>
      <c r="H37" s="103"/>
      <c r="I37" s="103"/>
      <c r="J37" s="103"/>
      <c r="K37" s="103"/>
      <c r="L37" s="103"/>
      <c r="M37" s="103"/>
      <c r="N37" s="103"/>
      <c r="O37" s="103"/>
      <c r="P37" s="104"/>
      <c r="Q37" s="104"/>
      <c r="R37" s="105"/>
      <c r="S37" s="106"/>
      <c r="T37" s="104"/>
      <c r="U37" s="106">
        <f>+U38</f>
        <v>3.8765999999999998</v>
      </c>
      <c r="V37" s="104"/>
      <c r="W37" s="107" t="str">
        <f t="shared" ref="W37:W38" si="3">+IF(ISERR(U37/R37*100),"N/A",ROUND(U37/R37*100,2))</f>
        <v>N/A</v>
      </c>
    </row>
    <row r="38" spans="2:23" ht="26.25" customHeight="1" x14ac:dyDescent="0.2">
      <c r="B38" s="218" t="s">
        <v>139</v>
      </c>
      <c r="C38" s="219"/>
      <c r="D38" s="219"/>
      <c r="E38" s="108" t="s">
        <v>1532</v>
      </c>
      <c r="F38" s="108"/>
      <c r="G38" s="108"/>
      <c r="H38" s="109"/>
      <c r="I38" s="109"/>
      <c r="J38" s="109"/>
      <c r="K38" s="109"/>
      <c r="L38" s="109"/>
      <c r="M38" s="109"/>
      <c r="N38" s="109"/>
      <c r="O38" s="109"/>
      <c r="P38" s="110"/>
      <c r="Q38" s="110"/>
      <c r="R38" s="111">
        <v>12.7866</v>
      </c>
      <c r="S38" s="112">
        <v>3.8765999999999998</v>
      </c>
      <c r="T38" s="112">
        <f>+IF(ISERR(S38/R38*100),"N/A",ROUND(S38/R38*100,2))</f>
        <v>30.32</v>
      </c>
      <c r="U38" s="112">
        <v>3.8765999999999998</v>
      </c>
      <c r="V38" s="112">
        <f>+IF(ISERR(U38/S38*100),"N/A",ROUND(U38/S38*100,2))</f>
        <v>100</v>
      </c>
      <c r="W38" s="113">
        <f t="shared" si="3"/>
        <v>30.32</v>
      </c>
    </row>
    <row r="39" spans="2:23" ht="23.25" customHeight="1" thickBot="1" x14ac:dyDescent="0.25">
      <c r="B39" s="216" t="s">
        <v>136</v>
      </c>
      <c r="C39" s="217"/>
      <c r="D39" s="217"/>
      <c r="E39" s="102" t="s">
        <v>309</v>
      </c>
      <c r="F39" s="102"/>
      <c r="G39" s="102"/>
      <c r="H39" s="103"/>
      <c r="I39" s="103"/>
      <c r="J39" s="103"/>
      <c r="K39" s="103"/>
      <c r="L39" s="103"/>
      <c r="M39" s="103"/>
      <c r="N39" s="103"/>
      <c r="O39" s="103"/>
      <c r="P39" s="104"/>
      <c r="Q39" s="104"/>
      <c r="R39" s="105" t="s">
        <v>310</v>
      </c>
      <c r="S39" s="106" t="s">
        <v>79</v>
      </c>
      <c r="T39" s="104"/>
      <c r="U39" s="106" t="s">
        <v>281</v>
      </c>
      <c r="V39" s="104"/>
      <c r="W39" s="107">
        <f t="shared" si="2"/>
        <v>0</v>
      </c>
    </row>
    <row r="40" spans="2:23" ht="26.25" customHeight="1" x14ac:dyDescent="0.2">
      <c r="B40" s="218" t="s">
        <v>139</v>
      </c>
      <c r="C40" s="219"/>
      <c r="D40" s="219"/>
      <c r="E40" s="108" t="s">
        <v>309</v>
      </c>
      <c r="F40" s="108"/>
      <c r="G40" s="108"/>
      <c r="H40" s="109"/>
      <c r="I40" s="109"/>
      <c r="J40" s="109"/>
      <c r="K40" s="109"/>
      <c r="L40" s="109"/>
      <c r="M40" s="109"/>
      <c r="N40" s="109"/>
      <c r="O40" s="109"/>
      <c r="P40" s="110"/>
      <c r="Q40" s="110"/>
      <c r="R40" s="111" t="s">
        <v>310</v>
      </c>
      <c r="S40" s="112" t="s">
        <v>281</v>
      </c>
      <c r="T40" s="112">
        <f>+IF(ISERR(S40/R40*100),"N/A",ROUND(S40/R40*100,2))</f>
        <v>0</v>
      </c>
      <c r="U40" s="112" t="s">
        <v>281</v>
      </c>
      <c r="V40" s="112" t="str">
        <f>+IF(ISERR(U40/S40*100),"N/A",ROUND(U40/S40*100,2))</f>
        <v>N/A</v>
      </c>
      <c r="W40" s="113">
        <f t="shared" si="2"/>
        <v>0</v>
      </c>
    </row>
    <row r="41" spans="2:23" ht="23.25" customHeight="1" thickBot="1" x14ac:dyDescent="0.25">
      <c r="B41" s="216" t="s">
        <v>136</v>
      </c>
      <c r="C41" s="217"/>
      <c r="D41" s="217"/>
      <c r="E41" s="102" t="s">
        <v>311</v>
      </c>
      <c r="F41" s="102"/>
      <c r="G41" s="102"/>
      <c r="H41" s="103"/>
      <c r="I41" s="103"/>
      <c r="J41" s="103"/>
      <c r="K41" s="103"/>
      <c r="L41" s="103"/>
      <c r="M41" s="103"/>
      <c r="N41" s="103"/>
      <c r="O41" s="103"/>
      <c r="P41" s="104"/>
      <c r="Q41" s="104"/>
      <c r="R41" s="105" t="s">
        <v>312</v>
      </c>
      <c r="S41" s="106" t="s">
        <v>79</v>
      </c>
      <c r="T41" s="104"/>
      <c r="U41" s="106" t="s">
        <v>313</v>
      </c>
      <c r="V41" s="104"/>
      <c r="W41" s="107">
        <f t="shared" si="2"/>
        <v>0.82</v>
      </c>
    </row>
    <row r="42" spans="2:23" ht="26.25" customHeight="1" x14ac:dyDescent="0.2">
      <c r="B42" s="218" t="s">
        <v>139</v>
      </c>
      <c r="C42" s="219"/>
      <c r="D42" s="219"/>
      <c r="E42" s="108" t="s">
        <v>311</v>
      </c>
      <c r="F42" s="108"/>
      <c r="G42" s="108"/>
      <c r="H42" s="109"/>
      <c r="I42" s="109"/>
      <c r="J42" s="109"/>
      <c r="K42" s="109"/>
      <c r="L42" s="109"/>
      <c r="M42" s="109"/>
      <c r="N42" s="109"/>
      <c r="O42" s="109"/>
      <c r="P42" s="110"/>
      <c r="Q42" s="110"/>
      <c r="R42" s="111" t="s">
        <v>312</v>
      </c>
      <c r="S42" s="112" t="s">
        <v>313</v>
      </c>
      <c r="T42" s="112">
        <f>+IF(ISERR(S42/R42*100),"N/A",ROUND(S42/R42*100,2))</f>
        <v>0.82</v>
      </c>
      <c r="U42" s="112" t="s">
        <v>313</v>
      </c>
      <c r="V42" s="112">
        <f>+IF(ISERR(U42/S42*100),"N/A",ROUND(U42/S42*100,2))</f>
        <v>100</v>
      </c>
      <c r="W42" s="113">
        <f t="shared" si="2"/>
        <v>0.82</v>
      </c>
    </row>
    <row r="43" spans="2:23" ht="23.25" customHeight="1" thickBot="1" x14ac:dyDescent="0.25">
      <c r="B43" s="216" t="s">
        <v>136</v>
      </c>
      <c r="C43" s="217"/>
      <c r="D43" s="217"/>
      <c r="E43" s="102" t="s">
        <v>314</v>
      </c>
      <c r="F43" s="102"/>
      <c r="G43" s="102"/>
      <c r="H43" s="103"/>
      <c r="I43" s="103"/>
      <c r="J43" s="103"/>
      <c r="K43" s="103"/>
      <c r="L43" s="103"/>
      <c r="M43" s="103"/>
      <c r="N43" s="103"/>
      <c r="O43" s="103"/>
      <c r="P43" s="104"/>
      <c r="Q43" s="104"/>
      <c r="R43" s="105" t="s">
        <v>315</v>
      </c>
      <c r="S43" s="106" t="s">
        <v>79</v>
      </c>
      <c r="T43" s="104"/>
      <c r="U43" s="106" t="s">
        <v>316</v>
      </c>
      <c r="V43" s="104"/>
      <c r="W43" s="107">
        <f t="shared" si="2"/>
        <v>11.44</v>
      </c>
    </row>
    <row r="44" spans="2:23" ht="26.25" customHeight="1" thickBot="1" x14ac:dyDescent="0.25">
      <c r="B44" s="218" t="s">
        <v>139</v>
      </c>
      <c r="C44" s="219"/>
      <c r="D44" s="219"/>
      <c r="E44" s="108" t="s">
        <v>314</v>
      </c>
      <c r="F44" s="108"/>
      <c r="G44" s="108"/>
      <c r="H44" s="109"/>
      <c r="I44" s="109"/>
      <c r="J44" s="109"/>
      <c r="K44" s="109"/>
      <c r="L44" s="109"/>
      <c r="M44" s="109"/>
      <c r="N44" s="109"/>
      <c r="O44" s="109"/>
      <c r="P44" s="110"/>
      <c r="Q44" s="110"/>
      <c r="R44" s="111" t="s">
        <v>317</v>
      </c>
      <c r="S44" s="112" t="s">
        <v>316</v>
      </c>
      <c r="T44" s="112">
        <f>+IF(ISERR(S44/R44*100),"N/A",ROUND(S44/R44*100,2))</f>
        <v>96.99</v>
      </c>
      <c r="U44" s="112" t="s">
        <v>316</v>
      </c>
      <c r="V44" s="112">
        <f>+IF(ISERR(U44/S44*100),"N/A",ROUND(U44/S44*100,2))</f>
        <v>100</v>
      </c>
      <c r="W44" s="113">
        <f t="shared" si="2"/>
        <v>96.99</v>
      </c>
    </row>
    <row r="45" spans="2:23" ht="22.5" customHeight="1" thickTop="1" thickBot="1" x14ac:dyDescent="0.25">
      <c r="B45" s="70" t="s">
        <v>141</v>
      </c>
      <c r="C45" s="71"/>
      <c r="D45" s="71"/>
      <c r="E45" s="71"/>
      <c r="F45" s="71"/>
      <c r="G45" s="71"/>
      <c r="H45" s="72"/>
      <c r="I45" s="72"/>
      <c r="J45" s="72"/>
      <c r="K45" s="72"/>
      <c r="L45" s="72"/>
      <c r="M45" s="72"/>
      <c r="N45" s="72"/>
      <c r="O45" s="72"/>
      <c r="P45" s="72"/>
      <c r="Q45" s="72"/>
      <c r="R45" s="72"/>
      <c r="S45" s="72"/>
      <c r="T45" s="72"/>
      <c r="U45" s="72"/>
      <c r="V45" s="72"/>
      <c r="W45" s="73"/>
    </row>
    <row r="46" spans="2:23" ht="37.5" customHeight="1" thickTop="1" x14ac:dyDescent="0.2">
      <c r="B46" s="204" t="s">
        <v>2400</v>
      </c>
      <c r="C46" s="205"/>
      <c r="D46" s="205"/>
      <c r="E46" s="205"/>
      <c r="F46" s="205"/>
      <c r="G46" s="205"/>
      <c r="H46" s="205"/>
      <c r="I46" s="205"/>
      <c r="J46" s="205"/>
      <c r="K46" s="205"/>
      <c r="L46" s="205"/>
      <c r="M46" s="205"/>
      <c r="N46" s="205"/>
      <c r="O46" s="205"/>
      <c r="P46" s="205"/>
      <c r="Q46" s="205"/>
      <c r="R46" s="205"/>
      <c r="S46" s="205"/>
      <c r="T46" s="205"/>
      <c r="U46" s="205"/>
      <c r="V46" s="205"/>
      <c r="W46" s="206"/>
    </row>
    <row r="47" spans="2:23" ht="218.25" customHeight="1" thickBot="1" x14ac:dyDescent="0.25">
      <c r="B47" s="220"/>
      <c r="C47" s="221"/>
      <c r="D47" s="221"/>
      <c r="E47" s="221"/>
      <c r="F47" s="221"/>
      <c r="G47" s="221"/>
      <c r="H47" s="221"/>
      <c r="I47" s="221"/>
      <c r="J47" s="221"/>
      <c r="K47" s="221"/>
      <c r="L47" s="221"/>
      <c r="M47" s="221"/>
      <c r="N47" s="221"/>
      <c r="O47" s="221"/>
      <c r="P47" s="221"/>
      <c r="Q47" s="221"/>
      <c r="R47" s="221"/>
      <c r="S47" s="221"/>
      <c r="T47" s="221"/>
      <c r="U47" s="221"/>
      <c r="V47" s="221"/>
      <c r="W47" s="222"/>
    </row>
    <row r="48" spans="2:23" ht="37.5" customHeight="1" thickTop="1" x14ac:dyDescent="0.2">
      <c r="B48" s="204" t="s">
        <v>2401</v>
      </c>
      <c r="C48" s="205"/>
      <c r="D48" s="205"/>
      <c r="E48" s="205"/>
      <c r="F48" s="205"/>
      <c r="G48" s="205"/>
      <c r="H48" s="205"/>
      <c r="I48" s="205"/>
      <c r="J48" s="205"/>
      <c r="K48" s="205"/>
      <c r="L48" s="205"/>
      <c r="M48" s="205"/>
      <c r="N48" s="205"/>
      <c r="O48" s="205"/>
      <c r="P48" s="205"/>
      <c r="Q48" s="205"/>
      <c r="R48" s="205"/>
      <c r="S48" s="205"/>
      <c r="T48" s="205"/>
      <c r="U48" s="205"/>
      <c r="V48" s="205"/>
      <c r="W48" s="206"/>
    </row>
    <row r="49" spans="2:23" ht="113.25" customHeight="1" thickBot="1" x14ac:dyDescent="0.25">
      <c r="B49" s="220"/>
      <c r="C49" s="221"/>
      <c r="D49" s="221"/>
      <c r="E49" s="221"/>
      <c r="F49" s="221"/>
      <c r="G49" s="221"/>
      <c r="H49" s="221"/>
      <c r="I49" s="221"/>
      <c r="J49" s="221"/>
      <c r="K49" s="221"/>
      <c r="L49" s="221"/>
      <c r="M49" s="221"/>
      <c r="N49" s="221"/>
      <c r="O49" s="221"/>
      <c r="P49" s="221"/>
      <c r="Q49" s="221"/>
      <c r="R49" s="221"/>
      <c r="S49" s="221"/>
      <c r="T49" s="221"/>
      <c r="U49" s="221"/>
      <c r="V49" s="221"/>
      <c r="W49" s="222"/>
    </row>
    <row r="50" spans="2:23" ht="37.5" customHeight="1" thickTop="1" x14ac:dyDescent="0.2">
      <c r="B50" s="204" t="s">
        <v>2402</v>
      </c>
      <c r="C50" s="205"/>
      <c r="D50" s="205"/>
      <c r="E50" s="205"/>
      <c r="F50" s="205"/>
      <c r="G50" s="205"/>
      <c r="H50" s="205"/>
      <c r="I50" s="205"/>
      <c r="J50" s="205"/>
      <c r="K50" s="205"/>
      <c r="L50" s="205"/>
      <c r="M50" s="205"/>
      <c r="N50" s="205"/>
      <c r="O50" s="205"/>
      <c r="P50" s="205"/>
      <c r="Q50" s="205"/>
      <c r="R50" s="205"/>
      <c r="S50" s="205"/>
      <c r="T50" s="205"/>
      <c r="U50" s="205"/>
      <c r="V50" s="205"/>
      <c r="W50" s="206"/>
    </row>
    <row r="51" spans="2:23" ht="113.25" customHeight="1" thickBot="1" x14ac:dyDescent="0.25">
      <c r="B51" s="207"/>
      <c r="C51" s="208"/>
      <c r="D51" s="208"/>
      <c r="E51" s="208"/>
      <c r="F51" s="208"/>
      <c r="G51" s="208"/>
      <c r="H51" s="208"/>
      <c r="I51" s="208"/>
      <c r="J51" s="208"/>
      <c r="K51" s="208"/>
      <c r="L51" s="208"/>
      <c r="M51" s="208"/>
      <c r="N51" s="208"/>
      <c r="O51" s="208"/>
      <c r="P51" s="208"/>
      <c r="Q51" s="208"/>
      <c r="R51" s="208"/>
      <c r="S51" s="208"/>
      <c r="T51" s="208"/>
      <c r="U51" s="208"/>
      <c r="V51" s="208"/>
      <c r="W51" s="209"/>
    </row>
  </sheetData>
  <mergeCells count="87">
    <mergeCell ref="P9:W9"/>
    <mergeCell ref="B37:D37"/>
    <mergeCell ref="B38:D38"/>
    <mergeCell ref="B35:D35"/>
    <mergeCell ref="B36:D36"/>
    <mergeCell ref="B29:L29"/>
    <mergeCell ref="M29:N29"/>
    <mergeCell ref="O29:P29"/>
    <mergeCell ref="Q29:R29"/>
    <mergeCell ref="B27:L27"/>
    <mergeCell ref="M27:N27"/>
    <mergeCell ref="O27:P27"/>
    <mergeCell ref="Q27:R27"/>
    <mergeCell ref="B28:L28"/>
    <mergeCell ref="B50:W51"/>
    <mergeCell ref="V31:W31"/>
    <mergeCell ref="B33:D33"/>
    <mergeCell ref="B34:D34"/>
    <mergeCell ref="B39:D39"/>
    <mergeCell ref="B40:D40"/>
    <mergeCell ref="B41:D41"/>
    <mergeCell ref="S31:T31"/>
    <mergeCell ref="B42:D42"/>
    <mergeCell ref="B43:D43"/>
    <mergeCell ref="B44:D44"/>
    <mergeCell ref="B46:W47"/>
    <mergeCell ref="B48:W49"/>
    <mergeCell ref="B31:Q32"/>
    <mergeCell ref="M28:N28"/>
    <mergeCell ref="O28:P28"/>
    <mergeCell ref="Q28:R28"/>
    <mergeCell ref="B25:L25"/>
    <mergeCell ref="M25:N25"/>
    <mergeCell ref="O25:P25"/>
    <mergeCell ref="Q25:R25"/>
    <mergeCell ref="B26:L26"/>
    <mergeCell ref="M26:N26"/>
    <mergeCell ref="O26:P26"/>
    <mergeCell ref="Q26:R26"/>
    <mergeCell ref="U22:U23"/>
    <mergeCell ref="V22:V23"/>
    <mergeCell ref="W22:W23"/>
    <mergeCell ref="B24:L24"/>
    <mergeCell ref="M24:N24"/>
    <mergeCell ref="O24:P24"/>
    <mergeCell ref="Q24:R24"/>
    <mergeCell ref="B22:L23"/>
    <mergeCell ref="M22:N23"/>
    <mergeCell ref="O22:P23"/>
    <mergeCell ref="Q22:R23"/>
    <mergeCell ref="S22:S23"/>
    <mergeCell ref="T22:T23"/>
    <mergeCell ref="C18:I18"/>
    <mergeCell ref="L18:Q18"/>
    <mergeCell ref="T18:W18"/>
    <mergeCell ref="C19:W19"/>
    <mergeCell ref="B21:T21"/>
    <mergeCell ref="U21:W21"/>
    <mergeCell ref="B16:I16"/>
    <mergeCell ref="K16:Q16"/>
    <mergeCell ref="S16:W16"/>
    <mergeCell ref="C17:I17"/>
    <mergeCell ref="L17:Q17"/>
    <mergeCell ref="T17:W17"/>
    <mergeCell ref="C13:W13"/>
    <mergeCell ref="C5:W5"/>
    <mergeCell ref="D6:H6"/>
    <mergeCell ref="J6:K6"/>
    <mergeCell ref="L6:M6"/>
    <mergeCell ref="N6:W6"/>
    <mergeCell ref="D9:H9"/>
    <mergeCell ref="D10:H10"/>
    <mergeCell ref="P10:W10"/>
    <mergeCell ref="D11:H11"/>
    <mergeCell ref="I11:W11"/>
    <mergeCell ref="C12:W12"/>
    <mergeCell ref="D7:H7"/>
    <mergeCell ref="D8:H8"/>
    <mergeCell ref="P7:W7"/>
    <mergeCell ref="P8:W8"/>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8" min="1" max="20" man="1"/>
    <brk id="49" min="1" max="22" man="1"/>
  </rowBreaks>
  <ignoredErrors>
    <ignoredError sqref="C6:C11"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318</v>
      </c>
      <c r="D4" s="166" t="s">
        <v>21</v>
      </c>
      <c r="E4" s="166"/>
      <c r="F4" s="166"/>
      <c r="G4" s="166"/>
      <c r="H4" s="167"/>
      <c r="I4" s="77"/>
      <c r="J4" s="168" t="s">
        <v>75</v>
      </c>
      <c r="K4" s="166"/>
      <c r="L4" s="76" t="s">
        <v>319</v>
      </c>
      <c r="M4" s="169" t="s">
        <v>320</v>
      </c>
      <c r="N4" s="169"/>
      <c r="O4" s="169"/>
      <c r="P4" s="169"/>
      <c r="Q4" s="170"/>
      <c r="R4" s="78"/>
      <c r="S4" s="171" t="s">
        <v>2146</v>
      </c>
      <c r="T4" s="172"/>
      <c r="U4" s="172"/>
      <c r="V4" s="173" t="s">
        <v>321</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322</v>
      </c>
      <c r="D6" s="175" t="s">
        <v>323</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324</v>
      </c>
      <c r="K8" s="85" t="s">
        <v>149</v>
      </c>
      <c r="L8" s="85" t="s">
        <v>325</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326</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327</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328</v>
      </c>
      <c r="C21" s="201"/>
      <c r="D21" s="201"/>
      <c r="E21" s="201"/>
      <c r="F21" s="201"/>
      <c r="G21" s="201"/>
      <c r="H21" s="201"/>
      <c r="I21" s="201"/>
      <c r="J21" s="201"/>
      <c r="K21" s="201"/>
      <c r="L21" s="201"/>
      <c r="M21" s="202" t="s">
        <v>322</v>
      </c>
      <c r="N21" s="202"/>
      <c r="O21" s="202" t="s">
        <v>117</v>
      </c>
      <c r="P21" s="202"/>
      <c r="Q21" s="203" t="s">
        <v>118</v>
      </c>
      <c r="R21" s="203"/>
      <c r="S21" s="95" t="s">
        <v>329</v>
      </c>
      <c r="T21" s="95" t="s">
        <v>329</v>
      </c>
      <c r="U21" s="95" t="s">
        <v>330</v>
      </c>
      <c r="V21" s="95">
        <f>+IF(ISERR(U21/T21*100),"N/A",ROUND(U21/T21*100,2))</f>
        <v>162.5</v>
      </c>
      <c r="W21" s="96">
        <f>+IF(ISERR(U21/S21*100),"N/A",ROUND(U21/S21*100,2))</f>
        <v>162.5</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331</v>
      </c>
      <c r="F25" s="102"/>
      <c r="G25" s="102"/>
      <c r="H25" s="103"/>
      <c r="I25" s="103"/>
      <c r="J25" s="103"/>
      <c r="K25" s="103"/>
      <c r="L25" s="103"/>
      <c r="M25" s="103"/>
      <c r="N25" s="103"/>
      <c r="O25" s="103"/>
      <c r="P25" s="104"/>
      <c r="Q25" s="104"/>
      <c r="R25" s="105" t="s">
        <v>332</v>
      </c>
      <c r="S25" s="106" t="s">
        <v>79</v>
      </c>
      <c r="T25" s="104"/>
      <c r="U25" s="106" t="s">
        <v>333</v>
      </c>
      <c r="V25" s="104"/>
      <c r="W25" s="107">
        <f>+IF(ISERR(U25/R25*100),"N/A",ROUND(U25/R25*100,2))</f>
        <v>84.43</v>
      </c>
    </row>
    <row r="26" spans="2:27" ht="26.25" customHeight="1" thickBot="1" x14ac:dyDescent="0.25">
      <c r="B26" s="218" t="s">
        <v>139</v>
      </c>
      <c r="C26" s="219"/>
      <c r="D26" s="219"/>
      <c r="E26" s="108" t="s">
        <v>331</v>
      </c>
      <c r="F26" s="108"/>
      <c r="G26" s="108"/>
      <c r="H26" s="109"/>
      <c r="I26" s="109"/>
      <c r="J26" s="109"/>
      <c r="K26" s="109"/>
      <c r="L26" s="109"/>
      <c r="M26" s="109"/>
      <c r="N26" s="109"/>
      <c r="O26" s="109"/>
      <c r="P26" s="110"/>
      <c r="Q26" s="110"/>
      <c r="R26" s="111" t="s">
        <v>332</v>
      </c>
      <c r="S26" s="112" t="s">
        <v>333</v>
      </c>
      <c r="T26" s="112">
        <f>+IF(ISERR(S26/R26*100),"N/A",ROUND(S26/R26*100,2))</f>
        <v>84.43</v>
      </c>
      <c r="U26" s="112" t="s">
        <v>333</v>
      </c>
      <c r="V26" s="112">
        <f>+IF(ISERR(U26/S26*100),"N/A",ROUND(U26/S26*100,2))</f>
        <v>100</v>
      </c>
      <c r="W26" s="113">
        <f>+IF(ISERR(U26/R26*100),"N/A",ROUND(U26/R26*100,2))</f>
        <v>84.43</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2397</v>
      </c>
      <c r="C28" s="205"/>
      <c r="D28" s="205"/>
      <c r="E28" s="205"/>
      <c r="F28" s="205"/>
      <c r="G28" s="205"/>
      <c r="H28" s="205"/>
      <c r="I28" s="205"/>
      <c r="J28" s="205"/>
      <c r="K28" s="205"/>
      <c r="L28" s="205"/>
      <c r="M28" s="205"/>
      <c r="N28" s="205"/>
      <c r="O28" s="205"/>
      <c r="P28" s="205"/>
      <c r="Q28" s="205"/>
      <c r="R28" s="205"/>
      <c r="S28" s="205"/>
      <c r="T28" s="205"/>
      <c r="U28" s="205"/>
      <c r="V28" s="205"/>
      <c r="W28" s="206"/>
    </row>
    <row r="29" spans="2:27" ht="1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2398</v>
      </c>
      <c r="C30" s="205"/>
      <c r="D30" s="205"/>
      <c r="E30" s="205"/>
      <c r="F30" s="205"/>
      <c r="G30" s="205"/>
      <c r="H30" s="205"/>
      <c r="I30" s="205"/>
      <c r="J30" s="205"/>
      <c r="K30" s="205"/>
      <c r="L30" s="205"/>
      <c r="M30" s="205"/>
      <c r="N30" s="205"/>
      <c r="O30" s="205"/>
      <c r="P30" s="205"/>
      <c r="Q30" s="205"/>
      <c r="R30" s="205"/>
      <c r="S30" s="205"/>
      <c r="T30" s="205"/>
      <c r="U30" s="205"/>
      <c r="V30" s="205"/>
      <c r="W30" s="206"/>
    </row>
    <row r="31" spans="2:27" ht="41.2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2399</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8.7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318</v>
      </c>
      <c r="D4" s="166" t="s">
        <v>21</v>
      </c>
      <c r="E4" s="166"/>
      <c r="F4" s="166"/>
      <c r="G4" s="166"/>
      <c r="H4" s="167"/>
      <c r="I4" s="77"/>
      <c r="J4" s="168" t="s">
        <v>75</v>
      </c>
      <c r="K4" s="166"/>
      <c r="L4" s="76" t="s">
        <v>334</v>
      </c>
      <c r="M4" s="169" t="s">
        <v>335</v>
      </c>
      <c r="N4" s="169"/>
      <c r="O4" s="169"/>
      <c r="P4" s="169"/>
      <c r="Q4" s="170"/>
      <c r="R4" s="78"/>
      <c r="S4" s="171" t="s">
        <v>2146</v>
      </c>
      <c r="T4" s="172"/>
      <c r="U4" s="172"/>
      <c r="V4" s="173" t="s">
        <v>336</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322</v>
      </c>
      <c r="D6" s="175" t="s">
        <v>323</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337</v>
      </c>
      <c r="K8" s="85" t="s">
        <v>149</v>
      </c>
      <c r="L8" s="85" t="s">
        <v>149</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338</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327</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339</v>
      </c>
      <c r="C21" s="201"/>
      <c r="D21" s="201"/>
      <c r="E21" s="201"/>
      <c r="F21" s="201"/>
      <c r="G21" s="201"/>
      <c r="H21" s="201"/>
      <c r="I21" s="201"/>
      <c r="J21" s="201"/>
      <c r="K21" s="201"/>
      <c r="L21" s="201"/>
      <c r="M21" s="202" t="s">
        <v>322</v>
      </c>
      <c r="N21" s="202"/>
      <c r="O21" s="202" t="s">
        <v>117</v>
      </c>
      <c r="P21" s="202"/>
      <c r="Q21" s="203" t="s">
        <v>135</v>
      </c>
      <c r="R21" s="203"/>
      <c r="S21" s="95" t="s">
        <v>340</v>
      </c>
      <c r="T21" s="95" t="s">
        <v>210</v>
      </c>
      <c r="U21" s="95" t="s">
        <v>210</v>
      </c>
      <c r="V21" s="95" t="str">
        <f>+IF(ISERR(U21/T21*100),"N/A",ROUND(U21/T21*100,2))</f>
        <v>N/A</v>
      </c>
      <c r="W21" s="96" t="str">
        <f>+IF(ISERR(U21/S21*100),"N/A",ROUND(U21/S21*100,2))</f>
        <v>N/A</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331</v>
      </c>
      <c r="F25" s="102"/>
      <c r="G25" s="102"/>
      <c r="H25" s="103"/>
      <c r="I25" s="103"/>
      <c r="J25" s="103"/>
      <c r="K25" s="103"/>
      <c r="L25" s="103"/>
      <c r="M25" s="103"/>
      <c r="N25" s="103"/>
      <c r="O25" s="103"/>
      <c r="P25" s="104"/>
      <c r="Q25" s="104"/>
      <c r="R25" s="105" t="s">
        <v>341</v>
      </c>
      <c r="S25" s="106" t="s">
        <v>79</v>
      </c>
      <c r="T25" s="104"/>
      <c r="U25" s="106" t="s">
        <v>341</v>
      </c>
      <c r="V25" s="104"/>
      <c r="W25" s="107">
        <f>+IF(ISERR(U25/R25*100),"N/A",ROUND(U25/R25*100,2))</f>
        <v>100</v>
      </c>
    </row>
    <row r="26" spans="2:27" ht="26.25" customHeight="1" thickBot="1" x14ac:dyDescent="0.25">
      <c r="B26" s="218" t="s">
        <v>139</v>
      </c>
      <c r="C26" s="219"/>
      <c r="D26" s="219"/>
      <c r="E26" s="108" t="s">
        <v>331</v>
      </c>
      <c r="F26" s="108"/>
      <c r="G26" s="108"/>
      <c r="H26" s="109"/>
      <c r="I26" s="109"/>
      <c r="J26" s="109"/>
      <c r="K26" s="109"/>
      <c r="L26" s="109"/>
      <c r="M26" s="109"/>
      <c r="N26" s="109"/>
      <c r="O26" s="109"/>
      <c r="P26" s="110"/>
      <c r="Q26" s="110"/>
      <c r="R26" s="111" t="s">
        <v>341</v>
      </c>
      <c r="S26" s="112" t="s">
        <v>341</v>
      </c>
      <c r="T26" s="112">
        <f>+IF(ISERR(S26/R26*100),"N/A",ROUND(S26/R26*100,2))</f>
        <v>100</v>
      </c>
      <c r="U26" s="112" t="s">
        <v>341</v>
      </c>
      <c r="V26" s="112">
        <f>+IF(ISERR(U26/S26*100),"N/A",ROUND(U26/S26*100,2))</f>
        <v>100</v>
      </c>
      <c r="W26" s="113">
        <f>+IF(ISERR(U26/R26*100),"N/A",ROUND(U26/R26*100,2))</f>
        <v>100</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2394</v>
      </c>
      <c r="C28" s="205"/>
      <c r="D28" s="205"/>
      <c r="E28" s="205"/>
      <c r="F28" s="205"/>
      <c r="G28" s="205"/>
      <c r="H28" s="205"/>
      <c r="I28" s="205"/>
      <c r="J28" s="205"/>
      <c r="K28" s="205"/>
      <c r="L28" s="205"/>
      <c r="M28" s="205"/>
      <c r="N28" s="205"/>
      <c r="O28" s="205"/>
      <c r="P28" s="205"/>
      <c r="Q28" s="205"/>
      <c r="R28" s="205"/>
      <c r="S28" s="205"/>
      <c r="T28" s="205"/>
      <c r="U28" s="205"/>
      <c r="V28" s="205"/>
      <c r="W28" s="206"/>
    </row>
    <row r="29" spans="2:27" ht="4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2395</v>
      </c>
      <c r="C30" s="205"/>
      <c r="D30" s="205"/>
      <c r="E30" s="205"/>
      <c r="F30" s="205"/>
      <c r="G30" s="205"/>
      <c r="H30" s="205"/>
      <c r="I30" s="205"/>
      <c r="J30" s="205"/>
      <c r="K30" s="205"/>
      <c r="L30" s="205"/>
      <c r="M30" s="205"/>
      <c r="N30" s="205"/>
      <c r="O30" s="205"/>
      <c r="P30" s="205"/>
      <c r="Q30" s="205"/>
      <c r="R30" s="205"/>
      <c r="S30" s="205"/>
      <c r="T30" s="205"/>
      <c r="U30" s="205"/>
      <c r="V30" s="205"/>
      <c r="W30" s="206"/>
    </row>
    <row r="31" spans="2:27" ht="1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2396</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8.7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318</v>
      </c>
      <c r="D4" s="166" t="s">
        <v>21</v>
      </c>
      <c r="E4" s="166"/>
      <c r="F4" s="166"/>
      <c r="G4" s="166"/>
      <c r="H4" s="167"/>
      <c r="I4" s="77"/>
      <c r="J4" s="168" t="s">
        <v>75</v>
      </c>
      <c r="K4" s="166"/>
      <c r="L4" s="76" t="s">
        <v>342</v>
      </c>
      <c r="M4" s="169" t="s">
        <v>343</v>
      </c>
      <c r="N4" s="169"/>
      <c r="O4" s="169"/>
      <c r="P4" s="169"/>
      <c r="Q4" s="170"/>
      <c r="R4" s="78"/>
      <c r="S4" s="171" t="s">
        <v>2146</v>
      </c>
      <c r="T4" s="172"/>
      <c r="U4" s="172"/>
      <c r="V4" s="173" t="s">
        <v>344</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345</v>
      </c>
      <c r="D6" s="175" t="s">
        <v>346</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347</v>
      </c>
      <c r="K8" s="85" t="s">
        <v>149</v>
      </c>
      <c r="L8" s="85" t="s">
        <v>348</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349</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350</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351</v>
      </c>
      <c r="C21" s="201"/>
      <c r="D21" s="201"/>
      <c r="E21" s="201"/>
      <c r="F21" s="201"/>
      <c r="G21" s="201"/>
      <c r="H21" s="201"/>
      <c r="I21" s="201"/>
      <c r="J21" s="201"/>
      <c r="K21" s="201"/>
      <c r="L21" s="201"/>
      <c r="M21" s="202" t="s">
        <v>345</v>
      </c>
      <c r="N21" s="202"/>
      <c r="O21" s="202" t="s">
        <v>117</v>
      </c>
      <c r="P21" s="202"/>
      <c r="Q21" s="203" t="s">
        <v>118</v>
      </c>
      <c r="R21" s="203"/>
      <c r="S21" s="95" t="s">
        <v>352</v>
      </c>
      <c r="T21" s="95" t="s">
        <v>352</v>
      </c>
      <c r="U21" s="95" t="s">
        <v>352</v>
      </c>
      <c r="V21" s="95">
        <f>+IF(ISERR(U21/T21*100),"N/A",ROUND(U21/T21*100,2))</f>
        <v>100</v>
      </c>
      <c r="W21" s="96">
        <f>+IF(ISERR(U21/S21*100),"N/A",ROUND(U21/S21*100,2))</f>
        <v>100</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353</v>
      </c>
      <c r="F25" s="102"/>
      <c r="G25" s="102"/>
      <c r="H25" s="103"/>
      <c r="I25" s="103"/>
      <c r="J25" s="103"/>
      <c r="K25" s="103"/>
      <c r="L25" s="103"/>
      <c r="M25" s="103"/>
      <c r="N25" s="103"/>
      <c r="O25" s="103"/>
      <c r="P25" s="104"/>
      <c r="Q25" s="104"/>
      <c r="R25" s="105" t="s">
        <v>354</v>
      </c>
      <c r="S25" s="106" t="s">
        <v>79</v>
      </c>
      <c r="T25" s="104"/>
      <c r="U25" s="106" t="s">
        <v>355</v>
      </c>
      <c r="V25" s="104"/>
      <c r="W25" s="107">
        <f>+IF(ISERR(U25/R25*100),"N/A",ROUND(U25/R25*100,2))</f>
        <v>100</v>
      </c>
    </row>
    <row r="26" spans="2:27" ht="26.25" customHeight="1" thickBot="1" x14ac:dyDescent="0.25">
      <c r="B26" s="218" t="s">
        <v>139</v>
      </c>
      <c r="C26" s="219"/>
      <c r="D26" s="219"/>
      <c r="E26" s="108" t="s">
        <v>353</v>
      </c>
      <c r="F26" s="108"/>
      <c r="G26" s="108"/>
      <c r="H26" s="109"/>
      <c r="I26" s="109"/>
      <c r="J26" s="109"/>
      <c r="K26" s="109"/>
      <c r="L26" s="109"/>
      <c r="M26" s="109"/>
      <c r="N26" s="109"/>
      <c r="O26" s="109"/>
      <c r="P26" s="110"/>
      <c r="Q26" s="110"/>
      <c r="R26" s="111" t="s">
        <v>354</v>
      </c>
      <c r="S26" s="112" t="s">
        <v>355</v>
      </c>
      <c r="T26" s="112">
        <f>+IF(ISERR(S26/R26*100),"N/A",ROUND(S26/R26*100,2))</f>
        <v>100</v>
      </c>
      <c r="U26" s="112" t="s">
        <v>355</v>
      </c>
      <c r="V26" s="112">
        <f>+IF(ISERR(U26/S26*100),"N/A",ROUND(U26/S26*100,2))</f>
        <v>100</v>
      </c>
      <c r="W26" s="113">
        <f>+IF(ISERR(U26/R26*100),"N/A",ROUND(U26/R26*100,2))</f>
        <v>100</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2391</v>
      </c>
      <c r="C28" s="205"/>
      <c r="D28" s="205"/>
      <c r="E28" s="205"/>
      <c r="F28" s="205"/>
      <c r="G28" s="205"/>
      <c r="H28" s="205"/>
      <c r="I28" s="205"/>
      <c r="J28" s="205"/>
      <c r="K28" s="205"/>
      <c r="L28" s="205"/>
      <c r="M28" s="205"/>
      <c r="N28" s="205"/>
      <c r="O28" s="205"/>
      <c r="P28" s="205"/>
      <c r="Q28" s="205"/>
      <c r="R28" s="205"/>
      <c r="S28" s="205"/>
      <c r="T28" s="205"/>
      <c r="U28" s="205"/>
      <c r="V28" s="205"/>
      <c r="W28" s="206"/>
    </row>
    <row r="29" spans="2:27" ht="39.7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2392</v>
      </c>
      <c r="C30" s="205"/>
      <c r="D30" s="205"/>
      <c r="E30" s="205"/>
      <c r="F30" s="205"/>
      <c r="G30" s="205"/>
      <c r="H30" s="205"/>
      <c r="I30" s="205"/>
      <c r="J30" s="205"/>
      <c r="K30" s="205"/>
      <c r="L30" s="205"/>
      <c r="M30" s="205"/>
      <c r="N30" s="205"/>
      <c r="O30" s="205"/>
      <c r="P30" s="205"/>
      <c r="Q30" s="205"/>
      <c r="R30" s="205"/>
      <c r="S30" s="205"/>
      <c r="T30" s="205"/>
      <c r="U30" s="205"/>
      <c r="V30" s="205"/>
      <c r="W30" s="206"/>
    </row>
    <row r="31" spans="2:27" ht="1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2393</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8.7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318</v>
      </c>
      <c r="D4" s="166" t="s">
        <v>21</v>
      </c>
      <c r="E4" s="166"/>
      <c r="F4" s="166"/>
      <c r="G4" s="166"/>
      <c r="H4" s="167"/>
      <c r="I4" s="77"/>
      <c r="J4" s="168" t="s">
        <v>75</v>
      </c>
      <c r="K4" s="166"/>
      <c r="L4" s="76" t="s">
        <v>356</v>
      </c>
      <c r="M4" s="169" t="s">
        <v>357</v>
      </c>
      <c r="N4" s="169"/>
      <c r="O4" s="169"/>
      <c r="P4" s="169"/>
      <c r="Q4" s="170"/>
      <c r="R4" s="78"/>
      <c r="S4" s="171" t="s">
        <v>2146</v>
      </c>
      <c r="T4" s="172"/>
      <c r="U4" s="172"/>
      <c r="V4" s="173" t="s">
        <v>358</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359</v>
      </c>
      <c r="D6" s="175" t="s">
        <v>360</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361</v>
      </c>
      <c r="K8" s="85" t="s">
        <v>149</v>
      </c>
      <c r="L8" s="85" t="s">
        <v>362</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23.75" customHeight="1" thickTop="1" thickBot="1" x14ac:dyDescent="0.25">
      <c r="B10" s="86" t="s">
        <v>91</v>
      </c>
      <c r="C10" s="173" t="s">
        <v>363</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364</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365</v>
      </c>
      <c r="C21" s="201"/>
      <c r="D21" s="201"/>
      <c r="E21" s="201"/>
      <c r="F21" s="201"/>
      <c r="G21" s="201"/>
      <c r="H21" s="201"/>
      <c r="I21" s="201"/>
      <c r="J21" s="201"/>
      <c r="K21" s="201"/>
      <c r="L21" s="201"/>
      <c r="M21" s="202" t="s">
        <v>359</v>
      </c>
      <c r="N21" s="202"/>
      <c r="O21" s="202" t="s">
        <v>117</v>
      </c>
      <c r="P21" s="202"/>
      <c r="Q21" s="203" t="s">
        <v>118</v>
      </c>
      <c r="R21" s="203"/>
      <c r="S21" s="95" t="s">
        <v>366</v>
      </c>
      <c r="T21" s="95" t="s">
        <v>367</v>
      </c>
      <c r="U21" s="95" t="s">
        <v>281</v>
      </c>
      <c r="V21" s="95">
        <f>+IF(ISERR(U21/T21*100),"N/A",ROUND(U21/T21*100,2))</f>
        <v>0</v>
      </c>
      <c r="W21" s="96">
        <f>+IF(ISERR(U21/S21*100),"N/A",ROUND(U21/S21*100,2))</f>
        <v>0</v>
      </c>
    </row>
    <row r="22" spans="2:27" ht="56.25" customHeight="1" x14ac:dyDescent="0.2">
      <c r="B22" s="200" t="s">
        <v>368</v>
      </c>
      <c r="C22" s="201"/>
      <c r="D22" s="201"/>
      <c r="E22" s="201"/>
      <c r="F22" s="201"/>
      <c r="G22" s="201"/>
      <c r="H22" s="201"/>
      <c r="I22" s="201"/>
      <c r="J22" s="201"/>
      <c r="K22" s="201"/>
      <c r="L22" s="201"/>
      <c r="M22" s="202" t="s">
        <v>359</v>
      </c>
      <c r="N22" s="202"/>
      <c r="O22" s="202" t="s">
        <v>117</v>
      </c>
      <c r="P22" s="202"/>
      <c r="Q22" s="203" t="s">
        <v>118</v>
      </c>
      <c r="R22" s="203"/>
      <c r="S22" s="95" t="s">
        <v>369</v>
      </c>
      <c r="T22" s="95" t="s">
        <v>370</v>
      </c>
      <c r="U22" s="95" t="s">
        <v>281</v>
      </c>
      <c r="V22" s="95">
        <f>+IF(ISERR(U22/T22*100),"N/A",ROUND(U22/T22*100,2))</f>
        <v>0</v>
      </c>
      <c r="W22" s="96">
        <f>+IF(ISERR(U22/S22*100),"N/A",ROUND(U22/S22*100,2))</f>
        <v>0</v>
      </c>
    </row>
    <row r="23" spans="2:27" ht="56.25" customHeight="1" x14ac:dyDescent="0.2">
      <c r="B23" s="200" t="s">
        <v>371</v>
      </c>
      <c r="C23" s="201"/>
      <c r="D23" s="201"/>
      <c r="E23" s="201"/>
      <c r="F23" s="201"/>
      <c r="G23" s="201"/>
      <c r="H23" s="201"/>
      <c r="I23" s="201"/>
      <c r="J23" s="201"/>
      <c r="K23" s="201"/>
      <c r="L23" s="201"/>
      <c r="M23" s="202" t="s">
        <v>359</v>
      </c>
      <c r="N23" s="202"/>
      <c r="O23" s="202" t="s">
        <v>117</v>
      </c>
      <c r="P23" s="202"/>
      <c r="Q23" s="203" t="s">
        <v>118</v>
      </c>
      <c r="R23" s="203"/>
      <c r="S23" s="95" t="s">
        <v>366</v>
      </c>
      <c r="T23" s="95" t="s">
        <v>367</v>
      </c>
      <c r="U23" s="95" t="s">
        <v>281</v>
      </c>
      <c r="V23" s="95">
        <f>+IF(ISERR(U23/T23*100),"N/A",ROUND(U23/T23*100,2))</f>
        <v>0</v>
      </c>
      <c r="W23" s="96">
        <f>+IF(ISERR(U23/S23*100),"N/A",ROUND(U23/S23*100,2))</f>
        <v>0</v>
      </c>
    </row>
    <row r="24" spans="2:27" ht="56.25" customHeight="1" x14ac:dyDescent="0.2">
      <c r="B24" s="200" t="s">
        <v>372</v>
      </c>
      <c r="C24" s="201"/>
      <c r="D24" s="201"/>
      <c r="E24" s="201"/>
      <c r="F24" s="201"/>
      <c r="G24" s="201"/>
      <c r="H24" s="201"/>
      <c r="I24" s="201"/>
      <c r="J24" s="201"/>
      <c r="K24" s="201"/>
      <c r="L24" s="201"/>
      <c r="M24" s="202" t="s">
        <v>359</v>
      </c>
      <c r="N24" s="202"/>
      <c r="O24" s="202" t="s">
        <v>117</v>
      </c>
      <c r="P24" s="202"/>
      <c r="Q24" s="203" t="s">
        <v>118</v>
      </c>
      <c r="R24" s="203"/>
      <c r="S24" s="95" t="s">
        <v>373</v>
      </c>
      <c r="T24" s="95" t="s">
        <v>370</v>
      </c>
      <c r="U24" s="95" t="s">
        <v>374</v>
      </c>
      <c r="V24" s="95">
        <f>+IF(ISERR(U24/T24*100),"N/A",ROUND(U24/T24*100,2))</f>
        <v>6.5</v>
      </c>
      <c r="W24" s="96">
        <f>+IF(ISERR(U24/S24*100),"N/A",ROUND(U24/S24*100,2))</f>
        <v>3.17</v>
      </c>
    </row>
    <row r="25" spans="2:27" ht="56.25" customHeight="1" thickBot="1" x14ac:dyDescent="0.25">
      <c r="B25" s="200" t="s">
        <v>375</v>
      </c>
      <c r="C25" s="201"/>
      <c r="D25" s="201"/>
      <c r="E25" s="201"/>
      <c r="F25" s="201"/>
      <c r="G25" s="201"/>
      <c r="H25" s="201"/>
      <c r="I25" s="201"/>
      <c r="J25" s="201"/>
      <c r="K25" s="201"/>
      <c r="L25" s="201"/>
      <c r="M25" s="202" t="s">
        <v>359</v>
      </c>
      <c r="N25" s="202"/>
      <c r="O25" s="202" t="s">
        <v>117</v>
      </c>
      <c r="P25" s="202"/>
      <c r="Q25" s="203" t="s">
        <v>118</v>
      </c>
      <c r="R25" s="203"/>
      <c r="S25" s="95" t="s">
        <v>376</v>
      </c>
      <c r="T25" s="95" t="s">
        <v>377</v>
      </c>
      <c r="U25" s="95" t="s">
        <v>281</v>
      </c>
      <c r="V25" s="95">
        <f>+IF(ISERR(U25/T25*100),"N/A",ROUND(U25/T25*100,2))</f>
        <v>0</v>
      </c>
      <c r="W25" s="96">
        <f>+IF(ISERR(U25/S25*100),"N/A",ROUND(U25/S25*100,2))</f>
        <v>0</v>
      </c>
    </row>
    <row r="26" spans="2:27" ht="21.75" customHeight="1" thickTop="1" thickBot="1" x14ac:dyDescent="0.25">
      <c r="B26" s="70" t="s">
        <v>129</v>
      </c>
      <c r="C26" s="71"/>
      <c r="D26" s="71"/>
      <c r="E26" s="71"/>
      <c r="F26" s="71"/>
      <c r="G26" s="71"/>
      <c r="H26" s="72"/>
      <c r="I26" s="72"/>
      <c r="J26" s="72"/>
      <c r="K26" s="72"/>
      <c r="L26" s="72"/>
      <c r="M26" s="72"/>
      <c r="N26" s="72"/>
      <c r="O26" s="72"/>
      <c r="P26" s="72"/>
      <c r="Q26" s="72"/>
      <c r="R26" s="72"/>
      <c r="S26" s="72"/>
      <c r="T26" s="72"/>
      <c r="U26" s="72"/>
      <c r="V26" s="72"/>
      <c r="W26" s="73"/>
      <c r="X26" s="97"/>
    </row>
    <row r="27" spans="2:27" ht="29.25" customHeight="1" thickTop="1" thickBot="1" x14ac:dyDescent="0.25">
      <c r="B27" s="210" t="s">
        <v>130</v>
      </c>
      <c r="C27" s="211"/>
      <c r="D27" s="211"/>
      <c r="E27" s="211"/>
      <c r="F27" s="211"/>
      <c r="G27" s="211"/>
      <c r="H27" s="211"/>
      <c r="I27" s="211"/>
      <c r="J27" s="211"/>
      <c r="K27" s="211"/>
      <c r="L27" s="211"/>
      <c r="M27" s="211"/>
      <c r="N27" s="211"/>
      <c r="O27" s="211"/>
      <c r="P27" s="211"/>
      <c r="Q27" s="212"/>
      <c r="R27" s="98" t="s">
        <v>111</v>
      </c>
      <c r="S27" s="187" t="s">
        <v>112</v>
      </c>
      <c r="T27" s="187"/>
      <c r="U27" s="99" t="s">
        <v>131</v>
      </c>
      <c r="V27" s="186" t="s">
        <v>132</v>
      </c>
      <c r="W27" s="188"/>
    </row>
    <row r="28" spans="2:27" ht="30.75" customHeight="1" thickBot="1" x14ac:dyDescent="0.25">
      <c r="B28" s="213"/>
      <c r="C28" s="214"/>
      <c r="D28" s="214"/>
      <c r="E28" s="214"/>
      <c r="F28" s="214"/>
      <c r="G28" s="214"/>
      <c r="H28" s="214"/>
      <c r="I28" s="214"/>
      <c r="J28" s="214"/>
      <c r="K28" s="214"/>
      <c r="L28" s="214"/>
      <c r="M28" s="214"/>
      <c r="N28" s="214"/>
      <c r="O28" s="214"/>
      <c r="P28" s="214"/>
      <c r="Q28" s="215"/>
      <c r="R28" s="100" t="s">
        <v>133</v>
      </c>
      <c r="S28" s="100" t="s">
        <v>133</v>
      </c>
      <c r="T28" s="100" t="s">
        <v>117</v>
      </c>
      <c r="U28" s="100" t="s">
        <v>133</v>
      </c>
      <c r="V28" s="100" t="s">
        <v>134</v>
      </c>
      <c r="W28" s="101" t="s">
        <v>135</v>
      </c>
      <c r="Y28" s="97"/>
    </row>
    <row r="29" spans="2:27" ht="23.25" customHeight="1" thickBot="1" x14ac:dyDescent="0.25">
      <c r="B29" s="216" t="s">
        <v>136</v>
      </c>
      <c r="C29" s="217"/>
      <c r="D29" s="217"/>
      <c r="E29" s="102" t="s">
        <v>378</v>
      </c>
      <c r="F29" s="102"/>
      <c r="G29" s="102"/>
      <c r="H29" s="103"/>
      <c r="I29" s="103"/>
      <c r="J29" s="103"/>
      <c r="K29" s="103"/>
      <c r="L29" s="103"/>
      <c r="M29" s="103"/>
      <c r="N29" s="103"/>
      <c r="O29" s="103"/>
      <c r="P29" s="104"/>
      <c r="Q29" s="104"/>
      <c r="R29" s="105" t="s">
        <v>379</v>
      </c>
      <c r="S29" s="106" t="s">
        <v>79</v>
      </c>
      <c r="T29" s="104"/>
      <c r="U29" s="106" t="s">
        <v>380</v>
      </c>
      <c r="V29" s="104"/>
      <c r="W29" s="107">
        <f>+IF(ISERR(U29/R29*100),"N/A",ROUND(U29/R29*100,2))</f>
        <v>54.92</v>
      </c>
    </row>
    <row r="30" spans="2:27" ht="26.25" customHeight="1" thickBot="1" x14ac:dyDescent="0.25">
      <c r="B30" s="218" t="s">
        <v>139</v>
      </c>
      <c r="C30" s="219"/>
      <c r="D30" s="219"/>
      <c r="E30" s="108" t="s">
        <v>378</v>
      </c>
      <c r="F30" s="108"/>
      <c r="G30" s="108"/>
      <c r="H30" s="109"/>
      <c r="I30" s="109"/>
      <c r="J30" s="109"/>
      <c r="K30" s="109"/>
      <c r="L30" s="109"/>
      <c r="M30" s="109"/>
      <c r="N30" s="109"/>
      <c r="O30" s="109"/>
      <c r="P30" s="110"/>
      <c r="Q30" s="110"/>
      <c r="R30" s="111" t="s">
        <v>381</v>
      </c>
      <c r="S30" s="112" t="s">
        <v>382</v>
      </c>
      <c r="T30" s="112">
        <f>+IF(ISERR(S30/R30*100),"N/A",ROUND(S30/R30*100,2))</f>
        <v>71.790000000000006</v>
      </c>
      <c r="U30" s="112" t="s">
        <v>380</v>
      </c>
      <c r="V30" s="112">
        <f>+IF(ISERR(U30/S30*100),"N/A",ROUND(U30/S30*100,2))</f>
        <v>77.44</v>
      </c>
      <c r="W30" s="113">
        <f>+IF(ISERR(U30/R30*100),"N/A",ROUND(U30/R30*100,2))</f>
        <v>55.59</v>
      </c>
    </row>
    <row r="31" spans="2:27" ht="22.5" customHeight="1" thickTop="1" thickBot="1" x14ac:dyDescent="0.25">
      <c r="B31" s="70" t="s">
        <v>141</v>
      </c>
      <c r="C31" s="71"/>
      <c r="D31" s="71"/>
      <c r="E31" s="71"/>
      <c r="F31" s="71"/>
      <c r="G31" s="71"/>
      <c r="H31" s="72"/>
      <c r="I31" s="72"/>
      <c r="J31" s="72"/>
      <c r="K31" s="72"/>
      <c r="L31" s="72"/>
      <c r="M31" s="72"/>
      <c r="N31" s="72"/>
      <c r="O31" s="72"/>
      <c r="P31" s="72"/>
      <c r="Q31" s="72"/>
      <c r="R31" s="72"/>
      <c r="S31" s="72"/>
      <c r="T31" s="72"/>
      <c r="U31" s="72"/>
      <c r="V31" s="72"/>
      <c r="W31" s="73"/>
    </row>
    <row r="32" spans="2:27" ht="37.5" customHeight="1" thickTop="1" x14ac:dyDescent="0.2">
      <c r="B32" s="204" t="s">
        <v>2388</v>
      </c>
      <c r="C32" s="205"/>
      <c r="D32" s="205"/>
      <c r="E32" s="205"/>
      <c r="F32" s="205"/>
      <c r="G32" s="205"/>
      <c r="H32" s="205"/>
      <c r="I32" s="205"/>
      <c r="J32" s="205"/>
      <c r="K32" s="205"/>
      <c r="L32" s="205"/>
      <c r="M32" s="205"/>
      <c r="N32" s="205"/>
      <c r="O32" s="205"/>
      <c r="P32" s="205"/>
      <c r="Q32" s="205"/>
      <c r="R32" s="205"/>
      <c r="S32" s="205"/>
      <c r="T32" s="205"/>
      <c r="U32" s="205"/>
      <c r="V32" s="205"/>
      <c r="W32" s="206"/>
    </row>
    <row r="33" spans="2:23" ht="87.75" customHeight="1" thickBot="1" x14ac:dyDescent="0.25">
      <c r="B33" s="220"/>
      <c r="C33" s="221"/>
      <c r="D33" s="221"/>
      <c r="E33" s="221"/>
      <c r="F33" s="221"/>
      <c r="G33" s="221"/>
      <c r="H33" s="221"/>
      <c r="I33" s="221"/>
      <c r="J33" s="221"/>
      <c r="K33" s="221"/>
      <c r="L33" s="221"/>
      <c r="M33" s="221"/>
      <c r="N33" s="221"/>
      <c r="O33" s="221"/>
      <c r="P33" s="221"/>
      <c r="Q33" s="221"/>
      <c r="R33" s="221"/>
      <c r="S33" s="221"/>
      <c r="T33" s="221"/>
      <c r="U33" s="221"/>
      <c r="V33" s="221"/>
      <c r="W33" s="222"/>
    </row>
    <row r="34" spans="2:23" ht="37.5" customHeight="1" thickTop="1" x14ac:dyDescent="0.2">
      <c r="B34" s="204" t="s">
        <v>2389</v>
      </c>
      <c r="C34" s="205"/>
      <c r="D34" s="205"/>
      <c r="E34" s="205"/>
      <c r="F34" s="205"/>
      <c r="G34" s="205"/>
      <c r="H34" s="205"/>
      <c r="I34" s="205"/>
      <c r="J34" s="205"/>
      <c r="K34" s="205"/>
      <c r="L34" s="205"/>
      <c r="M34" s="205"/>
      <c r="N34" s="205"/>
      <c r="O34" s="205"/>
      <c r="P34" s="205"/>
      <c r="Q34" s="205"/>
      <c r="R34" s="205"/>
      <c r="S34" s="205"/>
      <c r="T34" s="205"/>
      <c r="U34" s="205"/>
      <c r="V34" s="205"/>
      <c r="W34" s="206"/>
    </row>
    <row r="35" spans="2:23" ht="110.25" customHeight="1" thickBot="1" x14ac:dyDescent="0.25">
      <c r="B35" s="220"/>
      <c r="C35" s="221"/>
      <c r="D35" s="221"/>
      <c r="E35" s="221"/>
      <c r="F35" s="221"/>
      <c r="G35" s="221"/>
      <c r="H35" s="221"/>
      <c r="I35" s="221"/>
      <c r="J35" s="221"/>
      <c r="K35" s="221"/>
      <c r="L35" s="221"/>
      <c r="M35" s="221"/>
      <c r="N35" s="221"/>
      <c r="O35" s="221"/>
      <c r="P35" s="221"/>
      <c r="Q35" s="221"/>
      <c r="R35" s="221"/>
      <c r="S35" s="221"/>
      <c r="T35" s="221"/>
      <c r="U35" s="221"/>
      <c r="V35" s="221"/>
      <c r="W35" s="222"/>
    </row>
    <row r="36" spans="2:23" ht="37.5" customHeight="1" thickTop="1" x14ac:dyDescent="0.2">
      <c r="B36" s="204" t="s">
        <v>2390</v>
      </c>
      <c r="C36" s="205"/>
      <c r="D36" s="205"/>
      <c r="E36" s="205"/>
      <c r="F36" s="205"/>
      <c r="G36" s="205"/>
      <c r="H36" s="205"/>
      <c r="I36" s="205"/>
      <c r="J36" s="205"/>
      <c r="K36" s="205"/>
      <c r="L36" s="205"/>
      <c r="M36" s="205"/>
      <c r="N36" s="205"/>
      <c r="O36" s="205"/>
      <c r="P36" s="205"/>
      <c r="Q36" s="205"/>
      <c r="R36" s="205"/>
      <c r="S36" s="205"/>
      <c r="T36" s="205"/>
      <c r="U36" s="205"/>
      <c r="V36" s="205"/>
      <c r="W36" s="206"/>
    </row>
    <row r="37" spans="2:23" ht="102.75" customHeight="1" thickBot="1" x14ac:dyDescent="0.25">
      <c r="B37" s="207"/>
      <c r="C37" s="208"/>
      <c r="D37" s="208"/>
      <c r="E37" s="208"/>
      <c r="F37" s="208"/>
      <c r="G37" s="208"/>
      <c r="H37" s="208"/>
      <c r="I37" s="208"/>
      <c r="J37" s="208"/>
      <c r="K37" s="208"/>
      <c r="L37" s="208"/>
      <c r="M37" s="208"/>
      <c r="N37" s="208"/>
      <c r="O37" s="208"/>
      <c r="P37" s="208"/>
      <c r="Q37" s="208"/>
      <c r="R37" s="208"/>
      <c r="S37" s="208"/>
      <c r="T37" s="208"/>
      <c r="U37" s="208"/>
      <c r="V37" s="208"/>
      <c r="W37" s="209"/>
    </row>
  </sheetData>
  <mergeCells count="67">
    <mergeCell ref="B36:W37"/>
    <mergeCell ref="B27:Q28"/>
    <mergeCell ref="S27:T27"/>
    <mergeCell ref="V27:W27"/>
    <mergeCell ref="B29:D29"/>
    <mergeCell ref="B30:D30"/>
    <mergeCell ref="B32:W33"/>
    <mergeCell ref="B25:L25"/>
    <mergeCell ref="M25:N25"/>
    <mergeCell ref="O25:P25"/>
    <mergeCell ref="Q25:R25"/>
    <mergeCell ref="B34:W35"/>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318</v>
      </c>
      <c r="D4" s="166" t="s">
        <v>21</v>
      </c>
      <c r="E4" s="166"/>
      <c r="F4" s="166"/>
      <c r="G4" s="166"/>
      <c r="H4" s="167"/>
      <c r="I4" s="77"/>
      <c r="J4" s="168" t="s">
        <v>75</v>
      </c>
      <c r="K4" s="166"/>
      <c r="L4" s="76" t="s">
        <v>383</v>
      </c>
      <c r="M4" s="169" t="s">
        <v>384</v>
      </c>
      <c r="N4" s="169"/>
      <c r="O4" s="169"/>
      <c r="P4" s="169"/>
      <c r="Q4" s="170"/>
      <c r="R4" s="78"/>
      <c r="S4" s="171" t="s">
        <v>2146</v>
      </c>
      <c r="T4" s="172"/>
      <c r="U4" s="172"/>
      <c r="V4" s="173" t="s">
        <v>385</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386</v>
      </c>
      <c r="D6" s="175" t="s">
        <v>387</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388</v>
      </c>
      <c r="K8" s="85" t="s">
        <v>149</v>
      </c>
      <c r="L8" s="85" t="s">
        <v>389</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390</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391</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392</v>
      </c>
      <c r="C21" s="201"/>
      <c r="D21" s="201"/>
      <c r="E21" s="201"/>
      <c r="F21" s="201"/>
      <c r="G21" s="201"/>
      <c r="H21" s="201"/>
      <c r="I21" s="201"/>
      <c r="J21" s="201"/>
      <c r="K21" s="201"/>
      <c r="L21" s="201"/>
      <c r="M21" s="202" t="s">
        <v>386</v>
      </c>
      <c r="N21" s="202"/>
      <c r="O21" s="202" t="s">
        <v>117</v>
      </c>
      <c r="P21" s="202"/>
      <c r="Q21" s="203" t="s">
        <v>118</v>
      </c>
      <c r="R21" s="203"/>
      <c r="S21" s="95" t="s">
        <v>393</v>
      </c>
      <c r="T21" s="95" t="s">
        <v>393</v>
      </c>
      <c r="U21" s="95" t="s">
        <v>373</v>
      </c>
      <c r="V21" s="95">
        <f>+IF(ISERR(U21/T21*100),"N/A",ROUND(U21/T21*100,2))</f>
        <v>117.14</v>
      </c>
      <c r="W21" s="96">
        <f>+IF(ISERR(U21/S21*100),"N/A",ROUND(U21/S21*100,2))</f>
        <v>117.14</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394</v>
      </c>
      <c r="F25" s="102"/>
      <c r="G25" s="102"/>
      <c r="H25" s="103"/>
      <c r="I25" s="103"/>
      <c r="J25" s="103"/>
      <c r="K25" s="103"/>
      <c r="L25" s="103"/>
      <c r="M25" s="103"/>
      <c r="N25" s="103"/>
      <c r="O25" s="103"/>
      <c r="P25" s="104"/>
      <c r="Q25" s="104"/>
      <c r="R25" s="105" t="s">
        <v>395</v>
      </c>
      <c r="S25" s="106" t="s">
        <v>79</v>
      </c>
      <c r="T25" s="104"/>
      <c r="U25" s="106" t="s">
        <v>396</v>
      </c>
      <c r="V25" s="104"/>
      <c r="W25" s="107">
        <f>+IF(ISERR(U25/R25*100),"N/A",ROUND(U25/R25*100,2))</f>
        <v>117.2</v>
      </c>
    </row>
    <row r="26" spans="2:27" ht="26.25" customHeight="1" thickBot="1" x14ac:dyDescent="0.25">
      <c r="B26" s="218" t="s">
        <v>139</v>
      </c>
      <c r="C26" s="219"/>
      <c r="D26" s="219"/>
      <c r="E26" s="108" t="s">
        <v>394</v>
      </c>
      <c r="F26" s="108"/>
      <c r="G26" s="108"/>
      <c r="H26" s="109"/>
      <c r="I26" s="109"/>
      <c r="J26" s="109"/>
      <c r="K26" s="109"/>
      <c r="L26" s="109"/>
      <c r="M26" s="109"/>
      <c r="N26" s="109"/>
      <c r="O26" s="109"/>
      <c r="P26" s="110"/>
      <c r="Q26" s="110"/>
      <c r="R26" s="111" t="s">
        <v>397</v>
      </c>
      <c r="S26" s="112" t="s">
        <v>398</v>
      </c>
      <c r="T26" s="112">
        <f>+IF(ISERR(S26/R26*100),"N/A",ROUND(S26/R26*100,2))</f>
        <v>83.31</v>
      </c>
      <c r="U26" s="112" t="s">
        <v>396</v>
      </c>
      <c r="V26" s="112">
        <f>+IF(ISERR(U26/S26*100),"N/A",ROUND(U26/S26*100,2))</f>
        <v>93.39</v>
      </c>
      <c r="W26" s="113">
        <f>+IF(ISERR(U26/R26*100),"N/A",ROUND(U26/R26*100,2))</f>
        <v>77.8</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2385</v>
      </c>
      <c r="C28" s="205"/>
      <c r="D28" s="205"/>
      <c r="E28" s="205"/>
      <c r="F28" s="205"/>
      <c r="G28" s="205"/>
      <c r="H28" s="205"/>
      <c r="I28" s="205"/>
      <c r="J28" s="205"/>
      <c r="K28" s="205"/>
      <c r="L28" s="205"/>
      <c r="M28" s="205"/>
      <c r="N28" s="205"/>
      <c r="O28" s="205"/>
      <c r="P28" s="205"/>
      <c r="Q28" s="205"/>
      <c r="R28" s="205"/>
      <c r="S28" s="205"/>
      <c r="T28" s="205"/>
      <c r="U28" s="205"/>
      <c r="V28" s="205"/>
      <c r="W28" s="206"/>
    </row>
    <row r="29" spans="2:27" ht="57.7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2386</v>
      </c>
      <c r="C30" s="205"/>
      <c r="D30" s="205"/>
      <c r="E30" s="205"/>
      <c r="F30" s="205"/>
      <c r="G30" s="205"/>
      <c r="H30" s="205"/>
      <c r="I30" s="205"/>
      <c r="J30" s="205"/>
      <c r="K30" s="205"/>
      <c r="L30" s="205"/>
      <c r="M30" s="205"/>
      <c r="N30" s="205"/>
      <c r="O30" s="205"/>
      <c r="P30" s="205"/>
      <c r="Q30" s="205"/>
      <c r="R30" s="205"/>
      <c r="S30" s="205"/>
      <c r="T30" s="205"/>
      <c r="U30" s="205"/>
      <c r="V30" s="205"/>
      <c r="W30" s="206"/>
    </row>
    <row r="31" spans="2:27" ht="1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2387</v>
      </c>
      <c r="C32" s="205"/>
      <c r="D32" s="205"/>
      <c r="E32" s="205"/>
      <c r="F32" s="205"/>
      <c r="G32" s="205"/>
      <c r="H32" s="205"/>
      <c r="I32" s="205"/>
      <c r="J32" s="205"/>
      <c r="K32" s="205"/>
      <c r="L32" s="205"/>
      <c r="M32" s="205"/>
      <c r="N32" s="205"/>
      <c r="O32" s="205"/>
      <c r="P32" s="205"/>
      <c r="Q32" s="205"/>
      <c r="R32" s="205"/>
      <c r="S32" s="205"/>
      <c r="T32" s="205"/>
      <c r="U32" s="205"/>
      <c r="V32" s="205"/>
      <c r="W32" s="206"/>
    </row>
    <row r="33" spans="2:23" ht="68.2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showGridLines="0" view="pageBreakPreview" zoomScaleNormal="100" zoomScaleSheetLayoutView="100" workbookViewId="0">
      <selection sqref="A1:D1"/>
    </sheetView>
  </sheetViews>
  <sheetFormatPr baseColWidth="10" defaultColWidth="9.625" defaultRowHeight="18" customHeight="1" x14ac:dyDescent="0.35"/>
  <cols>
    <col min="1" max="1" width="3" style="1" customWidth="1"/>
    <col min="2" max="2" width="3.375" style="1" customWidth="1"/>
    <col min="3" max="3" width="44.125" style="1" customWidth="1"/>
    <col min="4" max="7" width="12.75" style="1" customWidth="1"/>
    <col min="8" max="8" width="1.625" style="1" customWidth="1"/>
    <col min="9" max="12" width="12.75" style="1" customWidth="1"/>
    <col min="13" max="13" width="2.375" style="1" customWidth="1"/>
    <col min="14" max="16384" width="9.625" style="1"/>
  </cols>
  <sheetData>
    <row r="1" spans="1:13" ht="49.5" customHeight="1" x14ac:dyDescent="0.35">
      <c r="A1" s="150" t="s">
        <v>0</v>
      </c>
      <c r="B1" s="150"/>
      <c r="C1" s="150"/>
      <c r="D1" s="150"/>
      <c r="E1" s="2" t="s">
        <v>1</v>
      </c>
    </row>
    <row r="3" spans="1:13" ht="30.75" customHeight="1" thickBot="1" x14ac:dyDescent="0.4">
      <c r="B3" s="151" t="s">
        <v>2</v>
      </c>
      <c r="C3" s="151"/>
      <c r="D3" s="151"/>
      <c r="E3" s="151"/>
      <c r="F3" s="151"/>
      <c r="G3" s="151"/>
      <c r="H3" s="151"/>
      <c r="I3" s="151"/>
      <c r="J3" s="151"/>
      <c r="K3" s="151"/>
      <c r="L3" s="151"/>
    </row>
    <row r="4" spans="1:13" ht="8.25" customHeight="1" x14ac:dyDescent="0.35">
      <c r="B4" s="3"/>
      <c r="C4" s="3"/>
      <c r="D4" s="3"/>
      <c r="E4" s="3"/>
      <c r="F4" s="3"/>
      <c r="G4" s="3"/>
      <c r="H4" s="3"/>
      <c r="I4" s="3"/>
      <c r="J4" s="3"/>
      <c r="K4" s="3"/>
      <c r="L4" s="3"/>
    </row>
    <row r="5" spans="1:13" ht="45.75" customHeight="1" x14ac:dyDescent="0.35">
      <c r="B5" s="152" t="s">
        <v>3</v>
      </c>
      <c r="C5" s="152"/>
      <c r="D5" s="152"/>
      <c r="E5" s="152"/>
      <c r="F5" s="152"/>
      <c r="G5" s="152"/>
      <c r="H5" s="4"/>
      <c r="I5" s="153" t="str">
        <f>"Avances en "&amp;TEXT(I10+J10+K10+L10,"#,##0")&amp;" indicadores"&amp;CHAR(10)&amp;"por rangos de porcentaje"</f>
        <v>Avances en 233 indicadores
por rangos de porcentaje</v>
      </c>
      <c r="J5" s="153"/>
      <c r="K5" s="153"/>
      <c r="L5" s="153"/>
    </row>
    <row r="6" spans="1:13" ht="24" customHeight="1" x14ac:dyDescent="0.35">
      <c r="B6" s="154" t="s">
        <v>4</v>
      </c>
      <c r="C6" s="154"/>
      <c r="D6" s="155" t="s">
        <v>5</v>
      </c>
      <c r="E6" s="155" t="s">
        <v>6</v>
      </c>
      <c r="F6" s="155" t="s">
        <v>7</v>
      </c>
      <c r="G6" s="155" t="s">
        <v>8</v>
      </c>
      <c r="H6" s="5"/>
      <c r="I6" s="155" t="s">
        <v>9</v>
      </c>
      <c r="J6" s="155" t="s">
        <v>10</v>
      </c>
      <c r="K6" s="155" t="s">
        <v>11</v>
      </c>
      <c r="L6" s="154" t="s">
        <v>12</v>
      </c>
    </row>
    <row r="7" spans="1:13" s="6" customFormat="1" ht="35.25" customHeight="1" x14ac:dyDescent="0.2">
      <c r="A7" s="7"/>
      <c r="B7" s="154"/>
      <c r="C7" s="154"/>
      <c r="D7" s="155"/>
      <c r="E7" s="155"/>
      <c r="F7" s="155"/>
      <c r="G7" s="155"/>
      <c r="H7" s="5"/>
      <c r="I7" s="155"/>
      <c r="J7" s="155"/>
      <c r="K7" s="155"/>
      <c r="L7" s="154"/>
    </row>
    <row r="8" spans="1:13" s="6" customFormat="1" ht="8.25" customHeight="1" thickBot="1" x14ac:dyDescent="0.25">
      <c r="A8" s="7"/>
      <c r="B8" s="8"/>
      <c r="C8" s="8"/>
      <c r="D8" s="9"/>
      <c r="E8" s="9"/>
      <c r="F8" s="9"/>
      <c r="G8" s="9"/>
      <c r="H8" s="9"/>
      <c r="I8" s="9"/>
      <c r="J8" s="8"/>
      <c r="K8" s="8"/>
      <c r="L8" s="8"/>
    </row>
    <row r="9" spans="1:13" s="6" customFormat="1" ht="8.25" customHeight="1" thickBot="1" x14ac:dyDescent="0.25">
      <c r="A9" s="7"/>
      <c r="B9" s="10"/>
      <c r="C9" s="10"/>
      <c r="D9" s="11"/>
      <c r="E9" s="11"/>
      <c r="F9" s="11"/>
      <c r="G9" s="11"/>
      <c r="H9" s="11"/>
      <c r="I9" s="11"/>
      <c r="J9" s="10"/>
      <c r="K9" s="10"/>
      <c r="L9" s="10"/>
    </row>
    <row r="10" spans="1:13" ht="18" customHeight="1" x14ac:dyDescent="0.35">
      <c r="B10" s="149" t="s">
        <v>13</v>
      </c>
      <c r="C10" s="149"/>
      <c r="D10" s="12">
        <f>SUM(D12:D43)</f>
        <v>393</v>
      </c>
      <c r="E10" s="12">
        <f>SUM(E12:E43)</f>
        <v>146</v>
      </c>
      <c r="F10" s="12">
        <f t="shared" ref="F10:I10" si="0">SUM(F12:F43)</f>
        <v>233</v>
      </c>
      <c r="G10" s="12">
        <f>SUM(G12:G43)</f>
        <v>14</v>
      </c>
      <c r="H10" s="13"/>
      <c r="I10" s="12">
        <f t="shared" si="0"/>
        <v>11</v>
      </c>
      <c r="J10" s="12">
        <f>SUM(J12:J43)</f>
        <v>13</v>
      </c>
      <c r="K10" s="14">
        <f>SUM(K12:K43)</f>
        <v>42</v>
      </c>
      <c r="L10" s="14">
        <f>SUM(L12:L43)</f>
        <v>167</v>
      </c>
    </row>
    <row r="11" spans="1:13" ht="18" customHeight="1" x14ac:dyDescent="0.35">
      <c r="B11" s="149" t="s">
        <v>14</v>
      </c>
      <c r="C11" s="149"/>
      <c r="D11" s="12"/>
      <c r="E11" s="291">
        <f>E10/$D$10*100</f>
        <v>37.150127226463106</v>
      </c>
      <c r="F11" s="291">
        <f>F10/$D$10*100</f>
        <v>59.287531806615782</v>
      </c>
      <c r="G11" s="291">
        <f>G10/$D$10*100</f>
        <v>3.5623409669211195</v>
      </c>
      <c r="H11" s="291"/>
      <c r="I11" s="12">
        <f>I10/($I$10+$J$10+$K$10+$L$10)*100</f>
        <v>4.7210300429184553</v>
      </c>
      <c r="J11" s="291">
        <f>J10/($I$10+$J$10+$K$10+$L$10)*100</f>
        <v>5.5793991416309012</v>
      </c>
      <c r="K11" s="291">
        <f>K10/($I$10+$J$10+$K$10+$L$10)*100</f>
        <v>18.025751072961373</v>
      </c>
      <c r="L11" s="291">
        <f>L10/($I$10+$J$10+$K$10+$L$10)*100</f>
        <v>71.673819742489272</v>
      </c>
    </row>
    <row r="12" spans="1:13" ht="18" customHeight="1" x14ac:dyDescent="0.35">
      <c r="B12" s="16">
        <v>1</v>
      </c>
      <c r="C12" s="17" t="s">
        <v>15</v>
      </c>
      <c r="D12" s="15">
        <v>4</v>
      </c>
      <c r="E12" s="15">
        <v>0</v>
      </c>
      <c r="F12" s="15">
        <v>4</v>
      </c>
      <c r="G12" s="15">
        <v>0</v>
      </c>
      <c r="H12" s="15" t="s">
        <v>16</v>
      </c>
      <c r="I12" s="15">
        <v>0</v>
      </c>
      <c r="J12" s="15">
        <v>0</v>
      </c>
      <c r="K12" s="15">
        <v>0</v>
      </c>
      <c r="L12" s="15">
        <v>4</v>
      </c>
      <c r="M12" s="18"/>
    </row>
    <row r="13" spans="1:13" ht="18" customHeight="1" x14ac:dyDescent="0.35">
      <c r="B13" s="16">
        <v>4</v>
      </c>
      <c r="C13" s="17" t="s">
        <v>2452</v>
      </c>
      <c r="D13" s="15">
        <v>15</v>
      </c>
      <c r="E13" s="15">
        <v>7</v>
      </c>
      <c r="F13" s="15">
        <v>8</v>
      </c>
      <c r="G13" s="15">
        <v>0</v>
      </c>
      <c r="H13" s="15" t="s">
        <v>16</v>
      </c>
      <c r="I13" s="15">
        <v>2</v>
      </c>
      <c r="J13" s="15">
        <v>0</v>
      </c>
      <c r="K13" s="15">
        <v>0</v>
      </c>
      <c r="L13" s="15">
        <v>6</v>
      </c>
      <c r="M13" s="18"/>
    </row>
    <row r="14" spans="1:13" ht="18" customHeight="1" x14ac:dyDescent="0.35">
      <c r="B14" s="16">
        <v>5</v>
      </c>
      <c r="C14" s="17" t="s">
        <v>18</v>
      </c>
      <c r="D14" s="15">
        <v>6</v>
      </c>
      <c r="E14" s="15">
        <v>0</v>
      </c>
      <c r="F14" s="15">
        <v>6</v>
      </c>
      <c r="G14" s="15">
        <v>0</v>
      </c>
      <c r="H14" s="15" t="s">
        <v>16</v>
      </c>
      <c r="I14" s="15">
        <v>0</v>
      </c>
      <c r="J14" s="15">
        <v>2</v>
      </c>
      <c r="K14" s="15">
        <v>0</v>
      </c>
      <c r="L14" s="15">
        <v>4</v>
      </c>
      <c r="M14" s="18"/>
    </row>
    <row r="15" spans="1:13" ht="18" customHeight="1" x14ac:dyDescent="0.35">
      <c r="B15" s="16">
        <v>6</v>
      </c>
      <c r="C15" s="17" t="s">
        <v>19</v>
      </c>
      <c r="D15" s="15">
        <v>5</v>
      </c>
      <c r="E15" s="15">
        <v>2</v>
      </c>
      <c r="F15" s="15">
        <v>3</v>
      </c>
      <c r="G15" s="15">
        <v>0</v>
      </c>
      <c r="H15" s="15" t="s">
        <v>16</v>
      </c>
      <c r="I15" s="15">
        <v>0</v>
      </c>
      <c r="J15" s="15">
        <v>0</v>
      </c>
      <c r="K15" s="15">
        <v>0</v>
      </c>
      <c r="L15" s="15">
        <v>3</v>
      </c>
      <c r="M15" s="18"/>
    </row>
    <row r="16" spans="1:13" ht="18.75" customHeight="1" x14ac:dyDescent="0.35">
      <c r="B16" s="16">
        <v>7</v>
      </c>
      <c r="C16" s="17" t="s">
        <v>20</v>
      </c>
      <c r="D16" s="15">
        <v>6</v>
      </c>
      <c r="E16" s="15">
        <v>0</v>
      </c>
      <c r="F16" s="15">
        <v>6</v>
      </c>
      <c r="G16" s="15">
        <v>0</v>
      </c>
      <c r="H16" s="15" t="s">
        <v>16</v>
      </c>
      <c r="I16" s="15">
        <v>0</v>
      </c>
      <c r="J16" s="15">
        <v>0</v>
      </c>
      <c r="K16" s="15">
        <v>0</v>
      </c>
      <c r="L16" s="15">
        <v>6</v>
      </c>
      <c r="M16" s="18"/>
    </row>
    <row r="17" spans="2:13" ht="18" customHeight="1" x14ac:dyDescent="0.35">
      <c r="B17" s="16">
        <v>8</v>
      </c>
      <c r="C17" s="17" t="s">
        <v>2431</v>
      </c>
      <c r="D17" s="15">
        <v>12</v>
      </c>
      <c r="E17" s="15">
        <v>2</v>
      </c>
      <c r="F17" s="15">
        <v>6</v>
      </c>
      <c r="G17" s="15">
        <v>4</v>
      </c>
      <c r="H17" s="15" t="s">
        <v>16</v>
      </c>
      <c r="I17" s="15">
        <v>1</v>
      </c>
      <c r="J17" s="15">
        <v>0</v>
      </c>
      <c r="K17" s="15">
        <v>1</v>
      </c>
      <c r="L17" s="15">
        <v>4</v>
      </c>
      <c r="M17" s="18"/>
    </row>
    <row r="18" spans="2:13" ht="18.75" customHeight="1" x14ac:dyDescent="0.35">
      <c r="B18" s="16">
        <v>9</v>
      </c>
      <c r="C18" s="17" t="s">
        <v>22</v>
      </c>
      <c r="D18" s="15">
        <v>4</v>
      </c>
      <c r="E18" s="15">
        <v>0</v>
      </c>
      <c r="F18" s="15">
        <v>4</v>
      </c>
      <c r="G18" s="15">
        <v>0</v>
      </c>
      <c r="H18" s="15" t="s">
        <v>16</v>
      </c>
      <c r="I18" s="15">
        <v>4</v>
      </c>
      <c r="J18" s="15">
        <v>0</v>
      </c>
      <c r="K18" s="15">
        <v>0</v>
      </c>
      <c r="L18" s="15">
        <v>0</v>
      </c>
      <c r="M18" s="18"/>
    </row>
    <row r="19" spans="2:13" ht="18" customHeight="1" x14ac:dyDescent="0.35">
      <c r="B19" s="16">
        <v>10</v>
      </c>
      <c r="C19" s="17" t="s">
        <v>23</v>
      </c>
      <c r="D19" s="15">
        <v>1</v>
      </c>
      <c r="E19" s="15">
        <v>0</v>
      </c>
      <c r="F19" s="15">
        <v>1</v>
      </c>
      <c r="G19" s="15">
        <v>0</v>
      </c>
      <c r="H19" s="15" t="s">
        <v>16</v>
      </c>
      <c r="I19" s="15">
        <v>0</v>
      </c>
      <c r="J19" s="15">
        <v>0</v>
      </c>
      <c r="K19" s="15">
        <v>0</v>
      </c>
      <c r="L19" s="15">
        <v>1</v>
      </c>
      <c r="M19" s="18"/>
    </row>
    <row r="20" spans="2:13" ht="18.75" customHeight="1" x14ac:dyDescent="0.35">
      <c r="B20" s="19">
        <v>11</v>
      </c>
      <c r="C20" s="17" t="s">
        <v>24</v>
      </c>
      <c r="D20" s="15">
        <v>24</v>
      </c>
      <c r="E20" s="15">
        <v>12</v>
      </c>
      <c r="F20" s="15">
        <v>12</v>
      </c>
      <c r="G20" s="15">
        <v>0</v>
      </c>
      <c r="H20" s="15" t="s">
        <v>16</v>
      </c>
      <c r="I20" s="15">
        <v>0</v>
      </c>
      <c r="J20" s="15">
        <v>0</v>
      </c>
      <c r="K20" s="15">
        <v>1</v>
      </c>
      <c r="L20" s="15">
        <v>11</v>
      </c>
      <c r="M20" s="18"/>
    </row>
    <row r="21" spans="2:13" ht="18" customHeight="1" x14ac:dyDescent="0.35">
      <c r="B21" s="19">
        <v>12</v>
      </c>
      <c r="C21" s="17" t="s">
        <v>25</v>
      </c>
      <c r="D21" s="15">
        <v>113</v>
      </c>
      <c r="E21" s="15">
        <v>22</v>
      </c>
      <c r="F21" s="15">
        <v>87</v>
      </c>
      <c r="G21" s="15">
        <v>4</v>
      </c>
      <c r="H21" s="15" t="s">
        <v>16</v>
      </c>
      <c r="I21" s="15">
        <v>2</v>
      </c>
      <c r="J21" s="15">
        <v>6</v>
      </c>
      <c r="K21" s="15">
        <v>23</v>
      </c>
      <c r="L21" s="15">
        <v>56</v>
      </c>
      <c r="M21" s="18"/>
    </row>
    <row r="22" spans="2:13" ht="18" customHeight="1" x14ac:dyDescent="0.35">
      <c r="B22" s="19">
        <v>13</v>
      </c>
      <c r="C22" s="17" t="s">
        <v>26</v>
      </c>
      <c r="D22" s="15">
        <v>3</v>
      </c>
      <c r="E22" s="15">
        <v>1</v>
      </c>
      <c r="F22" s="15">
        <v>2</v>
      </c>
      <c r="G22" s="15">
        <v>0</v>
      </c>
      <c r="H22" s="15" t="s">
        <v>16</v>
      </c>
      <c r="I22" s="15">
        <v>0</v>
      </c>
      <c r="J22" s="15">
        <v>0</v>
      </c>
      <c r="K22" s="15">
        <v>0</v>
      </c>
      <c r="L22" s="15">
        <v>2</v>
      </c>
      <c r="M22" s="18"/>
    </row>
    <row r="23" spans="2:13" ht="18" customHeight="1" x14ac:dyDescent="0.35">
      <c r="B23" s="19">
        <v>14</v>
      </c>
      <c r="C23" s="17" t="s">
        <v>27</v>
      </c>
      <c r="D23" s="15">
        <v>12</v>
      </c>
      <c r="E23" s="15">
        <v>1</v>
      </c>
      <c r="F23" s="15">
        <v>11</v>
      </c>
      <c r="G23" s="15">
        <v>0</v>
      </c>
      <c r="H23" s="15" t="s">
        <v>16</v>
      </c>
      <c r="I23" s="15">
        <v>0</v>
      </c>
      <c r="J23" s="15">
        <v>1</v>
      </c>
      <c r="K23" s="15">
        <v>1</v>
      </c>
      <c r="L23" s="15">
        <v>9</v>
      </c>
      <c r="M23" s="18"/>
    </row>
    <row r="24" spans="2:13" ht="18" customHeight="1" x14ac:dyDescent="0.35">
      <c r="B24" s="19">
        <v>15</v>
      </c>
      <c r="C24" s="17" t="s">
        <v>28</v>
      </c>
      <c r="D24" s="15">
        <v>7</v>
      </c>
      <c r="E24" s="15">
        <v>5</v>
      </c>
      <c r="F24" s="15">
        <v>2</v>
      </c>
      <c r="G24" s="15">
        <v>0</v>
      </c>
      <c r="H24" s="15" t="s">
        <v>16</v>
      </c>
      <c r="I24" s="15">
        <v>0</v>
      </c>
      <c r="J24" s="15">
        <v>0</v>
      </c>
      <c r="K24" s="15">
        <v>1</v>
      </c>
      <c r="L24" s="15">
        <v>1</v>
      </c>
      <c r="M24" s="18"/>
    </row>
    <row r="25" spans="2:13" ht="18" customHeight="1" x14ac:dyDescent="0.35">
      <c r="B25" s="19">
        <v>16</v>
      </c>
      <c r="C25" s="17" t="s">
        <v>29</v>
      </c>
      <c r="D25" s="15">
        <v>6</v>
      </c>
      <c r="E25" s="15">
        <v>0</v>
      </c>
      <c r="F25" s="15">
        <v>6</v>
      </c>
      <c r="G25" s="15">
        <v>0</v>
      </c>
      <c r="H25" s="15" t="s">
        <v>16</v>
      </c>
      <c r="I25" s="15">
        <v>1</v>
      </c>
      <c r="J25" s="15">
        <v>0</v>
      </c>
      <c r="K25" s="15">
        <v>0</v>
      </c>
      <c r="L25" s="15">
        <v>5</v>
      </c>
      <c r="M25" s="18"/>
    </row>
    <row r="26" spans="2:13" ht="18" customHeight="1" x14ac:dyDescent="0.35">
      <c r="B26" s="19">
        <v>18</v>
      </c>
      <c r="C26" s="17" t="s">
        <v>30</v>
      </c>
      <c r="D26" s="15">
        <v>15</v>
      </c>
      <c r="E26" s="15">
        <v>9</v>
      </c>
      <c r="F26" s="15">
        <v>4</v>
      </c>
      <c r="G26" s="15">
        <v>2</v>
      </c>
      <c r="H26" s="15" t="s">
        <v>16</v>
      </c>
      <c r="I26" s="15">
        <v>0</v>
      </c>
      <c r="J26" s="15">
        <v>1</v>
      </c>
      <c r="K26" s="15">
        <v>0</v>
      </c>
      <c r="L26" s="15">
        <v>3</v>
      </c>
      <c r="M26" s="18"/>
    </row>
    <row r="27" spans="2:13" ht="18" customHeight="1" x14ac:dyDescent="0.35">
      <c r="B27" s="19">
        <v>19</v>
      </c>
      <c r="C27" s="17" t="s">
        <v>31</v>
      </c>
      <c r="D27" s="15">
        <v>1</v>
      </c>
      <c r="E27" s="15">
        <v>1</v>
      </c>
      <c r="F27" s="15">
        <v>0</v>
      </c>
      <c r="G27" s="15">
        <v>0</v>
      </c>
      <c r="H27" s="15" t="s">
        <v>16</v>
      </c>
      <c r="I27" s="15">
        <v>0</v>
      </c>
      <c r="J27" s="15">
        <v>0</v>
      </c>
      <c r="K27" s="15">
        <v>0</v>
      </c>
      <c r="L27" s="15">
        <v>0</v>
      </c>
      <c r="M27" s="18"/>
    </row>
    <row r="28" spans="2:13" ht="18" customHeight="1" x14ac:dyDescent="0.35">
      <c r="B28" s="19">
        <v>20</v>
      </c>
      <c r="C28" s="17" t="s">
        <v>2457</v>
      </c>
      <c r="D28" s="15">
        <v>7</v>
      </c>
      <c r="E28" s="15">
        <v>1</v>
      </c>
      <c r="F28" s="15">
        <v>6</v>
      </c>
      <c r="G28" s="15">
        <v>0</v>
      </c>
      <c r="H28" s="15" t="s">
        <v>16</v>
      </c>
      <c r="I28" s="15">
        <v>0</v>
      </c>
      <c r="J28" s="15">
        <v>0</v>
      </c>
      <c r="K28" s="15">
        <v>0</v>
      </c>
      <c r="L28" s="15">
        <v>6</v>
      </c>
      <c r="M28" s="18"/>
    </row>
    <row r="29" spans="2:13" ht="18" customHeight="1" x14ac:dyDescent="0.35">
      <c r="B29" s="19">
        <v>21</v>
      </c>
      <c r="C29" s="17" t="s">
        <v>33</v>
      </c>
      <c r="D29" s="15">
        <v>5</v>
      </c>
      <c r="E29" s="15">
        <v>4</v>
      </c>
      <c r="F29" s="15">
        <v>0</v>
      </c>
      <c r="G29" s="15">
        <v>1</v>
      </c>
      <c r="H29" s="15" t="s">
        <v>16</v>
      </c>
      <c r="I29" s="15">
        <v>0</v>
      </c>
      <c r="J29" s="15">
        <v>0</v>
      </c>
      <c r="K29" s="15">
        <v>0</v>
      </c>
      <c r="L29" s="15">
        <v>0</v>
      </c>
      <c r="M29" s="18"/>
    </row>
    <row r="30" spans="2:13" ht="18" customHeight="1" x14ac:dyDescent="0.35">
      <c r="B30" s="19">
        <v>22</v>
      </c>
      <c r="C30" s="17" t="s">
        <v>34</v>
      </c>
      <c r="D30" s="15">
        <v>14</v>
      </c>
      <c r="E30" s="15">
        <v>11</v>
      </c>
      <c r="F30" s="15">
        <v>3</v>
      </c>
      <c r="G30" s="15">
        <v>0</v>
      </c>
      <c r="H30" s="15" t="s">
        <v>16</v>
      </c>
      <c r="I30" s="15">
        <v>0</v>
      </c>
      <c r="J30" s="15">
        <v>0</v>
      </c>
      <c r="K30" s="15">
        <v>1</v>
      </c>
      <c r="L30" s="15">
        <v>2</v>
      </c>
      <c r="M30" s="18"/>
    </row>
    <row r="31" spans="2:13" ht="18" customHeight="1" x14ac:dyDescent="0.35">
      <c r="B31" s="19">
        <v>35</v>
      </c>
      <c r="C31" s="17" t="s">
        <v>35</v>
      </c>
      <c r="D31" s="15">
        <v>22</v>
      </c>
      <c r="E31" s="15">
        <v>16</v>
      </c>
      <c r="F31" s="15">
        <v>6</v>
      </c>
      <c r="G31" s="15">
        <v>0</v>
      </c>
      <c r="H31" s="15" t="s">
        <v>16</v>
      </c>
      <c r="I31" s="15">
        <v>0</v>
      </c>
      <c r="J31" s="15">
        <v>0</v>
      </c>
      <c r="K31" s="15">
        <v>0</v>
      </c>
      <c r="L31" s="15">
        <v>6</v>
      </c>
      <c r="M31" s="18"/>
    </row>
    <row r="32" spans="2:13" ht="18" customHeight="1" x14ac:dyDescent="0.35">
      <c r="B32" s="19">
        <v>36</v>
      </c>
      <c r="C32" s="17" t="s">
        <v>36</v>
      </c>
      <c r="D32" s="15">
        <v>5</v>
      </c>
      <c r="E32" s="15">
        <v>4</v>
      </c>
      <c r="F32" s="15">
        <v>1</v>
      </c>
      <c r="G32" s="15">
        <v>0</v>
      </c>
      <c r="H32" s="15" t="s">
        <v>16</v>
      </c>
      <c r="I32" s="15">
        <v>0</v>
      </c>
      <c r="J32" s="15">
        <v>0</v>
      </c>
      <c r="K32" s="15">
        <v>1</v>
      </c>
      <c r="L32" s="15">
        <v>0</v>
      </c>
      <c r="M32" s="18"/>
    </row>
    <row r="33" spans="2:13" ht="18" customHeight="1" x14ac:dyDescent="0.35">
      <c r="B33" s="19">
        <v>38</v>
      </c>
      <c r="C33" s="17" t="s">
        <v>37</v>
      </c>
      <c r="D33" s="15">
        <v>9</v>
      </c>
      <c r="E33" s="15">
        <v>6</v>
      </c>
      <c r="F33" s="15">
        <v>3</v>
      </c>
      <c r="G33" s="15">
        <v>0</v>
      </c>
      <c r="H33" s="15" t="s">
        <v>16</v>
      </c>
      <c r="I33" s="15">
        <v>0</v>
      </c>
      <c r="J33" s="15">
        <v>0</v>
      </c>
      <c r="K33" s="15">
        <v>0</v>
      </c>
      <c r="L33" s="15">
        <v>3</v>
      </c>
      <c r="M33" s="18"/>
    </row>
    <row r="34" spans="2:13" ht="18" customHeight="1" x14ac:dyDescent="0.35">
      <c r="B34" s="19">
        <v>40</v>
      </c>
      <c r="C34" s="17" t="s">
        <v>38</v>
      </c>
      <c r="D34" s="15">
        <v>7</v>
      </c>
      <c r="E34" s="15">
        <v>0</v>
      </c>
      <c r="F34" s="15">
        <v>7</v>
      </c>
      <c r="G34" s="15">
        <v>0</v>
      </c>
      <c r="H34" s="15" t="s">
        <v>16</v>
      </c>
      <c r="I34" s="15">
        <v>0</v>
      </c>
      <c r="J34" s="15">
        <v>0</v>
      </c>
      <c r="K34" s="15">
        <v>0</v>
      </c>
      <c r="L34" s="15">
        <v>7</v>
      </c>
      <c r="M34" s="18"/>
    </row>
    <row r="35" spans="2:13" ht="18" customHeight="1" x14ac:dyDescent="0.35">
      <c r="B35" s="19">
        <v>43</v>
      </c>
      <c r="C35" s="17" t="s">
        <v>39</v>
      </c>
      <c r="D35" s="15">
        <v>4</v>
      </c>
      <c r="E35" s="15">
        <v>0</v>
      </c>
      <c r="F35" s="15">
        <v>4</v>
      </c>
      <c r="G35" s="15">
        <v>0</v>
      </c>
      <c r="H35" s="15" t="s">
        <v>16</v>
      </c>
      <c r="I35" s="15">
        <v>0</v>
      </c>
      <c r="J35" s="15">
        <v>0</v>
      </c>
      <c r="K35" s="15">
        <v>2</v>
      </c>
      <c r="L35" s="15">
        <v>2</v>
      </c>
      <c r="M35" s="18"/>
    </row>
    <row r="36" spans="2:13" ht="18" customHeight="1" x14ac:dyDescent="0.35">
      <c r="B36" s="19">
        <v>45</v>
      </c>
      <c r="C36" s="17" t="s">
        <v>40</v>
      </c>
      <c r="D36" s="15">
        <v>6</v>
      </c>
      <c r="E36" s="15">
        <v>6</v>
      </c>
      <c r="F36" s="15">
        <v>0</v>
      </c>
      <c r="G36" s="15">
        <v>0</v>
      </c>
      <c r="H36" s="15" t="s">
        <v>16</v>
      </c>
      <c r="I36" s="15">
        <v>0</v>
      </c>
      <c r="J36" s="15">
        <v>0</v>
      </c>
      <c r="K36" s="15">
        <v>0</v>
      </c>
      <c r="L36" s="15">
        <v>0</v>
      </c>
      <c r="M36" s="18"/>
    </row>
    <row r="37" spans="2:13" ht="18" customHeight="1" x14ac:dyDescent="0.35">
      <c r="B37" s="19">
        <v>47</v>
      </c>
      <c r="C37" s="17" t="s">
        <v>41</v>
      </c>
      <c r="D37" s="15">
        <v>13</v>
      </c>
      <c r="E37" s="15">
        <v>1</v>
      </c>
      <c r="F37" s="15">
        <v>10</v>
      </c>
      <c r="G37" s="15">
        <v>2</v>
      </c>
      <c r="H37" s="15" t="s">
        <v>16</v>
      </c>
      <c r="I37" s="15">
        <v>0</v>
      </c>
      <c r="J37" s="15">
        <v>0</v>
      </c>
      <c r="K37" s="15">
        <v>3</v>
      </c>
      <c r="L37" s="15">
        <v>7</v>
      </c>
      <c r="M37" s="18"/>
    </row>
    <row r="38" spans="2:13" ht="18" customHeight="1" x14ac:dyDescent="0.35">
      <c r="B38" s="19">
        <v>48</v>
      </c>
      <c r="C38" s="17" t="s">
        <v>42</v>
      </c>
      <c r="D38" s="15">
        <v>3</v>
      </c>
      <c r="E38" s="15">
        <v>0</v>
      </c>
      <c r="F38" s="15">
        <v>3</v>
      </c>
      <c r="G38" s="15">
        <v>0</v>
      </c>
      <c r="H38" s="15" t="s">
        <v>16</v>
      </c>
      <c r="I38" s="15">
        <v>0</v>
      </c>
      <c r="J38" s="15">
        <v>1</v>
      </c>
      <c r="K38" s="15">
        <v>1</v>
      </c>
      <c r="L38" s="15">
        <v>1</v>
      </c>
      <c r="M38" s="18"/>
    </row>
    <row r="39" spans="2:13" ht="18" customHeight="1" x14ac:dyDescent="0.35">
      <c r="B39" s="19">
        <v>49</v>
      </c>
      <c r="C39" s="17" t="s">
        <v>43</v>
      </c>
      <c r="D39" s="15">
        <v>21</v>
      </c>
      <c r="E39" s="15">
        <v>7</v>
      </c>
      <c r="F39" s="15">
        <v>13</v>
      </c>
      <c r="G39" s="15">
        <v>1</v>
      </c>
      <c r="H39" s="15" t="s">
        <v>16</v>
      </c>
      <c r="I39" s="15">
        <v>1</v>
      </c>
      <c r="J39" s="15">
        <v>1</v>
      </c>
      <c r="K39" s="15">
        <v>2</v>
      </c>
      <c r="L39" s="15">
        <v>9</v>
      </c>
      <c r="M39" s="18"/>
    </row>
    <row r="40" spans="2:13" ht="18" customHeight="1" x14ac:dyDescent="0.35">
      <c r="B40" s="19">
        <v>50</v>
      </c>
      <c r="C40" s="17" t="s">
        <v>44</v>
      </c>
      <c r="D40" s="15">
        <v>10</v>
      </c>
      <c r="E40" s="15">
        <v>4</v>
      </c>
      <c r="F40" s="15">
        <v>6</v>
      </c>
      <c r="G40" s="15">
        <v>0</v>
      </c>
      <c r="H40" s="15" t="s">
        <v>16</v>
      </c>
      <c r="I40" s="15">
        <v>0</v>
      </c>
      <c r="J40" s="15">
        <v>1</v>
      </c>
      <c r="K40" s="15">
        <v>4</v>
      </c>
      <c r="L40" s="15">
        <v>1</v>
      </c>
      <c r="M40" s="18"/>
    </row>
    <row r="41" spans="2:13" ht="30" customHeight="1" x14ac:dyDescent="0.35">
      <c r="B41" s="19">
        <v>51</v>
      </c>
      <c r="C41" s="17" t="s">
        <v>45</v>
      </c>
      <c r="D41" s="15">
        <v>7</v>
      </c>
      <c r="E41" s="15">
        <v>2</v>
      </c>
      <c r="F41" s="15">
        <v>5</v>
      </c>
      <c r="G41" s="15">
        <v>0</v>
      </c>
      <c r="H41" s="15" t="s">
        <v>16</v>
      </c>
      <c r="I41" s="15">
        <v>0</v>
      </c>
      <c r="J41" s="15">
        <v>0</v>
      </c>
      <c r="K41" s="15">
        <v>1</v>
      </c>
      <c r="L41" s="15">
        <v>4</v>
      </c>
      <c r="M41" s="18"/>
    </row>
    <row r="42" spans="2:13" ht="15" customHeight="1" x14ac:dyDescent="0.35">
      <c r="B42" s="19">
        <v>52</v>
      </c>
      <c r="C42" s="17" t="s">
        <v>46</v>
      </c>
      <c r="D42" s="15">
        <v>4</v>
      </c>
      <c r="E42" s="15">
        <v>0</v>
      </c>
      <c r="F42" s="15">
        <v>4</v>
      </c>
      <c r="G42" s="15">
        <v>0</v>
      </c>
      <c r="H42" s="15" t="s">
        <v>16</v>
      </c>
      <c r="I42" s="15">
        <v>0</v>
      </c>
      <c r="J42" s="15">
        <v>0</v>
      </c>
      <c r="K42" s="15">
        <v>0</v>
      </c>
      <c r="L42" s="15">
        <v>4</v>
      </c>
      <c r="M42" s="18"/>
    </row>
    <row r="43" spans="2:13" ht="18.75" customHeight="1" thickBot="1" x14ac:dyDescent="0.4">
      <c r="B43" s="20">
        <v>53</v>
      </c>
      <c r="C43" s="21" t="s">
        <v>47</v>
      </c>
      <c r="D43" s="22">
        <v>22</v>
      </c>
      <c r="E43" s="22">
        <v>22</v>
      </c>
      <c r="F43" s="22">
        <v>0</v>
      </c>
      <c r="G43" s="22">
        <v>0</v>
      </c>
      <c r="H43" s="22" t="s">
        <v>16</v>
      </c>
      <c r="I43" s="22">
        <v>0</v>
      </c>
      <c r="J43" s="22">
        <v>0</v>
      </c>
      <c r="K43" s="22">
        <v>0</v>
      </c>
      <c r="L43" s="22">
        <v>0</v>
      </c>
      <c r="M43" s="18"/>
    </row>
    <row r="44" spans="2:13" ht="28.5" customHeight="1" x14ac:dyDescent="0.35">
      <c r="B44" s="292" t="s">
        <v>2458</v>
      </c>
      <c r="C44" s="292"/>
      <c r="D44" s="292"/>
      <c r="E44" s="292"/>
      <c r="F44" s="292"/>
      <c r="G44" s="292"/>
      <c r="H44" s="292"/>
      <c r="I44" s="292"/>
      <c r="J44" s="292"/>
      <c r="K44" s="292"/>
    </row>
    <row r="45" spans="2:13" ht="18" customHeight="1" x14ac:dyDescent="0.35">
      <c r="B45" s="50" t="s">
        <v>2456</v>
      </c>
      <c r="C45" s="24"/>
      <c r="D45" s="23"/>
      <c r="E45" s="24"/>
      <c r="F45" s="24"/>
      <c r="G45" s="24"/>
      <c r="H45" s="24"/>
      <c r="I45" s="24"/>
      <c r="J45" s="24"/>
      <c r="K45" s="24"/>
    </row>
    <row r="46" spans="2:13" ht="18" customHeight="1" x14ac:dyDescent="0.35">
      <c r="D46" s="23"/>
    </row>
    <row r="47" spans="2:13" ht="18" customHeight="1" x14ac:dyDescent="0.35">
      <c r="D47" s="23"/>
    </row>
    <row r="48" spans="2:13" ht="18" customHeight="1" x14ac:dyDescent="0.35">
      <c r="D48" s="23"/>
    </row>
    <row r="49" spans="4:4" ht="18" customHeight="1" x14ac:dyDescent="0.35">
      <c r="D49" s="23"/>
    </row>
    <row r="50" spans="4:4" ht="18" customHeight="1" x14ac:dyDescent="0.35">
      <c r="D50" s="23"/>
    </row>
    <row r="51" spans="4:4" ht="18" customHeight="1" x14ac:dyDescent="0.35">
      <c r="D51" s="23"/>
    </row>
    <row r="52" spans="4:4" ht="18" customHeight="1" x14ac:dyDescent="0.35">
      <c r="D52" s="23"/>
    </row>
    <row r="53" spans="4:4" ht="18" customHeight="1" x14ac:dyDescent="0.35">
      <c r="D53" s="23"/>
    </row>
    <row r="54" spans="4:4" ht="18" customHeight="1" x14ac:dyDescent="0.35">
      <c r="D54" s="23"/>
    </row>
    <row r="55" spans="4:4" ht="18" customHeight="1" x14ac:dyDescent="0.35">
      <c r="D55" s="23"/>
    </row>
    <row r="56" spans="4:4" ht="18" customHeight="1" x14ac:dyDescent="0.35">
      <c r="D56" s="23"/>
    </row>
    <row r="57" spans="4:4" ht="18" customHeight="1" x14ac:dyDescent="0.35">
      <c r="D57" s="23"/>
    </row>
    <row r="58" spans="4:4" ht="18" customHeight="1" x14ac:dyDescent="0.35">
      <c r="D58" s="23"/>
    </row>
    <row r="59" spans="4:4" ht="18" customHeight="1" x14ac:dyDescent="0.35">
      <c r="D59" s="23"/>
    </row>
    <row r="60" spans="4:4" ht="18" customHeight="1" x14ac:dyDescent="0.35">
      <c r="D60" s="23"/>
    </row>
    <row r="61" spans="4:4" ht="18" customHeight="1" x14ac:dyDescent="0.35">
      <c r="D61" s="23"/>
    </row>
    <row r="62" spans="4:4" ht="18" customHeight="1" x14ac:dyDescent="0.35">
      <c r="D62" s="23"/>
    </row>
    <row r="63" spans="4:4" ht="18" customHeight="1" x14ac:dyDescent="0.35">
      <c r="D63" s="23"/>
    </row>
    <row r="64" spans="4:4" ht="18" customHeight="1" x14ac:dyDescent="0.35">
      <c r="D64" s="23"/>
    </row>
    <row r="65" spans="4:4" ht="18" customHeight="1" x14ac:dyDescent="0.35">
      <c r="D65" s="23"/>
    </row>
    <row r="66" spans="4:4" ht="18" customHeight="1" x14ac:dyDescent="0.35">
      <c r="D66" s="23"/>
    </row>
    <row r="67" spans="4:4" ht="18" customHeight="1" x14ac:dyDescent="0.35">
      <c r="D67" s="23"/>
    </row>
    <row r="68" spans="4:4" ht="18" customHeight="1" x14ac:dyDescent="0.35">
      <c r="D68" s="23"/>
    </row>
    <row r="69" spans="4:4" ht="18" customHeight="1" x14ac:dyDescent="0.35">
      <c r="D69" s="23"/>
    </row>
    <row r="70" spans="4:4" ht="18" customHeight="1" x14ac:dyDescent="0.35">
      <c r="D70" s="23"/>
    </row>
    <row r="71" spans="4:4" ht="18" customHeight="1" x14ac:dyDescent="0.35">
      <c r="D71" s="23"/>
    </row>
    <row r="72" spans="4:4" ht="18" customHeight="1" x14ac:dyDescent="0.35">
      <c r="D72" s="23"/>
    </row>
    <row r="73" spans="4:4" ht="18" customHeight="1" x14ac:dyDescent="0.35">
      <c r="D73" s="23"/>
    </row>
    <row r="74" spans="4:4" ht="18" customHeight="1" x14ac:dyDescent="0.35">
      <c r="D74" s="23"/>
    </row>
    <row r="75" spans="4:4" ht="18" customHeight="1" x14ac:dyDescent="0.35">
      <c r="D75" s="23"/>
    </row>
    <row r="76" spans="4:4" ht="18" customHeight="1" x14ac:dyDescent="0.35">
      <c r="D76" s="23"/>
    </row>
    <row r="77" spans="4:4" ht="18" customHeight="1" x14ac:dyDescent="0.35">
      <c r="D77" s="23"/>
    </row>
    <row r="78" spans="4:4" ht="18" customHeight="1" x14ac:dyDescent="0.35">
      <c r="D78" s="23"/>
    </row>
    <row r="79" spans="4:4" ht="18" customHeight="1" x14ac:dyDescent="0.35">
      <c r="D79" s="23"/>
    </row>
    <row r="80" spans="4:4" ht="18" customHeight="1" x14ac:dyDescent="0.35">
      <c r="D80" s="23"/>
    </row>
    <row r="81" spans="4:4" ht="18" customHeight="1" x14ac:dyDescent="0.35">
      <c r="D81" s="23"/>
    </row>
    <row r="82" spans="4:4" ht="18" customHeight="1" x14ac:dyDescent="0.35">
      <c r="D82" s="23"/>
    </row>
    <row r="83" spans="4:4" ht="18" customHeight="1" x14ac:dyDescent="0.35">
      <c r="D83" s="23"/>
    </row>
    <row r="84" spans="4:4" ht="18" customHeight="1" x14ac:dyDescent="0.35">
      <c r="D84" s="23"/>
    </row>
    <row r="85" spans="4:4" ht="18" customHeight="1" x14ac:dyDescent="0.35">
      <c r="D85" s="23"/>
    </row>
  </sheetData>
  <mergeCells count="16">
    <mergeCell ref="B44:K44"/>
    <mergeCell ref="B10:C10"/>
    <mergeCell ref="B11:C11"/>
    <mergeCell ref="A1:D1"/>
    <mergeCell ref="B3:L3"/>
    <mergeCell ref="B5:G5"/>
    <mergeCell ref="I5:L5"/>
    <mergeCell ref="B6:C7"/>
    <mergeCell ref="D6:D7"/>
    <mergeCell ref="E6:E7"/>
    <mergeCell ref="F6:F7"/>
    <mergeCell ref="G6:G7"/>
    <mergeCell ref="I6:I7"/>
    <mergeCell ref="J6:J7"/>
    <mergeCell ref="K6:K7"/>
    <mergeCell ref="L6:L7"/>
  </mergeCells>
  <pageMargins left="0.7" right="0.7" top="0.75" bottom="0.75" header="0.3" footer="0.3"/>
  <pageSetup scale="5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318</v>
      </c>
      <c r="D4" s="166" t="s">
        <v>21</v>
      </c>
      <c r="E4" s="166"/>
      <c r="F4" s="166"/>
      <c r="G4" s="166"/>
      <c r="H4" s="167"/>
      <c r="I4" s="77"/>
      <c r="J4" s="168" t="s">
        <v>75</v>
      </c>
      <c r="K4" s="166"/>
      <c r="L4" s="76" t="s">
        <v>399</v>
      </c>
      <c r="M4" s="169" t="s">
        <v>400</v>
      </c>
      <c r="N4" s="169"/>
      <c r="O4" s="169"/>
      <c r="P4" s="169"/>
      <c r="Q4" s="170"/>
      <c r="R4" s="78"/>
      <c r="S4" s="171" t="s">
        <v>2146</v>
      </c>
      <c r="T4" s="172"/>
      <c r="U4" s="172"/>
      <c r="V4" s="173" t="s">
        <v>401</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402</v>
      </c>
      <c r="D6" s="175" t="s">
        <v>403</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404</v>
      </c>
      <c r="K8" s="85" t="s">
        <v>149</v>
      </c>
      <c r="L8" s="85" t="s">
        <v>405</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406</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391</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407</v>
      </c>
      <c r="C21" s="201"/>
      <c r="D21" s="201"/>
      <c r="E21" s="201"/>
      <c r="F21" s="201"/>
      <c r="G21" s="201"/>
      <c r="H21" s="201"/>
      <c r="I21" s="201"/>
      <c r="J21" s="201"/>
      <c r="K21" s="201"/>
      <c r="L21" s="201"/>
      <c r="M21" s="202" t="s">
        <v>402</v>
      </c>
      <c r="N21" s="202"/>
      <c r="O21" s="202" t="s">
        <v>117</v>
      </c>
      <c r="P21" s="202"/>
      <c r="Q21" s="203" t="s">
        <v>118</v>
      </c>
      <c r="R21" s="203"/>
      <c r="S21" s="95" t="s">
        <v>408</v>
      </c>
      <c r="T21" s="95" t="s">
        <v>409</v>
      </c>
      <c r="U21" s="95" t="s">
        <v>410</v>
      </c>
      <c r="V21" s="95">
        <f>+IF(ISERR(U21/T21*100),"N/A",ROUND(U21/T21*100,2))</f>
        <v>117.24</v>
      </c>
      <c r="W21" s="96">
        <f>+IF(ISERR(U21/S21*100),"N/A",ROUND(U21/S21*100,2))</f>
        <v>113.33</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411</v>
      </c>
      <c r="F25" s="102"/>
      <c r="G25" s="102"/>
      <c r="H25" s="103"/>
      <c r="I25" s="103"/>
      <c r="J25" s="103"/>
      <c r="K25" s="103"/>
      <c r="L25" s="103"/>
      <c r="M25" s="103"/>
      <c r="N25" s="103"/>
      <c r="O25" s="103"/>
      <c r="P25" s="104"/>
      <c r="Q25" s="104"/>
      <c r="R25" s="105" t="s">
        <v>412</v>
      </c>
      <c r="S25" s="106" t="s">
        <v>79</v>
      </c>
      <c r="T25" s="104"/>
      <c r="U25" s="106" t="s">
        <v>413</v>
      </c>
      <c r="V25" s="104"/>
      <c r="W25" s="107">
        <f>+IF(ISERR(U25/R25*100),"N/A",ROUND(U25/R25*100,2))</f>
        <v>103.59</v>
      </c>
    </row>
    <row r="26" spans="2:27" ht="26.25" customHeight="1" thickBot="1" x14ac:dyDescent="0.25">
      <c r="B26" s="218" t="s">
        <v>139</v>
      </c>
      <c r="C26" s="219"/>
      <c r="D26" s="219"/>
      <c r="E26" s="108" t="s">
        <v>411</v>
      </c>
      <c r="F26" s="108"/>
      <c r="G26" s="108"/>
      <c r="H26" s="109"/>
      <c r="I26" s="109"/>
      <c r="J26" s="109"/>
      <c r="K26" s="109"/>
      <c r="L26" s="109"/>
      <c r="M26" s="109"/>
      <c r="N26" s="109"/>
      <c r="O26" s="109"/>
      <c r="P26" s="110"/>
      <c r="Q26" s="110"/>
      <c r="R26" s="111" t="s">
        <v>414</v>
      </c>
      <c r="S26" s="112" t="s">
        <v>413</v>
      </c>
      <c r="T26" s="112">
        <f>+IF(ISERR(S26/R26*100),"N/A",ROUND(S26/R26*100,2))</f>
        <v>100</v>
      </c>
      <c r="U26" s="112" t="s">
        <v>413</v>
      </c>
      <c r="V26" s="112">
        <f>+IF(ISERR(U26/S26*100),"N/A",ROUND(U26/S26*100,2))</f>
        <v>100</v>
      </c>
      <c r="W26" s="113">
        <f>+IF(ISERR(U26/R26*100),"N/A",ROUND(U26/R26*100,2))</f>
        <v>100</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2382</v>
      </c>
      <c r="C28" s="205"/>
      <c r="D28" s="205"/>
      <c r="E28" s="205"/>
      <c r="F28" s="205"/>
      <c r="G28" s="205"/>
      <c r="H28" s="205"/>
      <c r="I28" s="205"/>
      <c r="J28" s="205"/>
      <c r="K28" s="205"/>
      <c r="L28" s="205"/>
      <c r="M28" s="205"/>
      <c r="N28" s="205"/>
      <c r="O28" s="205"/>
      <c r="P28" s="205"/>
      <c r="Q28" s="205"/>
      <c r="R28" s="205"/>
      <c r="S28" s="205"/>
      <c r="T28" s="205"/>
      <c r="U28" s="205"/>
      <c r="V28" s="205"/>
      <c r="W28" s="206"/>
    </row>
    <row r="29" spans="2:27" ht="36.7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2383</v>
      </c>
      <c r="C30" s="205"/>
      <c r="D30" s="205"/>
      <c r="E30" s="205"/>
      <c r="F30" s="205"/>
      <c r="G30" s="205"/>
      <c r="H30" s="205"/>
      <c r="I30" s="205"/>
      <c r="J30" s="205"/>
      <c r="K30" s="205"/>
      <c r="L30" s="205"/>
      <c r="M30" s="205"/>
      <c r="N30" s="205"/>
      <c r="O30" s="205"/>
      <c r="P30" s="205"/>
      <c r="Q30" s="205"/>
      <c r="R30" s="205"/>
      <c r="S30" s="205"/>
      <c r="T30" s="205"/>
      <c r="U30" s="205"/>
      <c r="V30" s="205"/>
      <c r="W30" s="206"/>
    </row>
    <row r="31" spans="2:27" ht="38.2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2384</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8.7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318</v>
      </c>
      <c r="D4" s="166" t="s">
        <v>21</v>
      </c>
      <c r="E4" s="166"/>
      <c r="F4" s="166"/>
      <c r="G4" s="166"/>
      <c r="H4" s="167"/>
      <c r="I4" s="77"/>
      <c r="J4" s="168" t="s">
        <v>75</v>
      </c>
      <c r="K4" s="166"/>
      <c r="L4" s="76" t="s">
        <v>415</v>
      </c>
      <c r="M4" s="169" t="s">
        <v>416</v>
      </c>
      <c r="N4" s="169"/>
      <c r="O4" s="169"/>
      <c r="P4" s="169"/>
      <c r="Q4" s="170"/>
      <c r="R4" s="78"/>
      <c r="S4" s="171" t="s">
        <v>2146</v>
      </c>
      <c r="T4" s="172"/>
      <c r="U4" s="172"/>
      <c r="V4" s="173" t="s">
        <v>417</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418</v>
      </c>
      <c r="D6" s="175" t="s">
        <v>419</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420</v>
      </c>
      <c r="D7" s="162" t="s">
        <v>421</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422</v>
      </c>
      <c r="K8" s="85" t="s">
        <v>149</v>
      </c>
      <c r="L8" s="85" t="s">
        <v>423</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213" customHeight="1" thickTop="1" thickBot="1" x14ac:dyDescent="0.25">
      <c r="B10" s="86" t="s">
        <v>91</v>
      </c>
      <c r="C10" s="173" t="s">
        <v>424</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425</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426</v>
      </c>
      <c r="C21" s="201"/>
      <c r="D21" s="201"/>
      <c r="E21" s="201"/>
      <c r="F21" s="201"/>
      <c r="G21" s="201"/>
      <c r="H21" s="201"/>
      <c r="I21" s="201"/>
      <c r="J21" s="201"/>
      <c r="K21" s="201"/>
      <c r="L21" s="201"/>
      <c r="M21" s="202" t="s">
        <v>418</v>
      </c>
      <c r="N21" s="202"/>
      <c r="O21" s="202" t="s">
        <v>117</v>
      </c>
      <c r="P21" s="202"/>
      <c r="Q21" s="203" t="s">
        <v>118</v>
      </c>
      <c r="R21" s="203"/>
      <c r="S21" s="95" t="s">
        <v>427</v>
      </c>
      <c r="T21" s="95" t="s">
        <v>428</v>
      </c>
      <c r="U21" s="95" t="s">
        <v>429</v>
      </c>
      <c r="V21" s="95">
        <f>+IF(ISERR(U21/T21*100),"N/A",ROUND(U21/T21*100,2))</f>
        <v>88.37</v>
      </c>
      <c r="W21" s="96">
        <f>+IF(ISERR(U21/S21*100),"N/A",ROUND(U21/S21*100,2))</f>
        <v>172.73</v>
      </c>
    </row>
    <row r="22" spans="2:27" ht="56.25" customHeight="1" thickBot="1" x14ac:dyDescent="0.25">
      <c r="B22" s="200" t="s">
        <v>430</v>
      </c>
      <c r="C22" s="201"/>
      <c r="D22" s="201"/>
      <c r="E22" s="201"/>
      <c r="F22" s="201"/>
      <c r="G22" s="201"/>
      <c r="H22" s="201"/>
      <c r="I22" s="201"/>
      <c r="J22" s="201"/>
      <c r="K22" s="201"/>
      <c r="L22" s="201"/>
      <c r="M22" s="202" t="s">
        <v>420</v>
      </c>
      <c r="N22" s="202"/>
      <c r="O22" s="202" t="s">
        <v>117</v>
      </c>
      <c r="P22" s="202"/>
      <c r="Q22" s="203" t="s">
        <v>278</v>
      </c>
      <c r="R22" s="203"/>
      <c r="S22" s="95" t="s">
        <v>429</v>
      </c>
      <c r="T22" s="95" t="s">
        <v>210</v>
      </c>
      <c r="U22" s="95" t="s">
        <v>210</v>
      </c>
      <c r="V22" s="95" t="str">
        <f>+IF(ISERR(U22/T22*100),"N/A",ROUND(U22/T22*100,2))</f>
        <v>N/A</v>
      </c>
      <c r="W22" s="96" t="str">
        <f>+IF(ISERR(U22/S22*100),"N/A",ROUND(U22/S22*100,2))</f>
        <v>N/A</v>
      </c>
    </row>
    <row r="23" spans="2:27" ht="21.75" customHeight="1" thickTop="1" thickBot="1" x14ac:dyDescent="0.25">
      <c r="B23" s="70" t="s">
        <v>129</v>
      </c>
      <c r="C23" s="71"/>
      <c r="D23" s="71"/>
      <c r="E23" s="71"/>
      <c r="F23" s="71"/>
      <c r="G23" s="71"/>
      <c r="H23" s="72"/>
      <c r="I23" s="72"/>
      <c r="J23" s="72"/>
      <c r="K23" s="72"/>
      <c r="L23" s="72"/>
      <c r="M23" s="72"/>
      <c r="N23" s="72"/>
      <c r="O23" s="72"/>
      <c r="P23" s="72"/>
      <c r="Q23" s="72"/>
      <c r="R23" s="72"/>
      <c r="S23" s="72"/>
      <c r="T23" s="72"/>
      <c r="U23" s="72"/>
      <c r="V23" s="72"/>
      <c r="W23" s="73"/>
      <c r="X23" s="97"/>
    </row>
    <row r="24" spans="2:27" ht="29.25" customHeight="1" thickTop="1" thickBot="1" x14ac:dyDescent="0.25">
      <c r="B24" s="210" t="s">
        <v>130</v>
      </c>
      <c r="C24" s="211"/>
      <c r="D24" s="211"/>
      <c r="E24" s="211"/>
      <c r="F24" s="211"/>
      <c r="G24" s="211"/>
      <c r="H24" s="211"/>
      <c r="I24" s="211"/>
      <c r="J24" s="211"/>
      <c r="K24" s="211"/>
      <c r="L24" s="211"/>
      <c r="M24" s="211"/>
      <c r="N24" s="211"/>
      <c r="O24" s="211"/>
      <c r="P24" s="211"/>
      <c r="Q24" s="212"/>
      <c r="R24" s="98" t="s">
        <v>111</v>
      </c>
      <c r="S24" s="187" t="s">
        <v>112</v>
      </c>
      <c r="T24" s="187"/>
      <c r="U24" s="99" t="s">
        <v>131</v>
      </c>
      <c r="V24" s="186" t="s">
        <v>132</v>
      </c>
      <c r="W24" s="188"/>
    </row>
    <row r="25" spans="2:27" ht="30.75" customHeight="1" thickBot="1" x14ac:dyDescent="0.25">
      <c r="B25" s="213"/>
      <c r="C25" s="214"/>
      <c r="D25" s="214"/>
      <c r="E25" s="214"/>
      <c r="F25" s="214"/>
      <c r="G25" s="214"/>
      <c r="H25" s="214"/>
      <c r="I25" s="214"/>
      <c r="J25" s="214"/>
      <c r="K25" s="214"/>
      <c r="L25" s="214"/>
      <c r="M25" s="214"/>
      <c r="N25" s="214"/>
      <c r="O25" s="214"/>
      <c r="P25" s="214"/>
      <c r="Q25" s="215"/>
      <c r="R25" s="100" t="s">
        <v>133</v>
      </c>
      <c r="S25" s="100" t="s">
        <v>133</v>
      </c>
      <c r="T25" s="100" t="s">
        <v>117</v>
      </c>
      <c r="U25" s="100" t="s">
        <v>133</v>
      </c>
      <c r="V25" s="100" t="s">
        <v>134</v>
      </c>
      <c r="W25" s="101" t="s">
        <v>135</v>
      </c>
      <c r="Y25" s="97"/>
    </row>
    <row r="26" spans="2:27" ht="23.25" customHeight="1" thickBot="1" x14ac:dyDescent="0.25">
      <c r="B26" s="216" t="s">
        <v>136</v>
      </c>
      <c r="C26" s="217"/>
      <c r="D26" s="217"/>
      <c r="E26" s="102" t="s">
        <v>431</v>
      </c>
      <c r="F26" s="102"/>
      <c r="G26" s="102"/>
      <c r="H26" s="103"/>
      <c r="I26" s="103"/>
      <c r="J26" s="103"/>
      <c r="K26" s="103"/>
      <c r="L26" s="103"/>
      <c r="M26" s="103"/>
      <c r="N26" s="103"/>
      <c r="O26" s="103"/>
      <c r="P26" s="104"/>
      <c r="Q26" s="104"/>
      <c r="R26" s="105" t="s">
        <v>432</v>
      </c>
      <c r="S26" s="106" t="s">
        <v>79</v>
      </c>
      <c r="T26" s="104"/>
      <c r="U26" s="106" t="s">
        <v>433</v>
      </c>
      <c r="V26" s="104"/>
      <c r="W26" s="107">
        <f>+IF(ISERR(U26/R26*100),"N/A",ROUND(U26/R26*100,2))</f>
        <v>94.34</v>
      </c>
    </row>
    <row r="27" spans="2:27" ht="26.25" customHeight="1" x14ac:dyDescent="0.2">
      <c r="B27" s="218" t="s">
        <v>139</v>
      </c>
      <c r="C27" s="219"/>
      <c r="D27" s="219"/>
      <c r="E27" s="108" t="s">
        <v>431</v>
      </c>
      <c r="F27" s="108"/>
      <c r="G27" s="108"/>
      <c r="H27" s="109"/>
      <c r="I27" s="109"/>
      <c r="J27" s="109"/>
      <c r="K27" s="109"/>
      <c r="L27" s="109"/>
      <c r="M27" s="109"/>
      <c r="N27" s="109"/>
      <c r="O27" s="109"/>
      <c r="P27" s="110"/>
      <c r="Q27" s="110"/>
      <c r="R27" s="111" t="s">
        <v>434</v>
      </c>
      <c r="S27" s="112" t="s">
        <v>435</v>
      </c>
      <c r="T27" s="112">
        <f>+IF(ISERR(S27/R27*100),"N/A",ROUND(S27/R27*100,2))</f>
        <v>98.39</v>
      </c>
      <c r="U27" s="112" t="s">
        <v>433</v>
      </c>
      <c r="V27" s="112">
        <f>+IF(ISERR(U27/S27*100),"N/A",ROUND(U27/S27*100,2))</f>
        <v>99</v>
      </c>
      <c r="W27" s="113">
        <f>+IF(ISERR(U27/R27*100),"N/A",ROUND(U27/R27*100,2))</f>
        <v>97.41</v>
      </c>
    </row>
    <row r="28" spans="2:27" ht="23.25" customHeight="1" thickBot="1" x14ac:dyDescent="0.25">
      <c r="B28" s="216" t="s">
        <v>136</v>
      </c>
      <c r="C28" s="217"/>
      <c r="D28" s="217"/>
      <c r="E28" s="102" t="s">
        <v>436</v>
      </c>
      <c r="F28" s="102"/>
      <c r="G28" s="102"/>
      <c r="H28" s="103"/>
      <c r="I28" s="103"/>
      <c r="J28" s="103"/>
      <c r="K28" s="103"/>
      <c r="L28" s="103"/>
      <c r="M28" s="103"/>
      <c r="N28" s="103"/>
      <c r="O28" s="103"/>
      <c r="P28" s="104"/>
      <c r="Q28" s="104"/>
      <c r="R28" s="105" t="s">
        <v>437</v>
      </c>
      <c r="S28" s="106" t="s">
        <v>79</v>
      </c>
      <c r="T28" s="104"/>
      <c r="U28" s="106" t="s">
        <v>438</v>
      </c>
      <c r="V28" s="104"/>
      <c r="W28" s="107">
        <f>+IF(ISERR(U28/R28*100),"N/A",ROUND(U28/R28*100,2))</f>
        <v>22.39</v>
      </c>
    </row>
    <row r="29" spans="2:27" ht="26.25" customHeight="1" thickBot="1" x14ac:dyDescent="0.25">
      <c r="B29" s="218" t="s">
        <v>139</v>
      </c>
      <c r="C29" s="219"/>
      <c r="D29" s="219"/>
      <c r="E29" s="108" t="s">
        <v>436</v>
      </c>
      <c r="F29" s="108"/>
      <c r="G29" s="108"/>
      <c r="H29" s="109"/>
      <c r="I29" s="109"/>
      <c r="J29" s="109"/>
      <c r="K29" s="109"/>
      <c r="L29" s="109"/>
      <c r="M29" s="109"/>
      <c r="N29" s="109"/>
      <c r="O29" s="109"/>
      <c r="P29" s="110"/>
      <c r="Q29" s="110"/>
      <c r="R29" s="111" t="s">
        <v>437</v>
      </c>
      <c r="S29" s="112" t="s">
        <v>439</v>
      </c>
      <c r="T29" s="112">
        <f>+IF(ISERR(S29/R29*100),"N/A",ROUND(S29/R29*100,2))</f>
        <v>62.39</v>
      </c>
      <c r="U29" s="112" t="s">
        <v>438</v>
      </c>
      <c r="V29" s="112">
        <f>+IF(ISERR(U29/S29*100),"N/A",ROUND(U29/S29*100,2))</f>
        <v>35.89</v>
      </c>
      <c r="W29" s="113">
        <f>+IF(ISERR(U29/R29*100),"N/A",ROUND(U29/R29*100,2))</f>
        <v>22.39</v>
      </c>
    </row>
    <row r="30" spans="2:27" ht="22.5" customHeight="1" thickTop="1" thickBot="1" x14ac:dyDescent="0.25">
      <c r="B30" s="70" t="s">
        <v>141</v>
      </c>
      <c r="C30" s="71"/>
      <c r="D30" s="71"/>
      <c r="E30" s="71"/>
      <c r="F30" s="71"/>
      <c r="G30" s="71"/>
      <c r="H30" s="72"/>
      <c r="I30" s="72"/>
      <c r="J30" s="72"/>
      <c r="K30" s="72"/>
      <c r="L30" s="72"/>
      <c r="M30" s="72"/>
      <c r="N30" s="72"/>
      <c r="O30" s="72"/>
      <c r="P30" s="72"/>
      <c r="Q30" s="72"/>
      <c r="R30" s="72"/>
      <c r="S30" s="72"/>
      <c r="T30" s="72"/>
      <c r="U30" s="72"/>
      <c r="V30" s="72"/>
      <c r="W30" s="73"/>
    </row>
    <row r="31" spans="2:27" ht="37.5" customHeight="1" thickTop="1" x14ac:dyDescent="0.2">
      <c r="B31" s="204" t="s">
        <v>2379</v>
      </c>
      <c r="C31" s="205"/>
      <c r="D31" s="205"/>
      <c r="E31" s="205"/>
      <c r="F31" s="205"/>
      <c r="G31" s="205"/>
      <c r="H31" s="205"/>
      <c r="I31" s="205"/>
      <c r="J31" s="205"/>
      <c r="K31" s="205"/>
      <c r="L31" s="205"/>
      <c r="M31" s="205"/>
      <c r="N31" s="205"/>
      <c r="O31" s="205"/>
      <c r="P31" s="205"/>
      <c r="Q31" s="205"/>
      <c r="R31" s="205"/>
      <c r="S31" s="205"/>
      <c r="T31" s="205"/>
      <c r="U31" s="205"/>
      <c r="V31" s="205"/>
      <c r="W31" s="206"/>
    </row>
    <row r="32" spans="2:27" ht="96.75"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2380</v>
      </c>
      <c r="C33" s="205"/>
      <c r="D33" s="205"/>
      <c r="E33" s="205"/>
      <c r="F33" s="205"/>
      <c r="G33" s="205"/>
      <c r="H33" s="205"/>
      <c r="I33" s="205"/>
      <c r="J33" s="205"/>
      <c r="K33" s="205"/>
      <c r="L33" s="205"/>
      <c r="M33" s="205"/>
      <c r="N33" s="205"/>
      <c r="O33" s="205"/>
      <c r="P33" s="205"/>
      <c r="Q33" s="205"/>
      <c r="R33" s="205"/>
      <c r="S33" s="205"/>
      <c r="T33" s="205"/>
      <c r="U33" s="205"/>
      <c r="V33" s="205"/>
      <c r="W33" s="206"/>
    </row>
    <row r="34" spans="2:23" ht="66.75" customHeight="1" thickBot="1" x14ac:dyDescent="0.25">
      <c r="B34" s="220"/>
      <c r="C34" s="221"/>
      <c r="D34" s="221"/>
      <c r="E34" s="221"/>
      <c r="F34" s="221"/>
      <c r="G34" s="221"/>
      <c r="H34" s="221"/>
      <c r="I34" s="221"/>
      <c r="J34" s="221"/>
      <c r="K34" s="221"/>
      <c r="L34" s="221"/>
      <c r="M34" s="221"/>
      <c r="N34" s="221"/>
      <c r="O34" s="221"/>
      <c r="P34" s="221"/>
      <c r="Q34" s="221"/>
      <c r="R34" s="221"/>
      <c r="S34" s="221"/>
      <c r="T34" s="221"/>
      <c r="U34" s="221"/>
      <c r="V34" s="221"/>
      <c r="W34" s="222"/>
    </row>
    <row r="35" spans="2:23" ht="37.5" customHeight="1" thickTop="1" x14ac:dyDescent="0.2">
      <c r="B35" s="204" t="s">
        <v>2381</v>
      </c>
      <c r="C35" s="205"/>
      <c r="D35" s="205"/>
      <c r="E35" s="205"/>
      <c r="F35" s="205"/>
      <c r="G35" s="205"/>
      <c r="H35" s="205"/>
      <c r="I35" s="205"/>
      <c r="J35" s="205"/>
      <c r="K35" s="205"/>
      <c r="L35" s="205"/>
      <c r="M35" s="205"/>
      <c r="N35" s="205"/>
      <c r="O35" s="205"/>
      <c r="P35" s="205"/>
      <c r="Q35" s="205"/>
      <c r="R35" s="205"/>
      <c r="S35" s="205"/>
      <c r="T35" s="205"/>
      <c r="U35" s="205"/>
      <c r="V35" s="205"/>
      <c r="W35" s="206"/>
    </row>
    <row r="36" spans="2:23" ht="102.75" customHeight="1" thickBot="1" x14ac:dyDescent="0.25">
      <c r="B36" s="207"/>
      <c r="C36" s="208"/>
      <c r="D36" s="208"/>
      <c r="E36" s="208"/>
      <c r="F36" s="208"/>
      <c r="G36" s="208"/>
      <c r="H36" s="208"/>
      <c r="I36" s="208"/>
      <c r="J36" s="208"/>
      <c r="K36" s="208"/>
      <c r="L36" s="208"/>
      <c r="M36" s="208"/>
      <c r="N36" s="208"/>
      <c r="O36" s="208"/>
      <c r="P36" s="208"/>
      <c r="Q36" s="208"/>
      <c r="R36" s="208"/>
      <c r="S36" s="208"/>
      <c r="T36" s="208"/>
      <c r="U36" s="208"/>
      <c r="V36" s="208"/>
      <c r="W36" s="209"/>
    </row>
  </sheetData>
  <mergeCells count="57">
    <mergeCell ref="B24:Q25"/>
    <mergeCell ref="B33:W34"/>
    <mergeCell ref="B35:W36"/>
    <mergeCell ref="V24:W24"/>
    <mergeCell ref="B26:D26"/>
    <mergeCell ref="B27:D27"/>
    <mergeCell ref="B28:D28"/>
    <mergeCell ref="B29:D29"/>
    <mergeCell ref="B31:W32"/>
    <mergeCell ref="S24:T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440</v>
      </c>
      <c r="D4" s="166" t="s">
        <v>22</v>
      </c>
      <c r="E4" s="166"/>
      <c r="F4" s="166"/>
      <c r="G4" s="166"/>
      <c r="H4" s="167"/>
      <c r="I4" s="77"/>
      <c r="J4" s="168" t="s">
        <v>75</v>
      </c>
      <c r="K4" s="166"/>
      <c r="L4" s="76" t="s">
        <v>441</v>
      </c>
      <c r="M4" s="169" t="s">
        <v>442</v>
      </c>
      <c r="N4" s="169"/>
      <c r="O4" s="169"/>
      <c r="P4" s="169"/>
      <c r="Q4" s="170"/>
      <c r="R4" s="78"/>
      <c r="S4" s="171" t="s">
        <v>2146</v>
      </c>
      <c r="T4" s="172"/>
      <c r="U4" s="172"/>
      <c r="V4" s="173" t="s">
        <v>443</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444</v>
      </c>
      <c r="D6" s="175" t="s">
        <v>445</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446</v>
      </c>
      <c r="K8" s="85" t="s">
        <v>447</v>
      </c>
      <c r="L8" s="85" t="s">
        <v>448</v>
      </c>
      <c r="M8" s="85" t="s">
        <v>449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450</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451</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452</v>
      </c>
      <c r="C21" s="201"/>
      <c r="D21" s="201"/>
      <c r="E21" s="201"/>
      <c r="F21" s="201"/>
      <c r="G21" s="201"/>
      <c r="H21" s="201"/>
      <c r="I21" s="201"/>
      <c r="J21" s="201"/>
      <c r="K21" s="201"/>
      <c r="L21" s="201"/>
      <c r="M21" s="202" t="s">
        <v>444</v>
      </c>
      <c r="N21" s="202"/>
      <c r="O21" s="202" t="s">
        <v>117</v>
      </c>
      <c r="P21" s="202"/>
      <c r="Q21" s="203" t="s">
        <v>118</v>
      </c>
      <c r="R21" s="203"/>
      <c r="S21" s="95" t="s">
        <v>119</v>
      </c>
      <c r="T21" s="95" t="s">
        <v>120</v>
      </c>
      <c r="U21" s="95" t="s">
        <v>453</v>
      </c>
      <c r="V21" s="95">
        <f>+IF(ISERR(U21/T21*100),"N/A",ROUND(U21/T21*100,2))</f>
        <v>1</v>
      </c>
      <c r="W21" s="96">
        <f>+IF(ISERR(U21/S21*100),"N/A",ROUND(U21/S21*100,2))</f>
        <v>0.75</v>
      </c>
    </row>
    <row r="22" spans="2:27" ht="56.25" customHeight="1" x14ac:dyDescent="0.2">
      <c r="B22" s="200" t="s">
        <v>454</v>
      </c>
      <c r="C22" s="201"/>
      <c r="D22" s="201"/>
      <c r="E22" s="201"/>
      <c r="F22" s="201"/>
      <c r="G22" s="201"/>
      <c r="H22" s="201"/>
      <c r="I22" s="201"/>
      <c r="J22" s="201"/>
      <c r="K22" s="201"/>
      <c r="L22" s="201"/>
      <c r="M22" s="202" t="s">
        <v>444</v>
      </c>
      <c r="N22" s="202"/>
      <c r="O22" s="202" t="s">
        <v>117</v>
      </c>
      <c r="P22" s="202"/>
      <c r="Q22" s="203" t="s">
        <v>118</v>
      </c>
      <c r="R22" s="203"/>
      <c r="S22" s="95" t="s">
        <v>119</v>
      </c>
      <c r="T22" s="95" t="s">
        <v>455</v>
      </c>
      <c r="U22" s="95" t="s">
        <v>456</v>
      </c>
      <c r="V22" s="95">
        <f>+IF(ISERR(U22/T22*100),"N/A",ROUND(U22/T22*100,2))</f>
        <v>1</v>
      </c>
      <c r="W22" s="96">
        <f>+IF(ISERR(U22/S22*100),"N/A",ROUND(U22/S22*100,2))</f>
        <v>0.8</v>
      </c>
    </row>
    <row r="23" spans="2:27" ht="56.25" customHeight="1" x14ac:dyDescent="0.2">
      <c r="B23" s="200" t="s">
        <v>457</v>
      </c>
      <c r="C23" s="201"/>
      <c r="D23" s="201"/>
      <c r="E23" s="201"/>
      <c r="F23" s="201"/>
      <c r="G23" s="201"/>
      <c r="H23" s="201"/>
      <c r="I23" s="201"/>
      <c r="J23" s="201"/>
      <c r="K23" s="201"/>
      <c r="L23" s="201"/>
      <c r="M23" s="202" t="s">
        <v>444</v>
      </c>
      <c r="N23" s="202"/>
      <c r="O23" s="202" t="s">
        <v>117</v>
      </c>
      <c r="P23" s="202"/>
      <c r="Q23" s="203" t="s">
        <v>118</v>
      </c>
      <c r="R23" s="203"/>
      <c r="S23" s="95" t="s">
        <v>119</v>
      </c>
      <c r="T23" s="95" t="s">
        <v>276</v>
      </c>
      <c r="U23" s="95" t="s">
        <v>458</v>
      </c>
      <c r="V23" s="95">
        <f>+IF(ISERR(U23/T23*100),"N/A",ROUND(U23/T23*100,2))</f>
        <v>1</v>
      </c>
      <c r="W23" s="96">
        <f>+IF(ISERR(U23/S23*100),"N/A",ROUND(U23/S23*100,2))</f>
        <v>0.7</v>
      </c>
    </row>
    <row r="24" spans="2:27" ht="56.25" customHeight="1" thickBot="1" x14ac:dyDescent="0.25">
      <c r="B24" s="200" t="s">
        <v>459</v>
      </c>
      <c r="C24" s="201"/>
      <c r="D24" s="201"/>
      <c r="E24" s="201"/>
      <c r="F24" s="201"/>
      <c r="G24" s="201"/>
      <c r="H24" s="201"/>
      <c r="I24" s="201"/>
      <c r="J24" s="201"/>
      <c r="K24" s="201"/>
      <c r="L24" s="201"/>
      <c r="M24" s="202" t="s">
        <v>444</v>
      </c>
      <c r="N24" s="202"/>
      <c r="O24" s="202" t="s">
        <v>117</v>
      </c>
      <c r="P24" s="202"/>
      <c r="Q24" s="203" t="s">
        <v>118</v>
      </c>
      <c r="R24" s="203"/>
      <c r="S24" s="95" t="s">
        <v>119</v>
      </c>
      <c r="T24" s="95" t="s">
        <v>276</v>
      </c>
      <c r="U24" s="95" t="s">
        <v>458</v>
      </c>
      <c r="V24" s="95">
        <f>+IF(ISERR(U24/T24*100),"N/A",ROUND(U24/T24*100,2))</f>
        <v>1</v>
      </c>
      <c r="W24" s="96">
        <f>+IF(ISERR(U24/S24*100),"N/A",ROUND(U24/S24*100,2))</f>
        <v>0.7</v>
      </c>
    </row>
    <row r="25" spans="2:27" ht="21.75" customHeight="1" thickTop="1" thickBot="1" x14ac:dyDescent="0.25">
      <c r="B25" s="70" t="s">
        <v>129</v>
      </c>
      <c r="C25" s="71"/>
      <c r="D25" s="71"/>
      <c r="E25" s="71"/>
      <c r="F25" s="71"/>
      <c r="G25" s="71"/>
      <c r="H25" s="72"/>
      <c r="I25" s="72"/>
      <c r="J25" s="72"/>
      <c r="K25" s="72"/>
      <c r="L25" s="72"/>
      <c r="M25" s="72"/>
      <c r="N25" s="72"/>
      <c r="O25" s="72"/>
      <c r="P25" s="72"/>
      <c r="Q25" s="72"/>
      <c r="R25" s="72"/>
      <c r="S25" s="72"/>
      <c r="T25" s="72"/>
      <c r="U25" s="72"/>
      <c r="V25" s="72"/>
      <c r="W25" s="73"/>
      <c r="X25" s="97"/>
    </row>
    <row r="26" spans="2:27" ht="29.25" customHeight="1" thickTop="1" thickBot="1" x14ac:dyDescent="0.25">
      <c r="B26" s="210" t="s">
        <v>130</v>
      </c>
      <c r="C26" s="211"/>
      <c r="D26" s="211"/>
      <c r="E26" s="211"/>
      <c r="F26" s="211"/>
      <c r="G26" s="211"/>
      <c r="H26" s="211"/>
      <c r="I26" s="211"/>
      <c r="J26" s="211"/>
      <c r="K26" s="211"/>
      <c r="L26" s="211"/>
      <c r="M26" s="211"/>
      <c r="N26" s="211"/>
      <c r="O26" s="211"/>
      <c r="P26" s="211"/>
      <c r="Q26" s="212"/>
      <c r="R26" s="98" t="s">
        <v>111</v>
      </c>
      <c r="S26" s="187" t="s">
        <v>112</v>
      </c>
      <c r="T26" s="187"/>
      <c r="U26" s="99" t="s">
        <v>131</v>
      </c>
      <c r="V26" s="186" t="s">
        <v>132</v>
      </c>
      <c r="W26" s="188"/>
    </row>
    <row r="27" spans="2:27" ht="30.75" customHeight="1" thickBot="1" x14ac:dyDescent="0.25">
      <c r="B27" s="213"/>
      <c r="C27" s="214"/>
      <c r="D27" s="214"/>
      <c r="E27" s="214"/>
      <c r="F27" s="214"/>
      <c r="G27" s="214"/>
      <c r="H27" s="214"/>
      <c r="I27" s="214"/>
      <c r="J27" s="214"/>
      <c r="K27" s="214"/>
      <c r="L27" s="214"/>
      <c r="M27" s="214"/>
      <c r="N27" s="214"/>
      <c r="O27" s="214"/>
      <c r="P27" s="214"/>
      <c r="Q27" s="215"/>
      <c r="R27" s="100" t="s">
        <v>133</v>
      </c>
      <c r="S27" s="100" t="s">
        <v>133</v>
      </c>
      <c r="T27" s="100" t="s">
        <v>117</v>
      </c>
      <c r="U27" s="100" t="s">
        <v>133</v>
      </c>
      <c r="V27" s="100" t="s">
        <v>134</v>
      </c>
      <c r="W27" s="101" t="s">
        <v>135</v>
      </c>
      <c r="Y27" s="97"/>
    </row>
    <row r="28" spans="2:27" ht="23.25" customHeight="1" thickBot="1" x14ac:dyDescent="0.25">
      <c r="B28" s="216" t="s">
        <v>136</v>
      </c>
      <c r="C28" s="217"/>
      <c r="D28" s="217"/>
      <c r="E28" s="102" t="s">
        <v>460</v>
      </c>
      <c r="F28" s="102"/>
      <c r="G28" s="102"/>
      <c r="H28" s="103"/>
      <c r="I28" s="103"/>
      <c r="J28" s="103"/>
      <c r="K28" s="103"/>
      <c r="L28" s="103"/>
      <c r="M28" s="103"/>
      <c r="N28" s="103"/>
      <c r="O28" s="103"/>
      <c r="P28" s="104"/>
      <c r="Q28" s="104"/>
      <c r="R28" s="105" t="s">
        <v>461</v>
      </c>
      <c r="S28" s="106" t="s">
        <v>79</v>
      </c>
      <c r="T28" s="104"/>
      <c r="U28" s="106" t="s">
        <v>462</v>
      </c>
      <c r="V28" s="104"/>
      <c r="W28" s="107">
        <f>+IF(ISERR(U28/R28*100),"N/A",ROUND(U28/R28*100,2))</f>
        <v>40.619999999999997</v>
      </c>
    </row>
    <row r="29" spans="2:27" ht="26.25" customHeight="1" thickBot="1" x14ac:dyDescent="0.25">
      <c r="B29" s="218" t="s">
        <v>139</v>
      </c>
      <c r="C29" s="219"/>
      <c r="D29" s="219"/>
      <c r="E29" s="108" t="s">
        <v>460</v>
      </c>
      <c r="F29" s="108"/>
      <c r="G29" s="108"/>
      <c r="H29" s="109"/>
      <c r="I29" s="109"/>
      <c r="J29" s="109"/>
      <c r="K29" s="109"/>
      <c r="L29" s="109"/>
      <c r="M29" s="109"/>
      <c r="N29" s="109"/>
      <c r="O29" s="109"/>
      <c r="P29" s="110"/>
      <c r="Q29" s="110"/>
      <c r="R29" s="111" t="s">
        <v>463</v>
      </c>
      <c r="S29" s="112" t="s">
        <v>464</v>
      </c>
      <c r="T29" s="112">
        <f>+IF(ISERR(S29/R29*100),"N/A",ROUND(S29/R29*100,2))</f>
        <v>38</v>
      </c>
      <c r="U29" s="112" t="s">
        <v>462</v>
      </c>
      <c r="V29" s="112">
        <f>+IF(ISERR(U29/S29*100),"N/A",ROUND(U29/S29*100,2))</f>
        <v>81.400000000000006</v>
      </c>
      <c r="W29" s="113">
        <f>+IF(ISERR(U29/R29*100),"N/A",ROUND(U29/R29*100,2))</f>
        <v>30.93</v>
      </c>
    </row>
    <row r="30" spans="2:27" ht="22.5" customHeight="1" thickTop="1" thickBot="1" x14ac:dyDescent="0.25">
      <c r="B30" s="70" t="s">
        <v>141</v>
      </c>
      <c r="C30" s="71"/>
      <c r="D30" s="71"/>
      <c r="E30" s="71"/>
      <c r="F30" s="71"/>
      <c r="G30" s="71"/>
      <c r="H30" s="72"/>
      <c r="I30" s="72"/>
      <c r="J30" s="72"/>
      <c r="K30" s="72"/>
      <c r="L30" s="72"/>
      <c r="M30" s="72"/>
      <c r="N30" s="72"/>
      <c r="O30" s="72"/>
      <c r="P30" s="72"/>
      <c r="Q30" s="72"/>
      <c r="R30" s="72"/>
      <c r="S30" s="72"/>
      <c r="T30" s="72"/>
      <c r="U30" s="72"/>
      <c r="V30" s="72"/>
      <c r="W30" s="73"/>
    </row>
    <row r="31" spans="2:27" ht="37.5" customHeight="1" thickTop="1" x14ac:dyDescent="0.2">
      <c r="B31" s="204" t="s">
        <v>2376</v>
      </c>
      <c r="C31" s="205"/>
      <c r="D31" s="205"/>
      <c r="E31" s="205"/>
      <c r="F31" s="205"/>
      <c r="G31" s="205"/>
      <c r="H31" s="205"/>
      <c r="I31" s="205"/>
      <c r="J31" s="205"/>
      <c r="K31" s="205"/>
      <c r="L31" s="205"/>
      <c r="M31" s="205"/>
      <c r="N31" s="205"/>
      <c r="O31" s="205"/>
      <c r="P31" s="205"/>
      <c r="Q31" s="205"/>
      <c r="R31" s="205"/>
      <c r="S31" s="205"/>
      <c r="T31" s="205"/>
      <c r="U31" s="205"/>
      <c r="V31" s="205"/>
      <c r="W31" s="206"/>
    </row>
    <row r="32" spans="2:27" ht="99"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2377</v>
      </c>
      <c r="C33" s="205"/>
      <c r="D33" s="205"/>
      <c r="E33" s="205"/>
      <c r="F33" s="205"/>
      <c r="G33" s="205"/>
      <c r="H33" s="205"/>
      <c r="I33" s="205"/>
      <c r="J33" s="205"/>
      <c r="K33" s="205"/>
      <c r="L33" s="205"/>
      <c r="M33" s="205"/>
      <c r="N33" s="205"/>
      <c r="O33" s="205"/>
      <c r="P33" s="205"/>
      <c r="Q33" s="205"/>
      <c r="R33" s="205"/>
      <c r="S33" s="205"/>
      <c r="T33" s="205"/>
      <c r="U33" s="205"/>
      <c r="V33" s="205"/>
      <c r="W33" s="206"/>
    </row>
    <row r="34" spans="2:23" ht="43.5" customHeight="1" thickBot="1" x14ac:dyDescent="0.25">
      <c r="B34" s="220"/>
      <c r="C34" s="221"/>
      <c r="D34" s="221"/>
      <c r="E34" s="221"/>
      <c r="F34" s="221"/>
      <c r="G34" s="221"/>
      <c r="H34" s="221"/>
      <c r="I34" s="221"/>
      <c r="J34" s="221"/>
      <c r="K34" s="221"/>
      <c r="L34" s="221"/>
      <c r="M34" s="221"/>
      <c r="N34" s="221"/>
      <c r="O34" s="221"/>
      <c r="P34" s="221"/>
      <c r="Q34" s="221"/>
      <c r="R34" s="221"/>
      <c r="S34" s="221"/>
      <c r="T34" s="221"/>
      <c r="U34" s="221"/>
      <c r="V34" s="221"/>
      <c r="W34" s="222"/>
    </row>
    <row r="35" spans="2:23" ht="37.5" customHeight="1" thickTop="1" x14ac:dyDescent="0.2">
      <c r="B35" s="204" t="s">
        <v>2378</v>
      </c>
      <c r="C35" s="205"/>
      <c r="D35" s="205"/>
      <c r="E35" s="205"/>
      <c r="F35" s="205"/>
      <c r="G35" s="205"/>
      <c r="H35" s="205"/>
      <c r="I35" s="205"/>
      <c r="J35" s="205"/>
      <c r="K35" s="205"/>
      <c r="L35" s="205"/>
      <c r="M35" s="205"/>
      <c r="N35" s="205"/>
      <c r="O35" s="205"/>
      <c r="P35" s="205"/>
      <c r="Q35" s="205"/>
      <c r="R35" s="205"/>
      <c r="S35" s="205"/>
      <c r="T35" s="205"/>
      <c r="U35" s="205"/>
      <c r="V35" s="205"/>
      <c r="W35" s="206"/>
    </row>
    <row r="36" spans="2:23" ht="52.5" customHeight="1" thickBot="1" x14ac:dyDescent="0.25">
      <c r="B36" s="207"/>
      <c r="C36" s="208"/>
      <c r="D36" s="208"/>
      <c r="E36" s="208"/>
      <c r="F36" s="208"/>
      <c r="G36" s="208"/>
      <c r="H36" s="208"/>
      <c r="I36" s="208"/>
      <c r="J36" s="208"/>
      <c r="K36" s="208"/>
      <c r="L36" s="208"/>
      <c r="M36" s="208"/>
      <c r="N36" s="208"/>
      <c r="O36" s="208"/>
      <c r="P36" s="208"/>
      <c r="Q36" s="208"/>
      <c r="R36" s="208"/>
      <c r="S36" s="208"/>
      <c r="T36" s="208"/>
      <c r="U36" s="208"/>
      <c r="V36" s="208"/>
      <c r="W36" s="209"/>
    </row>
  </sheetData>
  <mergeCells count="63">
    <mergeCell ref="B23:L23"/>
    <mergeCell ref="M23:N23"/>
    <mergeCell ref="O23:P23"/>
    <mergeCell ref="Q23:R23"/>
    <mergeCell ref="B35:W36"/>
    <mergeCell ref="B24:L24"/>
    <mergeCell ref="M24:N24"/>
    <mergeCell ref="O24:P24"/>
    <mergeCell ref="Q24:R24"/>
    <mergeCell ref="B26:Q27"/>
    <mergeCell ref="S26:T26"/>
    <mergeCell ref="V26:W26"/>
    <mergeCell ref="B28:D28"/>
    <mergeCell ref="B29:D29"/>
    <mergeCell ref="B31:W32"/>
    <mergeCell ref="B33:W3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465</v>
      </c>
      <c r="D4" s="166" t="s">
        <v>23</v>
      </c>
      <c r="E4" s="166"/>
      <c r="F4" s="166"/>
      <c r="G4" s="166"/>
      <c r="H4" s="167"/>
      <c r="I4" s="77"/>
      <c r="J4" s="168" t="s">
        <v>75</v>
      </c>
      <c r="K4" s="166"/>
      <c r="L4" s="76" t="s">
        <v>233</v>
      </c>
      <c r="M4" s="169" t="s">
        <v>234</v>
      </c>
      <c r="N4" s="169"/>
      <c r="O4" s="169"/>
      <c r="P4" s="169"/>
      <c r="Q4" s="170"/>
      <c r="R4" s="78"/>
      <c r="S4" s="171" t="s">
        <v>2146</v>
      </c>
      <c r="T4" s="172"/>
      <c r="U4" s="172"/>
      <c r="V4" s="173" t="s">
        <v>466</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467</v>
      </c>
      <c r="D6" s="175" t="s">
        <v>264</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468</v>
      </c>
      <c r="K8" s="85" t="s">
        <v>469</v>
      </c>
      <c r="L8" s="85" t="s">
        <v>470</v>
      </c>
      <c r="M8" s="85" t="s">
        <v>471</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472</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473</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474</v>
      </c>
      <c r="C21" s="201"/>
      <c r="D21" s="201"/>
      <c r="E21" s="201"/>
      <c r="F21" s="201"/>
      <c r="G21" s="201"/>
      <c r="H21" s="201"/>
      <c r="I21" s="201"/>
      <c r="J21" s="201"/>
      <c r="K21" s="201"/>
      <c r="L21" s="201"/>
      <c r="M21" s="202" t="s">
        <v>467</v>
      </c>
      <c r="N21" s="202"/>
      <c r="O21" s="202" t="s">
        <v>117</v>
      </c>
      <c r="P21" s="202"/>
      <c r="Q21" s="203" t="s">
        <v>118</v>
      </c>
      <c r="R21" s="203"/>
      <c r="S21" s="95" t="s">
        <v>119</v>
      </c>
      <c r="T21" s="95" t="s">
        <v>475</v>
      </c>
      <c r="U21" s="95" t="s">
        <v>476</v>
      </c>
      <c r="V21" s="95">
        <f>+IF(ISERR(U21/T21*100),"N/A",ROUND(U21/T21*100,2))</f>
        <v>106.08</v>
      </c>
      <c r="W21" s="96">
        <f>+IF(ISERR(U21/S21*100),"N/A",ROUND(U21/S21*100,2))</f>
        <v>70.81</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477</v>
      </c>
      <c r="F25" s="102"/>
      <c r="G25" s="102"/>
      <c r="H25" s="103"/>
      <c r="I25" s="103"/>
      <c r="J25" s="103"/>
      <c r="K25" s="103"/>
      <c r="L25" s="103"/>
      <c r="M25" s="103"/>
      <c r="N25" s="103"/>
      <c r="O25" s="103"/>
      <c r="P25" s="104"/>
      <c r="Q25" s="104"/>
      <c r="R25" s="105" t="s">
        <v>478</v>
      </c>
      <c r="S25" s="106" t="s">
        <v>79</v>
      </c>
      <c r="T25" s="104"/>
      <c r="U25" s="106" t="s">
        <v>281</v>
      </c>
      <c r="V25" s="104"/>
      <c r="W25" s="107">
        <f>+IF(ISERR(U25/R25*100),"N/A",ROUND(U25/R25*100,2))</f>
        <v>0</v>
      </c>
    </row>
    <row r="26" spans="2:27" ht="26.25" customHeight="1" thickBot="1" x14ac:dyDescent="0.25">
      <c r="B26" s="218" t="s">
        <v>139</v>
      </c>
      <c r="C26" s="219"/>
      <c r="D26" s="219"/>
      <c r="E26" s="108" t="s">
        <v>477</v>
      </c>
      <c r="F26" s="108"/>
      <c r="G26" s="108"/>
      <c r="H26" s="109"/>
      <c r="I26" s="109"/>
      <c r="J26" s="109"/>
      <c r="K26" s="109"/>
      <c r="L26" s="109"/>
      <c r="M26" s="109"/>
      <c r="N26" s="109"/>
      <c r="O26" s="109"/>
      <c r="P26" s="110"/>
      <c r="Q26" s="110"/>
      <c r="R26" s="111" t="s">
        <v>478</v>
      </c>
      <c r="S26" s="112" t="s">
        <v>281</v>
      </c>
      <c r="T26" s="112">
        <f>+IF(ISERR(S26/R26*100),"N/A",ROUND(S26/R26*100,2))</f>
        <v>0</v>
      </c>
      <c r="U26" s="112" t="s">
        <v>281</v>
      </c>
      <c r="V26" s="112" t="str">
        <f>+IF(ISERR(U26/S26*100),"N/A",ROUND(U26/S26*100,2))</f>
        <v>N/A</v>
      </c>
      <c r="W26" s="113">
        <f>+IF(ISERR(U26/R26*100),"N/A",ROUND(U26/R26*100,2))</f>
        <v>0</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2373</v>
      </c>
      <c r="C28" s="205"/>
      <c r="D28" s="205"/>
      <c r="E28" s="205"/>
      <c r="F28" s="205"/>
      <c r="G28" s="205"/>
      <c r="H28" s="205"/>
      <c r="I28" s="205"/>
      <c r="J28" s="205"/>
      <c r="K28" s="205"/>
      <c r="L28" s="205"/>
      <c r="M28" s="205"/>
      <c r="N28" s="205"/>
      <c r="O28" s="205"/>
      <c r="P28" s="205"/>
      <c r="Q28" s="205"/>
      <c r="R28" s="205"/>
      <c r="S28" s="205"/>
      <c r="T28" s="205"/>
      <c r="U28" s="205"/>
      <c r="V28" s="205"/>
      <c r="W28" s="206"/>
    </row>
    <row r="29" spans="2:27" ht="39"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2374</v>
      </c>
      <c r="C30" s="205"/>
      <c r="D30" s="205"/>
      <c r="E30" s="205"/>
      <c r="F30" s="205"/>
      <c r="G30" s="205"/>
      <c r="H30" s="205"/>
      <c r="I30" s="205"/>
      <c r="J30" s="205"/>
      <c r="K30" s="205"/>
      <c r="L30" s="205"/>
      <c r="M30" s="205"/>
      <c r="N30" s="205"/>
      <c r="O30" s="205"/>
      <c r="P30" s="205"/>
      <c r="Q30" s="205"/>
      <c r="R30" s="205"/>
      <c r="S30" s="205"/>
      <c r="T30" s="205"/>
      <c r="U30" s="205"/>
      <c r="V30" s="205"/>
      <c r="W30" s="206"/>
    </row>
    <row r="31" spans="2:27" ht="43.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2375</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8.7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479</v>
      </c>
      <c r="D4" s="166" t="s">
        <v>24</v>
      </c>
      <c r="E4" s="166"/>
      <c r="F4" s="166"/>
      <c r="G4" s="166"/>
      <c r="H4" s="167"/>
      <c r="I4" s="77"/>
      <c r="J4" s="168" t="s">
        <v>75</v>
      </c>
      <c r="K4" s="166"/>
      <c r="L4" s="76" t="s">
        <v>480</v>
      </c>
      <c r="M4" s="169" t="s">
        <v>481</v>
      </c>
      <c r="N4" s="169"/>
      <c r="O4" s="169"/>
      <c r="P4" s="169"/>
      <c r="Q4" s="170"/>
      <c r="R4" s="78"/>
      <c r="S4" s="171" t="s">
        <v>2146</v>
      </c>
      <c r="T4" s="172"/>
      <c r="U4" s="172"/>
      <c r="V4" s="173" t="s">
        <v>482</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483</v>
      </c>
      <c r="D6" s="175" t="s">
        <v>484</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485</v>
      </c>
      <c r="D7" s="162" t="s">
        <v>486</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487</v>
      </c>
      <c r="K8" s="85" t="s">
        <v>488</v>
      </c>
      <c r="L8" s="85" t="s">
        <v>489</v>
      </c>
      <c r="M8" s="85" t="s">
        <v>490</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66.5" customHeight="1" thickTop="1" thickBot="1" x14ac:dyDescent="0.25">
      <c r="B10" s="86" t="s">
        <v>91</v>
      </c>
      <c r="C10" s="173" t="s">
        <v>491</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492</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493</v>
      </c>
      <c r="C21" s="201"/>
      <c r="D21" s="201"/>
      <c r="E21" s="201"/>
      <c r="F21" s="201"/>
      <c r="G21" s="201"/>
      <c r="H21" s="201"/>
      <c r="I21" s="201"/>
      <c r="J21" s="201"/>
      <c r="K21" s="201"/>
      <c r="L21" s="201"/>
      <c r="M21" s="202" t="s">
        <v>483</v>
      </c>
      <c r="N21" s="202"/>
      <c r="O21" s="202" t="s">
        <v>117</v>
      </c>
      <c r="P21" s="202"/>
      <c r="Q21" s="203" t="s">
        <v>118</v>
      </c>
      <c r="R21" s="203"/>
      <c r="S21" s="95" t="s">
        <v>494</v>
      </c>
      <c r="T21" s="95" t="s">
        <v>376</v>
      </c>
      <c r="U21" s="95" t="s">
        <v>495</v>
      </c>
      <c r="V21" s="95">
        <f>+IF(ISERR(U21/T21*100),"N/A",ROUND(U21/T21*100,2))</f>
        <v>101.15</v>
      </c>
      <c r="W21" s="96">
        <f>+IF(ISERR(U21/S21*100),"N/A",ROUND(U21/S21*100,2))</f>
        <v>101.35</v>
      </c>
    </row>
    <row r="22" spans="2:27" ht="56.25" customHeight="1" x14ac:dyDescent="0.2">
      <c r="B22" s="200" t="s">
        <v>496</v>
      </c>
      <c r="C22" s="201"/>
      <c r="D22" s="201"/>
      <c r="E22" s="201"/>
      <c r="F22" s="201"/>
      <c r="G22" s="201"/>
      <c r="H22" s="201"/>
      <c r="I22" s="201"/>
      <c r="J22" s="201"/>
      <c r="K22" s="201"/>
      <c r="L22" s="201"/>
      <c r="M22" s="202" t="s">
        <v>483</v>
      </c>
      <c r="N22" s="202"/>
      <c r="O22" s="202" t="s">
        <v>117</v>
      </c>
      <c r="P22" s="202"/>
      <c r="Q22" s="203" t="s">
        <v>135</v>
      </c>
      <c r="R22" s="203"/>
      <c r="S22" s="95" t="s">
        <v>369</v>
      </c>
      <c r="T22" s="95" t="s">
        <v>210</v>
      </c>
      <c r="U22" s="95" t="s">
        <v>210</v>
      </c>
      <c r="V22" s="95" t="str">
        <f>+IF(ISERR(U22/T22*100),"N/A",ROUND(U22/T22*100,2))</f>
        <v>N/A</v>
      </c>
      <c r="W22" s="96" t="str">
        <f>+IF(ISERR(U22/S22*100),"N/A",ROUND(U22/S22*100,2))</f>
        <v>N/A</v>
      </c>
    </row>
    <row r="23" spans="2:27" ht="56.25" customHeight="1" x14ac:dyDescent="0.2">
      <c r="B23" s="200" t="s">
        <v>497</v>
      </c>
      <c r="C23" s="201"/>
      <c r="D23" s="201"/>
      <c r="E23" s="201"/>
      <c r="F23" s="201"/>
      <c r="G23" s="201"/>
      <c r="H23" s="201"/>
      <c r="I23" s="201"/>
      <c r="J23" s="201"/>
      <c r="K23" s="201"/>
      <c r="L23" s="201"/>
      <c r="M23" s="202" t="s">
        <v>485</v>
      </c>
      <c r="N23" s="202"/>
      <c r="O23" s="202" t="s">
        <v>117</v>
      </c>
      <c r="P23" s="202"/>
      <c r="Q23" s="203" t="s">
        <v>118</v>
      </c>
      <c r="R23" s="203"/>
      <c r="S23" s="95" t="s">
        <v>119</v>
      </c>
      <c r="T23" s="95" t="s">
        <v>498</v>
      </c>
      <c r="U23" s="95" t="s">
        <v>499</v>
      </c>
      <c r="V23" s="95">
        <f>+IF(ISERR(U23/T23*100),"N/A",ROUND(U23/T23*100,2))</f>
        <v>110.5</v>
      </c>
      <c r="W23" s="96">
        <f>+IF(ISERR(U23/S23*100),"N/A",ROUND(U23/S23*100,2))</f>
        <v>26.3</v>
      </c>
    </row>
    <row r="24" spans="2:27" ht="56.25" customHeight="1" thickBot="1" x14ac:dyDescent="0.25">
      <c r="B24" s="200" t="s">
        <v>500</v>
      </c>
      <c r="C24" s="201"/>
      <c r="D24" s="201"/>
      <c r="E24" s="201"/>
      <c r="F24" s="201"/>
      <c r="G24" s="201"/>
      <c r="H24" s="201"/>
      <c r="I24" s="201"/>
      <c r="J24" s="201"/>
      <c r="K24" s="201"/>
      <c r="L24" s="201"/>
      <c r="M24" s="202" t="s">
        <v>485</v>
      </c>
      <c r="N24" s="202"/>
      <c r="O24" s="202" t="s">
        <v>117</v>
      </c>
      <c r="P24" s="202"/>
      <c r="Q24" s="203" t="s">
        <v>118</v>
      </c>
      <c r="R24" s="203"/>
      <c r="S24" s="95" t="s">
        <v>119</v>
      </c>
      <c r="T24" s="95" t="s">
        <v>501</v>
      </c>
      <c r="U24" s="95" t="s">
        <v>502</v>
      </c>
      <c r="V24" s="95">
        <f>+IF(ISERR(U24/T24*100),"N/A",ROUND(U24/T24*100,2))</f>
        <v>117.06</v>
      </c>
      <c r="W24" s="96">
        <f>+IF(ISERR(U24/S24*100),"N/A",ROUND(U24/S24*100,2))</f>
        <v>19.899999999999999</v>
      </c>
    </row>
    <row r="25" spans="2:27" ht="21.75" customHeight="1" thickTop="1" thickBot="1" x14ac:dyDescent="0.25">
      <c r="B25" s="70" t="s">
        <v>129</v>
      </c>
      <c r="C25" s="71"/>
      <c r="D25" s="71"/>
      <c r="E25" s="71"/>
      <c r="F25" s="71"/>
      <c r="G25" s="71"/>
      <c r="H25" s="72"/>
      <c r="I25" s="72"/>
      <c r="J25" s="72"/>
      <c r="K25" s="72"/>
      <c r="L25" s="72"/>
      <c r="M25" s="72"/>
      <c r="N25" s="72"/>
      <c r="O25" s="72"/>
      <c r="P25" s="72"/>
      <c r="Q25" s="72"/>
      <c r="R25" s="72"/>
      <c r="S25" s="72"/>
      <c r="T25" s="72"/>
      <c r="U25" s="72"/>
      <c r="V25" s="72"/>
      <c r="W25" s="73"/>
      <c r="X25" s="97"/>
    </row>
    <row r="26" spans="2:27" ht="29.25" customHeight="1" thickTop="1" thickBot="1" x14ac:dyDescent="0.25">
      <c r="B26" s="210" t="s">
        <v>130</v>
      </c>
      <c r="C26" s="211"/>
      <c r="D26" s="211"/>
      <c r="E26" s="211"/>
      <c r="F26" s="211"/>
      <c r="G26" s="211"/>
      <c r="H26" s="211"/>
      <c r="I26" s="211"/>
      <c r="J26" s="211"/>
      <c r="K26" s="211"/>
      <c r="L26" s="211"/>
      <c r="M26" s="211"/>
      <c r="N26" s="211"/>
      <c r="O26" s="211"/>
      <c r="P26" s="211"/>
      <c r="Q26" s="212"/>
      <c r="R26" s="98" t="s">
        <v>111</v>
      </c>
      <c r="S26" s="187" t="s">
        <v>112</v>
      </c>
      <c r="T26" s="187"/>
      <c r="U26" s="99" t="s">
        <v>131</v>
      </c>
      <c r="V26" s="186" t="s">
        <v>132</v>
      </c>
      <c r="W26" s="188"/>
    </row>
    <row r="27" spans="2:27" ht="30.75" customHeight="1" thickBot="1" x14ac:dyDescent="0.25">
      <c r="B27" s="213"/>
      <c r="C27" s="214"/>
      <c r="D27" s="214"/>
      <c r="E27" s="214"/>
      <c r="F27" s="214"/>
      <c r="G27" s="214"/>
      <c r="H27" s="214"/>
      <c r="I27" s="214"/>
      <c r="J27" s="214"/>
      <c r="K27" s="214"/>
      <c r="L27" s="214"/>
      <c r="M27" s="214"/>
      <c r="N27" s="214"/>
      <c r="O27" s="214"/>
      <c r="P27" s="214"/>
      <c r="Q27" s="215"/>
      <c r="R27" s="100" t="s">
        <v>133</v>
      </c>
      <c r="S27" s="100" t="s">
        <v>133</v>
      </c>
      <c r="T27" s="100" t="s">
        <v>117</v>
      </c>
      <c r="U27" s="100" t="s">
        <v>133</v>
      </c>
      <c r="V27" s="100" t="s">
        <v>134</v>
      </c>
      <c r="W27" s="101" t="s">
        <v>135</v>
      </c>
      <c r="Y27" s="97"/>
    </row>
    <row r="28" spans="2:27" ht="23.25" customHeight="1" thickBot="1" x14ac:dyDescent="0.25">
      <c r="B28" s="216" t="s">
        <v>136</v>
      </c>
      <c r="C28" s="217"/>
      <c r="D28" s="217"/>
      <c r="E28" s="102" t="s">
        <v>503</v>
      </c>
      <c r="F28" s="102"/>
      <c r="G28" s="102"/>
      <c r="H28" s="103"/>
      <c r="I28" s="103"/>
      <c r="J28" s="103"/>
      <c r="K28" s="103"/>
      <c r="L28" s="103"/>
      <c r="M28" s="103"/>
      <c r="N28" s="103"/>
      <c r="O28" s="103"/>
      <c r="P28" s="104"/>
      <c r="Q28" s="104"/>
      <c r="R28" s="105" t="s">
        <v>504</v>
      </c>
      <c r="S28" s="106" t="s">
        <v>79</v>
      </c>
      <c r="T28" s="104"/>
      <c r="U28" s="106" t="s">
        <v>505</v>
      </c>
      <c r="V28" s="104"/>
      <c r="W28" s="107">
        <f>+IF(ISERR(U28/R28*100),"N/A",ROUND(U28/R28*100,2))</f>
        <v>75.47</v>
      </c>
    </row>
    <row r="29" spans="2:27" ht="26.25" customHeight="1" x14ac:dyDescent="0.2">
      <c r="B29" s="218" t="s">
        <v>139</v>
      </c>
      <c r="C29" s="219"/>
      <c r="D29" s="219"/>
      <c r="E29" s="108" t="s">
        <v>503</v>
      </c>
      <c r="F29" s="108"/>
      <c r="G29" s="108"/>
      <c r="H29" s="109"/>
      <c r="I29" s="109"/>
      <c r="J29" s="109"/>
      <c r="K29" s="109"/>
      <c r="L29" s="109"/>
      <c r="M29" s="109"/>
      <c r="N29" s="109"/>
      <c r="O29" s="109"/>
      <c r="P29" s="110"/>
      <c r="Q29" s="110"/>
      <c r="R29" s="111" t="s">
        <v>506</v>
      </c>
      <c r="S29" s="112" t="s">
        <v>507</v>
      </c>
      <c r="T29" s="112">
        <f>+IF(ISERR(S29/R29*100),"N/A",ROUND(S29/R29*100,2))</f>
        <v>85.12</v>
      </c>
      <c r="U29" s="112" t="s">
        <v>505</v>
      </c>
      <c r="V29" s="112">
        <f>+IF(ISERR(U29/S29*100),"N/A",ROUND(U29/S29*100,2))</f>
        <v>87.95</v>
      </c>
      <c r="W29" s="113">
        <f>+IF(ISERR(U29/R29*100),"N/A",ROUND(U29/R29*100,2))</f>
        <v>74.86</v>
      </c>
    </row>
    <row r="30" spans="2:27" ht="23.25" customHeight="1" thickBot="1" x14ac:dyDescent="0.25">
      <c r="B30" s="216" t="s">
        <v>136</v>
      </c>
      <c r="C30" s="217"/>
      <c r="D30" s="217"/>
      <c r="E30" s="102" t="s">
        <v>508</v>
      </c>
      <c r="F30" s="102"/>
      <c r="G30" s="102"/>
      <c r="H30" s="103"/>
      <c r="I30" s="103"/>
      <c r="J30" s="103"/>
      <c r="K30" s="103"/>
      <c r="L30" s="103"/>
      <c r="M30" s="103"/>
      <c r="N30" s="103"/>
      <c r="O30" s="103"/>
      <c r="P30" s="104"/>
      <c r="Q30" s="104"/>
      <c r="R30" s="105" t="s">
        <v>509</v>
      </c>
      <c r="S30" s="106" t="s">
        <v>79</v>
      </c>
      <c r="T30" s="104"/>
      <c r="U30" s="106" t="s">
        <v>510</v>
      </c>
      <c r="V30" s="104"/>
      <c r="W30" s="107">
        <f>+IF(ISERR(U30/R30*100),"N/A",ROUND(U30/R30*100,2))</f>
        <v>62.78</v>
      </c>
    </row>
    <row r="31" spans="2:27" ht="26.25" customHeight="1" thickBot="1" x14ac:dyDescent="0.25">
      <c r="B31" s="218" t="s">
        <v>139</v>
      </c>
      <c r="C31" s="219"/>
      <c r="D31" s="219"/>
      <c r="E31" s="108" t="s">
        <v>508</v>
      </c>
      <c r="F31" s="108"/>
      <c r="G31" s="108"/>
      <c r="H31" s="109"/>
      <c r="I31" s="109"/>
      <c r="J31" s="109"/>
      <c r="K31" s="109"/>
      <c r="L31" s="109"/>
      <c r="M31" s="109"/>
      <c r="N31" s="109"/>
      <c r="O31" s="109"/>
      <c r="P31" s="110"/>
      <c r="Q31" s="110"/>
      <c r="R31" s="111" t="s">
        <v>509</v>
      </c>
      <c r="S31" s="112" t="s">
        <v>511</v>
      </c>
      <c r="T31" s="112">
        <f>+IF(ISERR(S31/R31*100),"N/A",ROUND(S31/R31*100,2))</f>
        <v>65.47</v>
      </c>
      <c r="U31" s="112" t="s">
        <v>510</v>
      </c>
      <c r="V31" s="112">
        <f>+IF(ISERR(U31/S31*100),"N/A",ROUND(U31/S31*100,2))</f>
        <v>95.89</v>
      </c>
      <c r="W31" s="113">
        <f>+IF(ISERR(U31/R31*100),"N/A",ROUND(U31/R31*100,2))</f>
        <v>62.78</v>
      </c>
    </row>
    <row r="32" spans="2:27" ht="22.5" customHeight="1" thickTop="1" thickBot="1" x14ac:dyDescent="0.25">
      <c r="B32" s="70" t="s">
        <v>141</v>
      </c>
      <c r="C32" s="71"/>
      <c r="D32" s="71"/>
      <c r="E32" s="71"/>
      <c r="F32" s="71"/>
      <c r="G32" s="71"/>
      <c r="H32" s="72"/>
      <c r="I32" s="72"/>
      <c r="J32" s="72"/>
      <c r="K32" s="72"/>
      <c r="L32" s="72"/>
      <c r="M32" s="72"/>
      <c r="N32" s="72"/>
      <c r="O32" s="72"/>
      <c r="P32" s="72"/>
      <c r="Q32" s="72"/>
      <c r="R32" s="72"/>
      <c r="S32" s="72"/>
      <c r="T32" s="72"/>
      <c r="U32" s="72"/>
      <c r="V32" s="72"/>
      <c r="W32" s="73"/>
    </row>
    <row r="33" spans="2:23" ht="37.5" customHeight="1" thickTop="1" x14ac:dyDescent="0.2">
      <c r="B33" s="204" t="s">
        <v>2370</v>
      </c>
      <c r="C33" s="205"/>
      <c r="D33" s="205"/>
      <c r="E33" s="205"/>
      <c r="F33" s="205"/>
      <c r="G33" s="205"/>
      <c r="H33" s="205"/>
      <c r="I33" s="205"/>
      <c r="J33" s="205"/>
      <c r="K33" s="205"/>
      <c r="L33" s="205"/>
      <c r="M33" s="205"/>
      <c r="N33" s="205"/>
      <c r="O33" s="205"/>
      <c r="P33" s="205"/>
      <c r="Q33" s="205"/>
      <c r="R33" s="205"/>
      <c r="S33" s="205"/>
      <c r="T33" s="205"/>
      <c r="U33" s="205"/>
      <c r="V33" s="205"/>
      <c r="W33" s="206"/>
    </row>
    <row r="34" spans="2:23" ht="162.75" customHeight="1" thickBot="1" x14ac:dyDescent="0.25">
      <c r="B34" s="220"/>
      <c r="C34" s="221"/>
      <c r="D34" s="221"/>
      <c r="E34" s="221"/>
      <c r="F34" s="221"/>
      <c r="G34" s="221"/>
      <c r="H34" s="221"/>
      <c r="I34" s="221"/>
      <c r="J34" s="221"/>
      <c r="K34" s="221"/>
      <c r="L34" s="221"/>
      <c r="M34" s="221"/>
      <c r="N34" s="221"/>
      <c r="O34" s="221"/>
      <c r="P34" s="221"/>
      <c r="Q34" s="221"/>
      <c r="R34" s="221"/>
      <c r="S34" s="221"/>
      <c r="T34" s="221"/>
      <c r="U34" s="221"/>
      <c r="V34" s="221"/>
      <c r="W34" s="222"/>
    </row>
    <row r="35" spans="2:23" ht="37.5" customHeight="1" thickTop="1" x14ac:dyDescent="0.2">
      <c r="B35" s="204" t="s">
        <v>2371</v>
      </c>
      <c r="C35" s="205"/>
      <c r="D35" s="205"/>
      <c r="E35" s="205"/>
      <c r="F35" s="205"/>
      <c r="G35" s="205"/>
      <c r="H35" s="205"/>
      <c r="I35" s="205"/>
      <c r="J35" s="205"/>
      <c r="K35" s="205"/>
      <c r="L35" s="205"/>
      <c r="M35" s="205"/>
      <c r="N35" s="205"/>
      <c r="O35" s="205"/>
      <c r="P35" s="205"/>
      <c r="Q35" s="205"/>
      <c r="R35" s="205"/>
      <c r="S35" s="205"/>
      <c r="T35" s="205"/>
      <c r="U35" s="205"/>
      <c r="V35" s="205"/>
      <c r="W35" s="206"/>
    </row>
    <row r="36" spans="2:23" ht="143.25" customHeight="1" thickBot="1" x14ac:dyDescent="0.25">
      <c r="B36" s="220"/>
      <c r="C36" s="221"/>
      <c r="D36" s="221"/>
      <c r="E36" s="221"/>
      <c r="F36" s="221"/>
      <c r="G36" s="221"/>
      <c r="H36" s="221"/>
      <c r="I36" s="221"/>
      <c r="J36" s="221"/>
      <c r="K36" s="221"/>
      <c r="L36" s="221"/>
      <c r="M36" s="221"/>
      <c r="N36" s="221"/>
      <c r="O36" s="221"/>
      <c r="P36" s="221"/>
      <c r="Q36" s="221"/>
      <c r="R36" s="221"/>
      <c r="S36" s="221"/>
      <c r="T36" s="221"/>
      <c r="U36" s="221"/>
      <c r="V36" s="221"/>
      <c r="W36" s="222"/>
    </row>
    <row r="37" spans="2:23" ht="37.5" customHeight="1" thickTop="1" x14ac:dyDescent="0.2">
      <c r="B37" s="204" t="s">
        <v>2372</v>
      </c>
      <c r="C37" s="205"/>
      <c r="D37" s="205"/>
      <c r="E37" s="205"/>
      <c r="F37" s="205"/>
      <c r="G37" s="205"/>
      <c r="H37" s="205"/>
      <c r="I37" s="205"/>
      <c r="J37" s="205"/>
      <c r="K37" s="205"/>
      <c r="L37" s="205"/>
      <c r="M37" s="205"/>
      <c r="N37" s="205"/>
      <c r="O37" s="205"/>
      <c r="P37" s="205"/>
      <c r="Q37" s="205"/>
      <c r="R37" s="205"/>
      <c r="S37" s="205"/>
      <c r="T37" s="205"/>
      <c r="U37" s="205"/>
      <c r="V37" s="205"/>
      <c r="W37" s="206"/>
    </row>
    <row r="38" spans="2:23" ht="162" customHeight="1" thickBot="1" x14ac:dyDescent="0.25">
      <c r="B38" s="207"/>
      <c r="C38" s="208"/>
      <c r="D38" s="208"/>
      <c r="E38" s="208"/>
      <c r="F38" s="208"/>
      <c r="G38" s="208"/>
      <c r="H38" s="208"/>
      <c r="I38" s="208"/>
      <c r="J38" s="208"/>
      <c r="K38" s="208"/>
      <c r="L38" s="208"/>
      <c r="M38" s="208"/>
      <c r="N38" s="208"/>
      <c r="O38" s="208"/>
      <c r="P38" s="208"/>
      <c r="Q38" s="208"/>
      <c r="R38" s="208"/>
      <c r="S38" s="208"/>
      <c r="T38" s="208"/>
      <c r="U38" s="208"/>
      <c r="V38" s="208"/>
      <c r="W38" s="209"/>
    </row>
  </sheetData>
  <mergeCells count="65">
    <mergeCell ref="B26:Q27"/>
    <mergeCell ref="B35:W36"/>
    <mergeCell ref="B37:W38"/>
    <mergeCell ref="V26:W26"/>
    <mergeCell ref="B28:D28"/>
    <mergeCell ref="B29:D29"/>
    <mergeCell ref="B30:D30"/>
    <mergeCell ref="B31:D31"/>
    <mergeCell ref="B33:W34"/>
    <mergeCell ref="S26:T26"/>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479</v>
      </c>
      <c r="D4" s="166" t="s">
        <v>24</v>
      </c>
      <c r="E4" s="166"/>
      <c r="F4" s="166"/>
      <c r="G4" s="166"/>
      <c r="H4" s="167"/>
      <c r="I4" s="77"/>
      <c r="J4" s="168" t="s">
        <v>75</v>
      </c>
      <c r="K4" s="166"/>
      <c r="L4" s="76" t="s">
        <v>512</v>
      </c>
      <c r="M4" s="169" t="s">
        <v>513</v>
      </c>
      <c r="N4" s="169"/>
      <c r="O4" s="169"/>
      <c r="P4" s="169"/>
      <c r="Q4" s="170"/>
      <c r="R4" s="78"/>
      <c r="S4" s="171" t="s">
        <v>2146</v>
      </c>
      <c r="T4" s="172"/>
      <c r="U4" s="172"/>
      <c r="V4" s="173" t="s">
        <v>514</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483</v>
      </c>
      <c r="D6" s="175" t="s">
        <v>484</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515</v>
      </c>
      <c r="K8" s="85" t="s">
        <v>516</v>
      </c>
      <c r="L8" s="85" t="s">
        <v>517</v>
      </c>
      <c r="M8" s="85" t="s">
        <v>518</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84" customHeight="1" thickTop="1" thickBot="1" x14ac:dyDescent="0.25">
      <c r="B10" s="86" t="s">
        <v>91</v>
      </c>
      <c r="C10" s="173" t="s">
        <v>519</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520</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521</v>
      </c>
      <c r="C21" s="201"/>
      <c r="D21" s="201"/>
      <c r="E21" s="201"/>
      <c r="F21" s="201"/>
      <c r="G21" s="201"/>
      <c r="H21" s="201"/>
      <c r="I21" s="201"/>
      <c r="J21" s="201"/>
      <c r="K21" s="201"/>
      <c r="L21" s="201"/>
      <c r="M21" s="202" t="s">
        <v>483</v>
      </c>
      <c r="N21" s="202"/>
      <c r="O21" s="202" t="s">
        <v>117</v>
      </c>
      <c r="P21" s="202"/>
      <c r="Q21" s="203" t="s">
        <v>118</v>
      </c>
      <c r="R21" s="203"/>
      <c r="S21" s="95" t="s">
        <v>119</v>
      </c>
      <c r="T21" s="95" t="s">
        <v>522</v>
      </c>
      <c r="U21" s="95" t="s">
        <v>523</v>
      </c>
      <c r="V21" s="95">
        <f>+IF(ISERR(U21/T21*100),"N/A",ROUND(U21/T21*100,2))</f>
        <v>275.12</v>
      </c>
      <c r="W21" s="96">
        <f>+IF(ISERR(U21/S21*100),"N/A",ROUND(U21/S21*100,2))</f>
        <v>56.4</v>
      </c>
    </row>
    <row r="22" spans="2:27" ht="56.25" customHeight="1" thickBot="1" x14ac:dyDescent="0.25">
      <c r="B22" s="200" t="s">
        <v>524</v>
      </c>
      <c r="C22" s="201"/>
      <c r="D22" s="201"/>
      <c r="E22" s="201"/>
      <c r="F22" s="201"/>
      <c r="G22" s="201"/>
      <c r="H22" s="201"/>
      <c r="I22" s="201"/>
      <c r="J22" s="201"/>
      <c r="K22" s="201"/>
      <c r="L22" s="201"/>
      <c r="M22" s="202" t="s">
        <v>483</v>
      </c>
      <c r="N22" s="202"/>
      <c r="O22" s="202" t="s">
        <v>117</v>
      </c>
      <c r="P22" s="202"/>
      <c r="Q22" s="203" t="s">
        <v>118</v>
      </c>
      <c r="R22" s="203"/>
      <c r="S22" s="95" t="s">
        <v>525</v>
      </c>
      <c r="T22" s="95" t="s">
        <v>526</v>
      </c>
      <c r="U22" s="95" t="s">
        <v>527</v>
      </c>
      <c r="V22" s="95">
        <f>+IF(ISERR(U22/T22*100),"N/A",ROUND(U22/T22*100,2))</f>
        <v>87.91</v>
      </c>
      <c r="W22" s="96">
        <f>+IF(ISERR(U22/S22*100),"N/A",ROUND(U22/S22*100,2))</f>
        <v>82.16</v>
      </c>
    </row>
    <row r="23" spans="2:27" ht="21.75" customHeight="1" thickTop="1" thickBot="1" x14ac:dyDescent="0.25">
      <c r="B23" s="70" t="s">
        <v>129</v>
      </c>
      <c r="C23" s="71"/>
      <c r="D23" s="71"/>
      <c r="E23" s="71"/>
      <c r="F23" s="71"/>
      <c r="G23" s="71"/>
      <c r="H23" s="72"/>
      <c r="I23" s="72"/>
      <c r="J23" s="72"/>
      <c r="K23" s="72"/>
      <c r="L23" s="72"/>
      <c r="M23" s="72"/>
      <c r="N23" s="72"/>
      <c r="O23" s="72"/>
      <c r="P23" s="72"/>
      <c r="Q23" s="72"/>
      <c r="R23" s="72"/>
      <c r="S23" s="72"/>
      <c r="T23" s="72"/>
      <c r="U23" s="72"/>
      <c r="V23" s="72"/>
      <c r="W23" s="73"/>
      <c r="X23" s="97"/>
    </row>
    <row r="24" spans="2:27" ht="29.25" customHeight="1" thickTop="1" thickBot="1" x14ac:dyDescent="0.25">
      <c r="B24" s="210" t="s">
        <v>130</v>
      </c>
      <c r="C24" s="211"/>
      <c r="D24" s="211"/>
      <c r="E24" s="211"/>
      <c r="F24" s="211"/>
      <c r="G24" s="211"/>
      <c r="H24" s="211"/>
      <c r="I24" s="211"/>
      <c r="J24" s="211"/>
      <c r="K24" s="211"/>
      <c r="L24" s="211"/>
      <c r="M24" s="211"/>
      <c r="N24" s="211"/>
      <c r="O24" s="211"/>
      <c r="P24" s="211"/>
      <c r="Q24" s="212"/>
      <c r="R24" s="98" t="s">
        <v>111</v>
      </c>
      <c r="S24" s="187" t="s">
        <v>112</v>
      </c>
      <c r="T24" s="187"/>
      <c r="U24" s="99" t="s">
        <v>131</v>
      </c>
      <c r="V24" s="186" t="s">
        <v>132</v>
      </c>
      <c r="W24" s="188"/>
    </row>
    <row r="25" spans="2:27" ht="30.75" customHeight="1" thickBot="1" x14ac:dyDescent="0.25">
      <c r="B25" s="213"/>
      <c r="C25" s="214"/>
      <c r="D25" s="214"/>
      <c r="E25" s="214"/>
      <c r="F25" s="214"/>
      <c r="G25" s="214"/>
      <c r="H25" s="214"/>
      <c r="I25" s="214"/>
      <c r="J25" s="214"/>
      <c r="K25" s="214"/>
      <c r="L25" s="214"/>
      <c r="M25" s="214"/>
      <c r="N25" s="214"/>
      <c r="O25" s="214"/>
      <c r="P25" s="214"/>
      <c r="Q25" s="215"/>
      <c r="R25" s="100" t="s">
        <v>133</v>
      </c>
      <c r="S25" s="100" t="s">
        <v>133</v>
      </c>
      <c r="T25" s="100" t="s">
        <v>117</v>
      </c>
      <c r="U25" s="100" t="s">
        <v>133</v>
      </c>
      <c r="V25" s="100" t="s">
        <v>134</v>
      </c>
      <c r="W25" s="101" t="s">
        <v>135</v>
      </c>
      <c r="Y25" s="97"/>
    </row>
    <row r="26" spans="2:27" ht="23.25" customHeight="1" thickBot="1" x14ac:dyDescent="0.25">
      <c r="B26" s="216" t="s">
        <v>136</v>
      </c>
      <c r="C26" s="217"/>
      <c r="D26" s="217"/>
      <c r="E26" s="102" t="s">
        <v>503</v>
      </c>
      <c r="F26" s="102"/>
      <c r="G26" s="102"/>
      <c r="H26" s="103"/>
      <c r="I26" s="103"/>
      <c r="J26" s="103"/>
      <c r="K26" s="103"/>
      <c r="L26" s="103"/>
      <c r="M26" s="103"/>
      <c r="N26" s="103"/>
      <c r="O26" s="103"/>
      <c r="P26" s="104"/>
      <c r="Q26" s="104"/>
      <c r="R26" s="105" t="s">
        <v>528</v>
      </c>
      <c r="S26" s="106" t="s">
        <v>79</v>
      </c>
      <c r="T26" s="104"/>
      <c r="U26" s="106" t="s">
        <v>529</v>
      </c>
      <c r="V26" s="104"/>
      <c r="W26" s="107">
        <f>+IF(ISERR(U26/R26*100),"N/A",ROUND(U26/R26*100,2))</f>
        <v>75.38</v>
      </c>
    </row>
    <row r="27" spans="2:27" ht="26.25" customHeight="1" thickBot="1" x14ac:dyDescent="0.25">
      <c r="B27" s="218" t="s">
        <v>139</v>
      </c>
      <c r="C27" s="219"/>
      <c r="D27" s="219"/>
      <c r="E27" s="108" t="s">
        <v>503</v>
      </c>
      <c r="F27" s="108"/>
      <c r="G27" s="108"/>
      <c r="H27" s="109"/>
      <c r="I27" s="109"/>
      <c r="J27" s="109"/>
      <c r="K27" s="109"/>
      <c r="L27" s="109"/>
      <c r="M27" s="109"/>
      <c r="N27" s="109"/>
      <c r="O27" s="109"/>
      <c r="P27" s="110"/>
      <c r="Q27" s="110"/>
      <c r="R27" s="111" t="s">
        <v>530</v>
      </c>
      <c r="S27" s="112" t="s">
        <v>531</v>
      </c>
      <c r="T27" s="112">
        <f>+IF(ISERR(S27/R27*100),"N/A",ROUND(S27/R27*100,2))</f>
        <v>81.8</v>
      </c>
      <c r="U27" s="112" t="s">
        <v>529</v>
      </c>
      <c r="V27" s="112">
        <f>+IF(ISERR(U27/S27*100),"N/A",ROUND(U27/S27*100,2))</f>
        <v>90.73</v>
      </c>
      <c r="W27" s="113">
        <f>+IF(ISERR(U27/R27*100),"N/A",ROUND(U27/R27*100,2))</f>
        <v>74.22</v>
      </c>
    </row>
    <row r="28" spans="2:27" ht="22.5" customHeight="1" thickTop="1" thickBot="1" x14ac:dyDescent="0.25">
      <c r="B28" s="70" t="s">
        <v>141</v>
      </c>
      <c r="C28" s="71"/>
      <c r="D28" s="71"/>
      <c r="E28" s="71"/>
      <c r="F28" s="71"/>
      <c r="G28" s="71"/>
      <c r="H28" s="72"/>
      <c r="I28" s="72"/>
      <c r="J28" s="72"/>
      <c r="K28" s="72"/>
      <c r="L28" s="72"/>
      <c r="M28" s="72"/>
      <c r="N28" s="72"/>
      <c r="O28" s="72"/>
      <c r="P28" s="72"/>
      <c r="Q28" s="72"/>
      <c r="R28" s="72"/>
      <c r="S28" s="72"/>
      <c r="T28" s="72"/>
      <c r="U28" s="72"/>
      <c r="V28" s="72"/>
      <c r="W28" s="73"/>
    </row>
    <row r="29" spans="2:27" ht="37.5" customHeight="1" thickTop="1" x14ac:dyDescent="0.2">
      <c r="B29" s="204" t="s">
        <v>2367</v>
      </c>
      <c r="C29" s="205"/>
      <c r="D29" s="205"/>
      <c r="E29" s="205"/>
      <c r="F29" s="205"/>
      <c r="G29" s="205"/>
      <c r="H29" s="205"/>
      <c r="I29" s="205"/>
      <c r="J29" s="205"/>
      <c r="K29" s="205"/>
      <c r="L29" s="205"/>
      <c r="M29" s="205"/>
      <c r="N29" s="205"/>
      <c r="O29" s="205"/>
      <c r="P29" s="205"/>
      <c r="Q29" s="205"/>
      <c r="R29" s="205"/>
      <c r="S29" s="205"/>
      <c r="T29" s="205"/>
      <c r="U29" s="205"/>
      <c r="V29" s="205"/>
      <c r="W29" s="206"/>
    </row>
    <row r="30" spans="2:27" ht="37.5" customHeight="1" thickBot="1" x14ac:dyDescent="0.25">
      <c r="B30" s="220"/>
      <c r="C30" s="221"/>
      <c r="D30" s="221"/>
      <c r="E30" s="221"/>
      <c r="F30" s="221"/>
      <c r="G30" s="221"/>
      <c r="H30" s="221"/>
      <c r="I30" s="221"/>
      <c r="J30" s="221"/>
      <c r="K30" s="221"/>
      <c r="L30" s="221"/>
      <c r="M30" s="221"/>
      <c r="N30" s="221"/>
      <c r="O30" s="221"/>
      <c r="P30" s="221"/>
      <c r="Q30" s="221"/>
      <c r="R30" s="221"/>
      <c r="S30" s="221"/>
      <c r="T30" s="221"/>
      <c r="U30" s="221"/>
      <c r="V30" s="221"/>
      <c r="W30" s="222"/>
    </row>
    <row r="31" spans="2:27" ht="37.5" customHeight="1" thickTop="1" x14ac:dyDescent="0.2">
      <c r="B31" s="204" t="s">
        <v>2368</v>
      </c>
      <c r="C31" s="205"/>
      <c r="D31" s="205"/>
      <c r="E31" s="205"/>
      <c r="F31" s="205"/>
      <c r="G31" s="205"/>
      <c r="H31" s="205"/>
      <c r="I31" s="205"/>
      <c r="J31" s="205"/>
      <c r="K31" s="205"/>
      <c r="L31" s="205"/>
      <c r="M31" s="205"/>
      <c r="N31" s="205"/>
      <c r="O31" s="205"/>
      <c r="P31" s="205"/>
      <c r="Q31" s="205"/>
      <c r="R31" s="205"/>
      <c r="S31" s="205"/>
      <c r="T31" s="205"/>
      <c r="U31" s="205"/>
      <c r="V31" s="205"/>
      <c r="W31" s="206"/>
    </row>
    <row r="32" spans="2:27" ht="144"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2369</v>
      </c>
      <c r="C33" s="205"/>
      <c r="D33" s="205"/>
      <c r="E33" s="205"/>
      <c r="F33" s="205"/>
      <c r="G33" s="205"/>
      <c r="H33" s="205"/>
      <c r="I33" s="205"/>
      <c r="J33" s="205"/>
      <c r="K33" s="205"/>
      <c r="L33" s="205"/>
      <c r="M33" s="205"/>
      <c r="N33" s="205"/>
      <c r="O33" s="205"/>
      <c r="P33" s="205"/>
      <c r="Q33" s="205"/>
      <c r="R33" s="205"/>
      <c r="S33" s="205"/>
      <c r="T33" s="205"/>
      <c r="U33" s="205"/>
      <c r="V33" s="205"/>
      <c r="W33" s="206"/>
    </row>
    <row r="34" spans="2:23" ht="43.5" customHeight="1"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21:L21"/>
    <mergeCell ref="M21:N21"/>
    <mergeCell ref="O21:P21"/>
    <mergeCell ref="Q21:R21"/>
    <mergeCell ref="B33:W34"/>
    <mergeCell ref="B22:L22"/>
    <mergeCell ref="M22:N22"/>
    <mergeCell ref="O22:P22"/>
    <mergeCell ref="Q22:R22"/>
    <mergeCell ref="B24:Q25"/>
    <mergeCell ref="S24:T24"/>
    <mergeCell ref="V24:W24"/>
    <mergeCell ref="B26:D26"/>
    <mergeCell ref="B27:D27"/>
    <mergeCell ref="B29:W30"/>
    <mergeCell ref="B31:W3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479</v>
      </c>
      <c r="D4" s="166" t="s">
        <v>24</v>
      </c>
      <c r="E4" s="166"/>
      <c r="F4" s="166"/>
      <c r="G4" s="166"/>
      <c r="H4" s="167"/>
      <c r="I4" s="77"/>
      <c r="J4" s="168" t="s">
        <v>75</v>
      </c>
      <c r="K4" s="166"/>
      <c r="L4" s="76" t="s">
        <v>532</v>
      </c>
      <c r="M4" s="169" t="s">
        <v>533</v>
      </c>
      <c r="N4" s="169"/>
      <c r="O4" s="169"/>
      <c r="P4" s="169"/>
      <c r="Q4" s="170"/>
      <c r="R4" s="78"/>
      <c r="S4" s="171" t="s">
        <v>2146</v>
      </c>
      <c r="T4" s="172"/>
      <c r="U4" s="172"/>
      <c r="V4" s="173" t="s">
        <v>534</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535</v>
      </c>
      <c r="D6" s="175" t="s">
        <v>536</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149</v>
      </c>
      <c r="K8" s="85" t="s">
        <v>149</v>
      </c>
      <c r="L8" s="85" t="s">
        <v>149</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12.5" customHeight="1" thickTop="1" thickBot="1" x14ac:dyDescent="0.25">
      <c r="B10" s="86" t="s">
        <v>91</v>
      </c>
      <c r="C10" s="173" t="s">
        <v>537</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538</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539</v>
      </c>
      <c r="C21" s="201"/>
      <c r="D21" s="201"/>
      <c r="E21" s="201"/>
      <c r="F21" s="201"/>
      <c r="G21" s="201"/>
      <c r="H21" s="201"/>
      <c r="I21" s="201"/>
      <c r="J21" s="201"/>
      <c r="K21" s="201"/>
      <c r="L21" s="201"/>
      <c r="M21" s="202" t="s">
        <v>535</v>
      </c>
      <c r="N21" s="202"/>
      <c r="O21" s="202" t="s">
        <v>117</v>
      </c>
      <c r="P21" s="202"/>
      <c r="Q21" s="203" t="s">
        <v>135</v>
      </c>
      <c r="R21" s="203"/>
      <c r="S21" s="95" t="s">
        <v>540</v>
      </c>
      <c r="T21" s="95" t="s">
        <v>210</v>
      </c>
      <c r="U21" s="95" t="s">
        <v>210</v>
      </c>
      <c r="V21" s="95" t="str">
        <f>+IF(ISERR(U21/T21*100),"N/A",ROUND(U21/T21*100,2))</f>
        <v>N/A</v>
      </c>
      <c r="W21" s="96" t="str">
        <f>+IF(ISERR(U21/S21*100),"N/A",ROUND(U21/S21*100,2))</f>
        <v>N/A</v>
      </c>
    </row>
    <row r="22" spans="2:27" ht="56.25" customHeight="1" thickBot="1" x14ac:dyDescent="0.25">
      <c r="B22" s="200" t="s">
        <v>541</v>
      </c>
      <c r="C22" s="201"/>
      <c r="D22" s="201"/>
      <c r="E22" s="201"/>
      <c r="F22" s="201"/>
      <c r="G22" s="201"/>
      <c r="H22" s="201"/>
      <c r="I22" s="201"/>
      <c r="J22" s="201"/>
      <c r="K22" s="201"/>
      <c r="L22" s="201"/>
      <c r="M22" s="202" t="s">
        <v>535</v>
      </c>
      <c r="N22" s="202"/>
      <c r="O22" s="202" t="s">
        <v>117</v>
      </c>
      <c r="P22" s="202"/>
      <c r="Q22" s="203" t="s">
        <v>118</v>
      </c>
      <c r="R22" s="203"/>
      <c r="S22" s="95" t="s">
        <v>119</v>
      </c>
      <c r="T22" s="95" t="s">
        <v>542</v>
      </c>
      <c r="U22" s="95" t="s">
        <v>542</v>
      </c>
      <c r="V22" s="95">
        <f>+IF(ISERR(U22/T22*100),"N/A",ROUND(U22/T22*100,2))</f>
        <v>100</v>
      </c>
      <c r="W22" s="96">
        <f>+IF(ISERR(U22/S22*100),"N/A",ROUND(U22/S22*100,2))</f>
        <v>33.299999999999997</v>
      </c>
    </row>
    <row r="23" spans="2:27" ht="21.75" customHeight="1" thickTop="1" thickBot="1" x14ac:dyDescent="0.25">
      <c r="B23" s="70" t="s">
        <v>129</v>
      </c>
      <c r="C23" s="71"/>
      <c r="D23" s="71"/>
      <c r="E23" s="71"/>
      <c r="F23" s="71"/>
      <c r="G23" s="71"/>
      <c r="H23" s="72"/>
      <c r="I23" s="72"/>
      <c r="J23" s="72"/>
      <c r="K23" s="72"/>
      <c r="L23" s="72"/>
      <c r="M23" s="72"/>
      <c r="N23" s="72"/>
      <c r="O23" s="72"/>
      <c r="P23" s="72"/>
      <c r="Q23" s="72"/>
      <c r="R23" s="72"/>
      <c r="S23" s="72"/>
      <c r="T23" s="72"/>
      <c r="U23" s="72"/>
      <c r="V23" s="72"/>
      <c r="W23" s="73"/>
      <c r="X23" s="97"/>
    </row>
    <row r="24" spans="2:27" ht="29.25" customHeight="1" thickTop="1" thickBot="1" x14ac:dyDescent="0.25">
      <c r="B24" s="210" t="s">
        <v>130</v>
      </c>
      <c r="C24" s="211"/>
      <c r="D24" s="211"/>
      <c r="E24" s="211"/>
      <c r="F24" s="211"/>
      <c r="G24" s="211"/>
      <c r="H24" s="211"/>
      <c r="I24" s="211"/>
      <c r="J24" s="211"/>
      <c r="K24" s="211"/>
      <c r="L24" s="211"/>
      <c r="M24" s="211"/>
      <c r="N24" s="211"/>
      <c r="O24" s="211"/>
      <c r="P24" s="211"/>
      <c r="Q24" s="212"/>
      <c r="R24" s="98" t="s">
        <v>111</v>
      </c>
      <c r="S24" s="187" t="s">
        <v>112</v>
      </c>
      <c r="T24" s="187"/>
      <c r="U24" s="99" t="s">
        <v>131</v>
      </c>
      <c r="V24" s="186" t="s">
        <v>132</v>
      </c>
      <c r="W24" s="188"/>
    </row>
    <row r="25" spans="2:27" ht="30.75" customHeight="1" thickBot="1" x14ac:dyDescent="0.25">
      <c r="B25" s="213"/>
      <c r="C25" s="214"/>
      <c r="D25" s="214"/>
      <c r="E25" s="214"/>
      <c r="F25" s="214"/>
      <c r="G25" s="214"/>
      <c r="H25" s="214"/>
      <c r="I25" s="214"/>
      <c r="J25" s="214"/>
      <c r="K25" s="214"/>
      <c r="L25" s="214"/>
      <c r="M25" s="214"/>
      <c r="N25" s="214"/>
      <c r="O25" s="214"/>
      <c r="P25" s="214"/>
      <c r="Q25" s="215"/>
      <c r="R25" s="100" t="s">
        <v>133</v>
      </c>
      <c r="S25" s="100" t="s">
        <v>133</v>
      </c>
      <c r="T25" s="100" t="s">
        <v>117</v>
      </c>
      <c r="U25" s="100" t="s">
        <v>133</v>
      </c>
      <c r="V25" s="100" t="s">
        <v>134</v>
      </c>
      <c r="W25" s="101" t="s">
        <v>135</v>
      </c>
      <c r="Y25" s="97"/>
    </row>
    <row r="26" spans="2:27" ht="23.25" customHeight="1" thickBot="1" x14ac:dyDescent="0.25">
      <c r="B26" s="216" t="s">
        <v>136</v>
      </c>
      <c r="C26" s="217"/>
      <c r="D26" s="217"/>
      <c r="E26" s="102" t="s">
        <v>543</v>
      </c>
      <c r="F26" s="102"/>
      <c r="G26" s="102"/>
      <c r="H26" s="103"/>
      <c r="I26" s="103"/>
      <c r="J26" s="103"/>
      <c r="K26" s="103"/>
      <c r="L26" s="103"/>
      <c r="M26" s="103"/>
      <c r="N26" s="103"/>
      <c r="O26" s="103"/>
      <c r="P26" s="104"/>
      <c r="Q26" s="104"/>
      <c r="R26" s="105" t="s">
        <v>544</v>
      </c>
      <c r="S26" s="106" t="s">
        <v>79</v>
      </c>
      <c r="T26" s="104"/>
      <c r="U26" s="106" t="s">
        <v>545</v>
      </c>
      <c r="V26" s="104"/>
      <c r="W26" s="107">
        <f>+IF(ISERR(U26/R26*100),"N/A",ROUND(U26/R26*100,2))</f>
        <v>101.48</v>
      </c>
    </row>
    <row r="27" spans="2:27" ht="26.25" customHeight="1" thickBot="1" x14ac:dyDescent="0.25">
      <c r="B27" s="218" t="s">
        <v>139</v>
      </c>
      <c r="C27" s="219"/>
      <c r="D27" s="219"/>
      <c r="E27" s="108" t="s">
        <v>543</v>
      </c>
      <c r="F27" s="108"/>
      <c r="G27" s="108"/>
      <c r="H27" s="109"/>
      <c r="I27" s="109"/>
      <c r="J27" s="109"/>
      <c r="K27" s="109"/>
      <c r="L27" s="109"/>
      <c r="M27" s="109"/>
      <c r="N27" s="109"/>
      <c r="O27" s="109"/>
      <c r="P27" s="110"/>
      <c r="Q27" s="110"/>
      <c r="R27" s="111" t="s">
        <v>546</v>
      </c>
      <c r="S27" s="112" t="s">
        <v>547</v>
      </c>
      <c r="T27" s="112">
        <f>+IF(ISERR(S27/R27*100),"N/A",ROUND(S27/R27*100,2))</f>
        <v>50.6</v>
      </c>
      <c r="U27" s="112" t="s">
        <v>545</v>
      </c>
      <c r="V27" s="112">
        <f>+IF(ISERR(U27/S27*100),"N/A",ROUND(U27/S27*100,2))</f>
        <v>97.63</v>
      </c>
      <c r="W27" s="113">
        <f>+IF(ISERR(U27/R27*100),"N/A",ROUND(U27/R27*100,2))</f>
        <v>49.4</v>
      </c>
    </row>
    <row r="28" spans="2:27" ht="22.5" customHeight="1" thickTop="1" thickBot="1" x14ac:dyDescent="0.25">
      <c r="B28" s="70" t="s">
        <v>141</v>
      </c>
      <c r="C28" s="71"/>
      <c r="D28" s="71"/>
      <c r="E28" s="71"/>
      <c r="F28" s="71"/>
      <c r="G28" s="71"/>
      <c r="H28" s="72"/>
      <c r="I28" s="72"/>
      <c r="J28" s="72"/>
      <c r="K28" s="72"/>
      <c r="L28" s="72"/>
      <c r="M28" s="72"/>
      <c r="N28" s="72"/>
      <c r="O28" s="72"/>
      <c r="P28" s="72"/>
      <c r="Q28" s="72"/>
      <c r="R28" s="72"/>
      <c r="S28" s="72"/>
      <c r="T28" s="72"/>
      <c r="U28" s="72"/>
      <c r="V28" s="72"/>
      <c r="W28" s="73"/>
    </row>
    <row r="29" spans="2:27" ht="37.5" customHeight="1" thickTop="1" x14ac:dyDescent="0.2">
      <c r="B29" s="204" t="s">
        <v>2364</v>
      </c>
      <c r="C29" s="205"/>
      <c r="D29" s="205"/>
      <c r="E29" s="205"/>
      <c r="F29" s="205"/>
      <c r="G29" s="205"/>
      <c r="H29" s="205"/>
      <c r="I29" s="205"/>
      <c r="J29" s="205"/>
      <c r="K29" s="205"/>
      <c r="L29" s="205"/>
      <c r="M29" s="205"/>
      <c r="N29" s="205"/>
      <c r="O29" s="205"/>
      <c r="P29" s="205"/>
      <c r="Q29" s="205"/>
      <c r="R29" s="205"/>
      <c r="S29" s="205"/>
      <c r="T29" s="205"/>
      <c r="U29" s="205"/>
      <c r="V29" s="205"/>
      <c r="W29" s="206"/>
    </row>
    <row r="30" spans="2:27" ht="130.5" customHeight="1" thickBot="1" x14ac:dyDescent="0.25">
      <c r="B30" s="220"/>
      <c r="C30" s="221"/>
      <c r="D30" s="221"/>
      <c r="E30" s="221"/>
      <c r="F30" s="221"/>
      <c r="G30" s="221"/>
      <c r="H30" s="221"/>
      <c r="I30" s="221"/>
      <c r="J30" s="221"/>
      <c r="K30" s="221"/>
      <c r="L30" s="221"/>
      <c r="M30" s="221"/>
      <c r="N30" s="221"/>
      <c r="O30" s="221"/>
      <c r="P30" s="221"/>
      <c r="Q30" s="221"/>
      <c r="R30" s="221"/>
      <c r="S30" s="221"/>
      <c r="T30" s="221"/>
      <c r="U30" s="221"/>
      <c r="V30" s="221"/>
      <c r="W30" s="222"/>
    </row>
    <row r="31" spans="2:27" ht="37.5" customHeight="1" thickTop="1" x14ac:dyDescent="0.2">
      <c r="B31" s="204" t="s">
        <v>2365</v>
      </c>
      <c r="C31" s="205"/>
      <c r="D31" s="205"/>
      <c r="E31" s="205"/>
      <c r="F31" s="205"/>
      <c r="G31" s="205"/>
      <c r="H31" s="205"/>
      <c r="I31" s="205"/>
      <c r="J31" s="205"/>
      <c r="K31" s="205"/>
      <c r="L31" s="205"/>
      <c r="M31" s="205"/>
      <c r="N31" s="205"/>
      <c r="O31" s="205"/>
      <c r="P31" s="205"/>
      <c r="Q31" s="205"/>
      <c r="R31" s="205"/>
      <c r="S31" s="205"/>
      <c r="T31" s="205"/>
      <c r="U31" s="205"/>
      <c r="V31" s="205"/>
      <c r="W31" s="206"/>
    </row>
    <row r="32" spans="2:27" ht="58.5"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2366</v>
      </c>
      <c r="C33" s="205"/>
      <c r="D33" s="205"/>
      <c r="E33" s="205"/>
      <c r="F33" s="205"/>
      <c r="G33" s="205"/>
      <c r="H33" s="205"/>
      <c r="I33" s="205"/>
      <c r="J33" s="205"/>
      <c r="K33" s="205"/>
      <c r="L33" s="205"/>
      <c r="M33" s="205"/>
      <c r="N33" s="205"/>
      <c r="O33" s="205"/>
      <c r="P33" s="205"/>
      <c r="Q33" s="205"/>
      <c r="R33" s="205"/>
      <c r="S33" s="205"/>
      <c r="T33" s="205"/>
      <c r="U33" s="205"/>
      <c r="V33" s="205"/>
      <c r="W33" s="206"/>
    </row>
    <row r="34" spans="2:23" ht="18.75" customHeight="1"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21:L21"/>
    <mergeCell ref="M21:N21"/>
    <mergeCell ref="O21:P21"/>
    <mergeCell ref="Q21:R21"/>
    <mergeCell ref="B33:W34"/>
    <mergeCell ref="B22:L22"/>
    <mergeCell ref="M22:N22"/>
    <mergeCell ref="O22:P22"/>
    <mergeCell ref="Q22:R22"/>
    <mergeCell ref="B24:Q25"/>
    <mergeCell ref="S24:T24"/>
    <mergeCell ref="V24:W24"/>
    <mergeCell ref="B26:D26"/>
    <mergeCell ref="B27:D27"/>
    <mergeCell ref="B29:W30"/>
    <mergeCell ref="B31:W3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479</v>
      </c>
      <c r="D4" s="166" t="s">
        <v>24</v>
      </c>
      <c r="E4" s="166"/>
      <c r="F4" s="166"/>
      <c r="G4" s="166"/>
      <c r="H4" s="167"/>
      <c r="I4" s="77"/>
      <c r="J4" s="168" t="s">
        <v>75</v>
      </c>
      <c r="K4" s="166"/>
      <c r="L4" s="76" t="s">
        <v>548</v>
      </c>
      <c r="M4" s="169" t="s">
        <v>549</v>
      </c>
      <c r="N4" s="169"/>
      <c r="O4" s="169"/>
      <c r="P4" s="169"/>
      <c r="Q4" s="170"/>
      <c r="R4" s="78"/>
      <c r="S4" s="171" t="s">
        <v>2146</v>
      </c>
      <c r="T4" s="172"/>
      <c r="U4" s="172"/>
      <c r="V4" s="173" t="s">
        <v>550</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551</v>
      </c>
      <c r="D6" s="175" t="s">
        <v>552</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553</v>
      </c>
      <c r="K8" s="85" t="s">
        <v>554</v>
      </c>
      <c r="L8" s="85" t="s">
        <v>555</v>
      </c>
      <c r="M8" s="85" t="s">
        <v>556</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557</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558</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559</v>
      </c>
      <c r="C21" s="201"/>
      <c r="D21" s="201"/>
      <c r="E21" s="201"/>
      <c r="F21" s="201"/>
      <c r="G21" s="201"/>
      <c r="H21" s="201"/>
      <c r="I21" s="201"/>
      <c r="J21" s="201"/>
      <c r="K21" s="201"/>
      <c r="L21" s="201"/>
      <c r="M21" s="202" t="s">
        <v>551</v>
      </c>
      <c r="N21" s="202"/>
      <c r="O21" s="202" t="s">
        <v>117</v>
      </c>
      <c r="P21" s="202"/>
      <c r="Q21" s="203" t="s">
        <v>118</v>
      </c>
      <c r="R21" s="203"/>
      <c r="S21" s="95" t="s">
        <v>560</v>
      </c>
      <c r="T21" s="95" t="s">
        <v>560</v>
      </c>
      <c r="U21" s="95" t="s">
        <v>224</v>
      </c>
      <c r="V21" s="95">
        <f>+IF(ISERR(U21/T21*100),"N/A",ROUND(U21/T21*100,2))</f>
        <v>101.05</v>
      </c>
      <c r="W21" s="96">
        <f>+IF(ISERR(U21/S21*100),"N/A",ROUND(U21/S21*100,2))</f>
        <v>101.05</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561</v>
      </c>
      <c r="F25" s="102"/>
      <c r="G25" s="102"/>
      <c r="H25" s="103"/>
      <c r="I25" s="103"/>
      <c r="J25" s="103"/>
      <c r="K25" s="103"/>
      <c r="L25" s="103"/>
      <c r="M25" s="103"/>
      <c r="N25" s="103"/>
      <c r="O25" s="103"/>
      <c r="P25" s="104"/>
      <c r="Q25" s="104"/>
      <c r="R25" s="105" t="s">
        <v>550</v>
      </c>
      <c r="S25" s="106" t="s">
        <v>79</v>
      </c>
      <c r="T25" s="104"/>
      <c r="U25" s="106" t="s">
        <v>562</v>
      </c>
      <c r="V25" s="104"/>
      <c r="W25" s="107">
        <f>+IF(ISERR(U25/R25*100),"N/A",ROUND(U25/R25*100,2))</f>
        <v>56.89</v>
      </c>
    </row>
    <row r="26" spans="2:27" ht="26.25" customHeight="1" thickBot="1" x14ac:dyDescent="0.25">
      <c r="B26" s="218" t="s">
        <v>139</v>
      </c>
      <c r="C26" s="219"/>
      <c r="D26" s="219"/>
      <c r="E26" s="108" t="s">
        <v>561</v>
      </c>
      <c r="F26" s="108"/>
      <c r="G26" s="108"/>
      <c r="H26" s="109"/>
      <c r="I26" s="109"/>
      <c r="J26" s="109"/>
      <c r="K26" s="109"/>
      <c r="L26" s="109"/>
      <c r="M26" s="109"/>
      <c r="N26" s="109"/>
      <c r="O26" s="109"/>
      <c r="P26" s="110"/>
      <c r="Q26" s="110"/>
      <c r="R26" s="111" t="s">
        <v>563</v>
      </c>
      <c r="S26" s="112" t="s">
        <v>562</v>
      </c>
      <c r="T26" s="112">
        <f>+IF(ISERR(S26/R26*100),"N/A",ROUND(S26/R26*100,2))</f>
        <v>58.78</v>
      </c>
      <c r="U26" s="112" t="s">
        <v>562</v>
      </c>
      <c r="V26" s="112">
        <f>+IF(ISERR(U26/S26*100),"N/A",ROUND(U26/S26*100,2))</f>
        <v>100</v>
      </c>
      <c r="W26" s="113">
        <f>+IF(ISERR(U26/R26*100),"N/A",ROUND(U26/R26*100,2))</f>
        <v>58.78</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2362</v>
      </c>
      <c r="C28" s="205"/>
      <c r="D28" s="205"/>
      <c r="E28" s="205"/>
      <c r="F28" s="205"/>
      <c r="G28" s="205"/>
      <c r="H28" s="205"/>
      <c r="I28" s="205"/>
      <c r="J28" s="205"/>
      <c r="K28" s="205"/>
      <c r="L28" s="205"/>
      <c r="M28" s="205"/>
      <c r="N28" s="205"/>
      <c r="O28" s="205"/>
      <c r="P28" s="205"/>
      <c r="Q28" s="205"/>
      <c r="R28" s="205"/>
      <c r="S28" s="205"/>
      <c r="T28" s="205"/>
      <c r="U28" s="205"/>
      <c r="V28" s="205"/>
      <c r="W28" s="206"/>
    </row>
    <row r="29" spans="2:27" ht="65.2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2352</v>
      </c>
      <c r="C30" s="205"/>
      <c r="D30" s="205"/>
      <c r="E30" s="205"/>
      <c r="F30" s="205"/>
      <c r="G30" s="205"/>
      <c r="H30" s="205"/>
      <c r="I30" s="205"/>
      <c r="J30" s="205"/>
      <c r="K30" s="205"/>
      <c r="L30" s="205"/>
      <c r="M30" s="205"/>
      <c r="N30" s="205"/>
      <c r="O30" s="205"/>
      <c r="P30" s="205"/>
      <c r="Q30" s="205"/>
      <c r="R30" s="205"/>
      <c r="S30" s="205"/>
      <c r="T30" s="205"/>
      <c r="U30" s="205"/>
      <c r="V30" s="205"/>
      <c r="W30" s="206"/>
    </row>
    <row r="31" spans="2:27" ht="1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2363</v>
      </c>
      <c r="C32" s="205"/>
      <c r="D32" s="205"/>
      <c r="E32" s="205"/>
      <c r="F32" s="205"/>
      <c r="G32" s="205"/>
      <c r="H32" s="205"/>
      <c r="I32" s="205"/>
      <c r="J32" s="205"/>
      <c r="K32" s="205"/>
      <c r="L32" s="205"/>
      <c r="M32" s="205"/>
      <c r="N32" s="205"/>
      <c r="O32" s="205"/>
      <c r="P32" s="205"/>
      <c r="Q32" s="205"/>
      <c r="R32" s="205"/>
      <c r="S32" s="205"/>
      <c r="T32" s="205"/>
      <c r="U32" s="205"/>
      <c r="V32" s="205"/>
      <c r="W32" s="206"/>
    </row>
    <row r="33" spans="2:23" ht="38.2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7"/>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479</v>
      </c>
      <c r="D4" s="166" t="s">
        <v>24</v>
      </c>
      <c r="E4" s="166"/>
      <c r="F4" s="166"/>
      <c r="G4" s="166"/>
      <c r="H4" s="167"/>
      <c r="I4" s="77"/>
      <c r="J4" s="168" t="s">
        <v>75</v>
      </c>
      <c r="K4" s="166"/>
      <c r="L4" s="76" t="s">
        <v>564</v>
      </c>
      <c r="M4" s="169" t="s">
        <v>565</v>
      </c>
      <c r="N4" s="169"/>
      <c r="O4" s="169"/>
      <c r="P4" s="169"/>
      <c r="Q4" s="170"/>
      <c r="R4" s="78"/>
      <c r="S4" s="171" t="s">
        <v>2146</v>
      </c>
      <c r="T4" s="172"/>
      <c r="U4" s="172"/>
      <c r="V4" s="173" t="s">
        <v>566</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567</v>
      </c>
      <c r="D6" s="175" t="s">
        <v>568</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569</v>
      </c>
      <c r="D7" s="162" t="s">
        <v>570</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571</v>
      </c>
      <c r="D8" s="162" t="s">
        <v>572</v>
      </c>
      <c r="E8" s="162"/>
      <c r="F8" s="162"/>
      <c r="G8" s="162"/>
      <c r="H8" s="162"/>
      <c r="I8" s="81"/>
      <c r="J8" s="85" t="s">
        <v>573</v>
      </c>
      <c r="K8" s="85" t="s">
        <v>574</v>
      </c>
      <c r="L8" s="85" t="s">
        <v>575</v>
      </c>
      <c r="M8" s="85" t="s">
        <v>576</v>
      </c>
      <c r="N8" s="84"/>
      <c r="O8" s="81"/>
      <c r="P8" s="163" t="s">
        <v>79</v>
      </c>
      <c r="Q8" s="163"/>
      <c r="R8" s="163"/>
      <c r="S8" s="163"/>
      <c r="T8" s="163"/>
      <c r="U8" s="163"/>
      <c r="V8" s="163"/>
      <c r="W8" s="163"/>
    </row>
    <row r="9" spans="1:29" ht="30" customHeight="1" x14ac:dyDescent="0.2">
      <c r="B9" s="82"/>
      <c r="C9" s="80" t="s">
        <v>577</v>
      </c>
      <c r="D9" s="162" t="s">
        <v>578</v>
      </c>
      <c r="E9" s="162"/>
      <c r="F9" s="162"/>
      <c r="G9" s="162"/>
      <c r="H9" s="162"/>
      <c r="I9" s="162" t="s">
        <v>79</v>
      </c>
      <c r="J9" s="162"/>
      <c r="K9" s="162"/>
      <c r="L9" s="162"/>
      <c r="M9" s="162"/>
      <c r="N9" s="162"/>
      <c r="O9" s="162"/>
      <c r="P9" s="162"/>
      <c r="Q9" s="162"/>
      <c r="R9" s="162"/>
      <c r="S9" s="162"/>
      <c r="T9" s="162"/>
      <c r="U9" s="162"/>
      <c r="V9" s="162"/>
      <c r="W9" s="163"/>
    </row>
    <row r="10" spans="1:29" ht="30" customHeight="1" x14ac:dyDescent="0.2">
      <c r="B10" s="82"/>
      <c r="C10" s="80" t="s">
        <v>483</v>
      </c>
      <c r="D10" s="162" t="s">
        <v>484</v>
      </c>
      <c r="E10" s="162"/>
      <c r="F10" s="162"/>
      <c r="G10" s="162"/>
      <c r="H10" s="162"/>
      <c r="I10" s="163" t="s">
        <v>79</v>
      </c>
      <c r="J10" s="163"/>
      <c r="K10" s="163"/>
      <c r="L10" s="163"/>
      <c r="M10" s="163"/>
      <c r="N10" s="163"/>
      <c r="O10" s="163"/>
      <c r="P10" s="163"/>
      <c r="Q10" s="163"/>
      <c r="R10" s="163"/>
      <c r="S10" s="163"/>
      <c r="T10" s="163"/>
      <c r="U10" s="163"/>
      <c r="V10" s="163"/>
      <c r="W10" s="163"/>
    </row>
    <row r="11" spans="1:29" ht="30" customHeight="1" x14ac:dyDescent="0.2">
      <c r="B11" s="82"/>
      <c r="C11" s="80" t="s">
        <v>485</v>
      </c>
      <c r="D11" s="162" t="s">
        <v>486</v>
      </c>
      <c r="E11" s="162"/>
      <c r="F11" s="162"/>
      <c r="G11" s="162"/>
      <c r="H11" s="162"/>
      <c r="I11" s="163" t="s">
        <v>79</v>
      </c>
      <c r="J11" s="163"/>
      <c r="K11" s="163"/>
      <c r="L11" s="163"/>
      <c r="M11" s="163"/>
      <c r="N11" s="163"/>
      <c r="O11" s="163"/>
      <c r="P11" s="163"/>
      <c r="Q11" s="163"/>
      <c r="R11" s="163"/>
      <c r="S11" s="163"/>
      <c r="T11" s="163"/>
      <c r="U11" s="163"/>
      <c r="V11" s="163"/>
      <c r="W11" s="163"/>
    </row>
    <row r="12" spans="1:29" ht="30" customHeight="1" x14ac:dyDescent="0.2">
      <c r="B12" s="82"/>
      <c r="C12" s="80" t="s">
        <v>551</v>
      </c>
      <c r="D12" s="162" t="s">
        <v>552</v>
      </c>
      <c r="E12" s="162"/>
      <c r="F12" s="162"/>
      <c r="G12" s="162"/>
      <c r="H12" s="162"/>
      <c r="I12" s="163" t="s">
        <v>79</v>
      </c>
      <c r="J12" s="163"/>
      <c r="K12" s="163"/>
      <c r="L12" s="163"/>
      <c r="M12" s="163"/>
      <c r="N12" s="163"/>
      <c r="O12" s="163"/>
      <c r="P12" s="163"/>
      <c r="Q12" s="163"/>
      <c r="R12" s="163"/>
      <c r="S12" s="163"/>
      <c r="T12" s="163"/>
      <c r="U12" s="163"/>
      <c r="V12" s="163"/>
      <c r="W12" s="163"/>
    </row>
    <row r="13" spans="1:29" ht="25.5" customHeight="1" thickBot="1" x14ac:dyDescent="0.25">
      <c r="B13" s="82"/>
      <c r="C13" s="163" t="s">
        <v>79</v>
      </c>
      <c r="D13" s="163"/>
      <c r="E13" s="163"/>
      <c r="F13" s="163"/>
      <c r="G13" s="163"/>
      <c r="H13" s="163"/>
      <c r="I13" s="163"/>
      <c r="J13" s="163"/>
      <c r="K13" s="163"/>
      <c r="L13" s="163"/>
      <c r="M13" s="163"/>
      <c r="N13" s="163"/>
      <c r="O13" s="163"/>
      <c r="P13" s="163"/>
      <c r="Q13" s="163"/>
      <c r="R13" s="163"/>
      <c r="S13" s="163"/>
      <c r="T13" s="163"/>
      <c r="U13" s="163"/>
      <c r="V13" s="163"/>
      <c r="W13" s="163"/>
    </row>
    <row r="14" spans="1:29" ht="280.5" customHeight="1" thickTop="1" thickBot="1" x14ac:dyDescent="0.25">
      <c r="B14" s="86" t="s">
        <v>91</v>
      </c>
      <c r="C14" s="173" t="s">
        <v>579</v>
      </c>
      <c r="D14" s="173"/>
      <c r="E14" s="173"/>
      <c r="F14" s="173"/>
      <c r="G14" s="173"/>
      <c r="H14" s="173"/>
      <c r="I14" s="173"/>
      <c r="J14" s="173"/>
      <c r="K14" s="173"/>
      <c r="L14" s="173"/>
      <c r="M14" s="173"/>
      <c r="N14" s="173"/>
      <c r="O14" s="173"/>
      <c r="P14" s="173"/>
      <c r="Q14" s="173"/>
      <c r="R14" s="173"/>
      <c r="S14" s="173"/>
      <c r="T14" s="173"/>
      <c r="U14" s="173"/>
      <c r="V14" s="173"/>
      <c r="W14" s="174"/>
    </row>
    <row r="15" spans="1:29" ht="9" customHeight="1" thickTop="1" thickBot="1" x14ac:dyDescent="0.25"/>
    <row r="16" spans="1:29" ht="21.75" customHeight="1" thickTop="1" thickBot="1" x14ac:dyDescent="0.25">
      <c r="B16" s="70" t="s">
        <v>93</v>
      </c>
      <c r="C16" s="71"/>
      <c r="D16" s="71"/>
      <c r="E16" s="71"/>
      <c r="F16" s="71"/>
      <c r="G16" s="71"/>
      <c r="H16" s="72"/>
      <c r="I16" s="72"/>
      <c r="J16" s="72"/>
      <c r="K16" s="72"/>
      <c r="L16" s="72"/>
      <c r="M16" s="72"/>
      <c r="N16" s="72"/>
      <c r="O16" s="72"/>
      <c r="P16" s="72"/>
      <c r="Q16" s="72"/>
      <c r="R16" s="72"/>
      <c r="S16" s="72"/>
      <c r="T16" s="72"/>
      <c r="U16" s="72"/>
      <c r="V16" s="72"/>
      <c r="W16" s="73"/>
    </row>
    <row r="17" spans="2:27" ht="19.5" customHeight="1" thickTop="1" x14ac:dyDescent="0.2">
      <c r="B17" s="177" t="s">
        <v>94</v>
      </c>
      <c r="C17" s="178"/>
      <c r="D17" s="178"/>
      <c r="E17" s="178"/>
      <c r="F17" s="178"/>
      <c r="G17" s="178"/>
      <c r="H17" s="178"/>
      <c r="I17" s="178"/>
      <c r="J17" s="89"/>
      <c r="K17" s="178" t="s">
        <v>95</v>
      </c>
      <c r="L17" s="178"/>
      <c r="M17" s="178"/>
      <c r="N17" s="178"/>
      <c r="O17" s="178"/>
      <c r="P17" s="178"/>
      <c r="Q17" s="178"/>
      <c r="R17" s="90"/>
      <c r="S17" s="178" t="s">
        <v>96</v>
      </c>
      <c r="T17" s="178"/>
      <c r="U17" s="178"/>
      <c r="V17" s="178"/>
      <c r="W17" s="179"/>
    </row>
    <row r="18" spans="2:27" ht="105.75" customHeight="1" x14ac:dyDescent="0.2">
      <c r="B18" s="79" t="s">
        <v>97</v>
      </c>
      <c r="C18" s="175" t="s">
        <v>79</v>
      </c>
      <c r="D18" s="175"/>
      <c r="E18" s="175"/>
      <c r="F18" s="175"/>
      <c r="G18" s="175"/>
      <c r="H18" s="175"/>
      <c r="I18" s="175"/>
      <c r="J18" s="91"/>
      <c r="K18" s="91" t="s">
        <v>98</v>
      </c>
      <c r="L18" s="175" t="s">
        <v>79</v>
      </c>
      <c r="M18" s="175"/>
      <c r="N18" s="175"/>
      <c r="O18" s="175"/>
      <c r="P18" s="175"/>
      <c r="Q18" s="175"/>
      <c r="R18" s="81"/>
      <c r="S18" s="91" t="s">
        <v>99</v>
      </c>
      <c r="T18" s="180" t="s">
        <v>580</v>
      </c>
      <c r="U18" s="180"/>
      <c r="V18" s="180"/>
      <c r="W18" s="180"/>
    </row>
    <row r="19" spans="2:27" ht="86.25" customHeight="1" x14ac:dyDescent="0.2">
      <c r="B19" s="79" t="s">
        <v>101</v>
      </c>
      <c r="C19" s="175" t="s">
        <v>79</v>
      </c>
      <c r="D19" s="175"/>
      <c r="E19" s="175"/>
      <c r="F19" s="175"/>
      <c r="G19" s="175"/>
      <c r="H19" s="175"/>
      <c r="I19" s="175"/>
      <c r="J19" s="91"/>
      <c r="K19" s="91" t="s">
        <v>101</v>
      </c>
      <c r="L19" s="175" t="s">
        <v>79</v>
      </c>
      <c r="M19" s="175"/>
      <c r="N19" s="175"/>
      <c r="O19" s="175"/>
      <c r="P19" s="175"/>
      <c r="Q19" s="175"/>
      <c r="R19" s="81"/>
      <c r="S19" s="91" t="s">
        <v>102</v>
      </c>
      <c r="T19" s="180" t="s">
        <v>79</v>
      </c>
      <c r="U19" s="180"/>
      <c r="V19" s="180"/>
      <c r="W19" s="180"/>
    </row>
    <row r="20" spans="2:27" ht="25.5" customHeight="1" thickBot="1" x14ac:dyDescent="0.25">
      <c r="B20" s="92" t="s">
        <v>103</v>
      </c>
      <c r="C20" s="181" t="s">
        <v>79</v>
      </c>
      <c r="D20" s="181"/>
      <c r="E20" s="181"/>
      <c r="F20" s="181"/>
      <c r="G20" s="181"/>
      <c r="H20" s="181"/>
      <c r="I20" s="181"/>
      <c r="J20" s="181"/>
      <c r="K20" s="181"/>
      <c r="L20" s="181"/>
      <c r="M20" s="181"/>
      <c r="N20" s="181"/>
      <c r="O20" s="181"/>
      <c r="P20" s="181"/>
      <c r="Q20" s="181"/>
      <c r="R20" s="181"/>
      <c r="S20" s="181"/>
      <c r="T20" s="181"/>
      <c r="U20" s="181"/>
      <c r="V20" s="181"/>
      <c r="W20" s="182"/>
    </row>
    <row r="21" spans="2:27" ht="21.75" customHeight="1" thickTop="1" thickBot="1" x14ac:dyDescent="0.25">
      <c r="B21" s="70" t="s">
        <v>104</v>
      </c>
      <c r="C21" s="71"/>
      <c r="D21" s="71"/>
      <c r="E21" s="71"/>
      <c r="F21" s="71"/>
      <c r="G21" s="71"/>
      <c r="H21" s="72"/>
      <c r="I21" s="72"/>
      <c r="J21" s="72"/>
      <c r="K21" s="72"/>
      <c r="L21" s="72"/>
      <c r="M21" s="72"/>
      <c r="N21" s="72"/>
      <c r="O21" s="72"/>
      <c r="P21" s="72"/>
      <c r="Q21" s="72"/>
      <c r="R21" s="72"/>
      <c r="S21" s="72"/>
      <c r="T21" s="72"/>
      <c r="U21" s="72"/>
      <c r="V21" s="72"/>
      <c r="W21" s="73"/>
    </row>
    <row r="22" spans="2:27" ht="25.5" customHeight="1" thickTop="1" thickBot="1" x14ac:dyDescent="0.25">
      <c r="B22" s="183" t="s">
        <v>105</v>
      </c>
      <c r="C22" s="184"/>
      <c r="D22" s="184"/>
      <c r="E22" s="184"/>
      <c r="F22" s="184"/>
      <c r="G22" s="184"/>
      <c r="H22" s="184"/>
      <c r="I22" s="184"/>
      <c r="J22" s="184"/>
      <c r="K22" s="184"/>
      <c r="L22" s="184"/>
      <c r="M22" s="184"/>
      <c r="N22" s="184"/>
      <c r="O22" s="184"/>
      <c r="P22" s="184"/>
      <c r="Q22" s="184"/>
      <c r="R22" s="184"/>
      <c r="S22" s="184"/>
      <c r="T22" s="185"/>
      <c r="U22" s="186" t="s">
        <v>106</v>
      </c>
      <c r="V22" s="187"/>
      <c r="W22" s="188"/>
    </row>
    <row r="23" spans="2:27" ht="14.25" customHeight="1" x14ac:dyDescent="0.2">
      <c r="B23" s="189" t="s">
        <v>107</v>
      </c>
      <c r="C23" s="190"/>
      <c r="D23" s="190"/>
      <c r="E23" s="190"/>
      <c r="F23" s="190"/>
      <c r="G23" s="190"/>
      <c r="H23" s="190"/>
      <c r="I23" s="190"/>
      <c r="J23" s="190"/>
      <c r="K23" s="190"/>
      <c r="L23" s="190"/>
      <c r="M23" s="190" t="s">
        <v>108</v>
      </c>
      <c r="N23" s="190"/>
      <c r="O23" s="190" t="s">
        <v>109</v>
      </c>
      <c r="P23" s="190"/>
      <c r="Q23" s="190" t="s">
        <v>110</v>
      </c>
      <c r="R23" s="190"/>
      <c r="S23" s="190" t="s">
        <v>111</v>
      </c>
      <c r="T23" s="193" t="s">
        <v>112</v>
      </c>
      <c r="U23" s="195" t="s">
        <v>113</v>
      </c>
      <c r="V23" s="197" t="s">
        <v>114</v>
      </c>
      <c r="W23" s="198" t="s">
        <v>115</v>
      </c>
    </row>
    <row r="24" spans="2:27" ht="27" customHeight="1" thickBot="1" x14ac:dyDescent="0.25">
      <c r="B24" s="191"/>
      <c r="C24" s="192"/>
      <c r="D24" s="192"/>
      <c r="E24" s="192"/>
      <c r="F24" s="192"/>
      <c r="G24" s="192"/>
      <c r="H24" s="192"/>
      <c r="I24" s="192"/>
      <c r="J24" s="192"/>
      <c r="K24" s="192"/>
      <c r="L24" s="192"/>
      <c r="M24" s="192"/>
      <c r="N24" s="192"/>
      <c r="O24" s="192"/>
      <c r="P24" s="192"/>
      <c r="Q24" s="192"/>
      <c r="R24" s="192"/>
      <c r="S24" s="192"/>
      <c r="T24" s="194"/>
      <c r="U24" s="196"/>
      <c r="V24" s="192"/>
      <c r="W24" s="199"/>
      <c r="Z24" s="93" t="s">
        <v>79</v>
      </c>
      <c r="AA24" s="93" t="s">
        <v>16</v>
      </c>
    </row>
    <row r="25" spans="2:27" ht="56.25" customHeight="1" x14ac:dyDescent="0.2">
      <c r="B25" s="200" t="s">
        <v>581</v>
      </c>
      <c r="C25" s="201"/>
      <c r="D25" s="201"/>
      <c r="E25" s="201"/>
      <c r="F25" s="201"/>
      <c r="G25" s="201"/>
      <c r="H25" s="201"/>
      <c r="I25" s="201"/>
      <c r="J25" s="201"/>
      <c r="K25" s="201"/>
      <c r="L25" s="201"/>
      <c r="M25" s="202" t="s">
        <v>571</v>
      </c>
      <c r="N25" s="202"/>
      <c r="O25" s="202" t="s">
        <v>117</v>
      </c>
      <c r="P25" s="202"/>
      <c r="Q25" s="203" t="s">
        <v>135</v>
      </c>
      <c r="R25" s="203"/>
      <c r="S25" s="95" t="s">
        <v>582</v>
      </c>
      <c r="T25" s="95" t="s">
        <v>210</v>
      </c>
      <c r="U25" s="95" t="s">
        <v>210</v>
      </c>
      <c r="V25" s="95" t="str">
        <f t="shared" ref="V25:V35" si="0">+IF(ISERR(U25/T25*100),"N/A",ROUND(U25/T25*100,2))</f>
        <v>N/A</v>
      </c>
      <c r="W25" s="96" t="str">
        <f t="shared" ref="W25:W35" si="1">+IF(ISERR(U25/S25*100),"N/A",ROUND(U25/S25*100,2))</f>
        <v>N/A</v>
      </c>
    </row>
    <row r="26" spans="2:27" ht="56.25" customHeight="1" x14ac:dyDescent="0.2">
      <c r="B26" s="200" t="s">
        <v>583</v>
      </c>
      <c r="C26" s="201"/>
      <c r="D26" s="201"/>
      <c r="E26" s="201"/>
      <c r="F26" s="201"/>
      <c r="G26" s="201"/>
      <c r="H26" s="201"/>
      <c r="I26" s="201"/>
      <c r="J26" s="201"/>
      <c r="K26" s="201"/>
      <c r="L26" s="201"/>
      <c r="M26" s="202" t="s">
        <v>577</v>
      </c>
      <c r="N26" s="202"/>
      <c r="O26" s="202" t="s">
        <v>117</v>
      </c>
      <c r="P26" s="202"/>
      <c r="Q26" s="203" t="s">
        <v>135</v>
      </c>
      <c r="R26" s="203"/>
      <c r="S26" s="95" t="s">
        <v>584</v>
      </c>
      <c r="T26" s="95" t="s">
        <v>210</v>
      </c>
      <c r="U26" s="95" t="s">
        <v>210</v>
      </c>
      <c r="V26" s="95" t="str">
        <f t="shared" si="0"/>
        <v>N/A</v>
      </c>
      <c r="W26" s="96" t="str">
        <f t="shared" si="1"/>
        <v>N/A</v>
      </c>
    </row>
    <row r="27" spans="2:27" ht="56.25" customHeight="1" x14ac:dyDescent="0.2">
      <c r="B27" s="200" t="s">
        <v>585</v>
      </c>
      <c r="C27" s="201"/>
      <c r="D27" s="201"/>
      <c r="E27" s="201"/>
      <c r="F27" s="201"/>
      <c r="G27" s="201"/>
      <c r="H27" s="201"/>
      <c r="I27" s="201"/>
      <c r="J27" s="201"/>
      <c r="K27" s="201"/>
      <c r="L27" s="201"/>
      <c r="M27" s="202" t="s">
        <v>577</v>
      </c>
      <c r="N27" s="202"/>
      <c r="O27" s="202" t="s">
        <v>117</v>
      </c>
      <c r="P27" s="202"/>
      <c r="Q27" s="203" t="s">
        <v>135</v>
      </c>
      <c r="R27" s="203"/>
      <c r="S27" s="95" t="s">
        <v>586</v>
      </c>
      <c r="T27" s="95" t="s">
        <v>210</v>
      </c>
      <c r="U27" s="95" t="s">
        <v>210</v>
      </c>
      <c r="V27" s="95" t="str">
        <f t="shared" si="0"/>
        <v>N/A</v>
      </c>
      <c r="W27" s="96" t="str">
        <f t="shared" si="1"/>
        <v>N/A</v>
      </c>
    </row>
    <row r="28" spans="2:27" ht="56.25" customHeight="1" x14ac:dyDescent="0.2">
      <c r="B28" s="200" t="s">
        <v>587</v>
      </c>
      <c r="C28" s="201"/>
      <c r="D28" s="201"/>
      <c r="E28" s="201"/>
      <c r="F28" s="201"/>
      <c r="G28" s="201"/>
      <c r="H28" s="201"/>
      <c r="I28" s="201"/>
      <c r="J28" s="201"/>
      <c r="K28" s="201"/>
      <c r="L28" s="201"/>
      <c r="M28" s="202" t="s">
        <v>577</v>
      </c>
      <c r="N28" s="202"/>
      <c r="O28" s="202" t="s">
        <v>117</v>
      </c>
      <c r="P28" s="202"/>
      <c r="Q28" s="203" t="s">
        <v>118</v>
      </c>
      <c r="R28" s="203"/>
      <c r="S28" s="95" t="s">
        <v>119</v>
      </c>
      <c r="T28" s="95" t="s">
        <v>119</v>
      </c>
      <c r="U28" s="95" t="s">
        <v>588</v>
      </c>
      <c r="V28" s="95">
        <f t="shared" si="0"/>
        <v>107.2</v>
      </c>
      <c r="W28" s="96">
        <f t="shared" si="1"/>
        <v>107.2</v>
      </c>
    </row>
    <row r="29" spans="2:27" ht="56.25" customHeight="1" x14ac:dyDescent="0.2">
      <c r="B29" s="200" t="s">
        <v>589</v>
      </c>
      <c r="C29" s="201"/>
      <c r="D29" s="201"/>
      <c r="E29" s="201"/>
      <c r="F29" s="201"/>
      <c r="G29" s="201"/>
      <c r="H29" s="201"/>
      <c r="I29" s="201"/>
      <c r="J29" s="201"/>
      <c r="K29" s="201"/>
      <c r="L29" s="201"/>
      <c r="M29" s="202" t="s">
        <v>577</v>
      </c>
      <c r="N29" s="202"/>
      <c r="O29" s="202" t="s">
        <v>117</v>
      </c>
      <c r="P29" s="202"/>
      <c r="Q29" s="203" t="s">
        <v>135</v>
      </c>
      <c r="R29" s="203"/>
      <c r="S29" s="95" t="s">
        <v>590</v>
      </c>
      <c r="T29" s="95" t="s">
        <v>210</v>
      </c>
      <c r="U29" s="95" t="s">
        <v>210</v>
      </c>
      <c r="V29" s="95" t="str">
        <f t="shared" si="0"/>
        <v>N/A</v>
      </c>
      <c r="W29" s="96" t="str">
        <f t="shared" si="1"/>
        <v>N/A</v>
      </c>
    </row>
    <row r="30" spans="2:27" ht="56.25" customHeight="1" x14ac:dyDescent="0.2">
      <c r="B30" s="200" t="s">
        <v>591</v>
      </c>
      <c r="C30" s="201"/>
      <c r="D30" s="201"/>
      <c r="E30" s="201"/>
      <c r="F30" s="201"/>
      <c r="G30" s="201"/>
      <c r="H30" s="201"/>
      <c r="I30" s="201"/>
      <c r="J30" s="201"/>
      <c r="K30" s="201"/>
      <c r="L30" s="201"/>
      <c r="M30" s="202" t="s">
        <v>483</v>
      </c>
      <c r="N30" s="202"/>
      <c r="O30" s="202" t="s">
        <v>117</v>
      </c>
      <c r="P30" s="202"/>
      <c r="Q30" s="203" t="s">
        <v>135</v>
      </c>
      <c r="R30" s="203"/>
      <c r="S30" s="95" t="s">
        <v>592</v>
      </c>
      <c r="T30" s="95" t="s">
        <v>210</v>
      </c>
      <c r="U30" s="95" t="s">
        <v>210</v>
      </c>
      <c r="V30" s="95" t="str">
        <f t="shared" si="0"/>
        <v>N/A</v>
      </c>
      <c r="W30" s="96" t="str">
        <f t="shared" si="1"/>
        <v>N/A</v>
      </c>
    </row>
    <row r="31" spans="2:27" ht="56.25" customHeight="1" x14ac:dyDescent="0.2">
      <c r="B31" s="200" t="s">
        <v>593</v>
      </c>
      <c r="C31" s="201"/>
      <c r="D31" s="201"/>
      <c r="E31" s="201"/>
      <c r="F31" s="201"/>
      <c r="G31" s="201"/>
      <c r="H31" s="201"/>
      <c r="I31" s="201"/>
      <c r="J31" s="201"/>
      <c r="K31" s="201"/>
      <c r="L31" s="201"/>
      <c r="M31" s="202" t="s">
        <v>483</v>
      </c>
      <c r="N31" s="202"/>
      <c r="O31" s="202" t="s">
        <v>117</v>
      </c>
      <c r="P31" s="202"/>
      <c r="Q31" s="203" t="s">
        <v>118</v>
      </c>
      <c r="R31" s="203"/>
      <c r="S31" s="95" t="s">
        <v>594</v>
      </c>
      <c r="T31" s="95" t="s">
        <v>594</v>
      </c>
      <c r="U31" s="95" t="s">
        <v>594</v>
      </c>
      <c r="V31" s="95">
        <f t="shared" si="0"/>
        <v>100</v>
      </c>
      <c r="W31" s="96">
        <f t="shared" si="1"/>
        <v>100</v>
      </c>
    </row>
    <row r="32" spans="2:27" ht="56.25" customHeight="1" x14ac:dyDescent="0.2">
      <c r="B32" s="200" t="s">
        <v>595</v>
      </c>
      <c r="C32" s="201"/>
      <c r="D32" s="201"/>
      <c r="E32" s="201"/>
      <c r="F32" s="201"/>
      <c r="G32" s="201"/>
      <c r="H32" s="201"/>
      <c r="I32" s="201"/>
      <c r="J32" s="201"/>
      <c r="K32" s="201"/>
      <c r="L32" s="201"/>
      <c r="M32" s="202" t="s">
        <v>485</v>
      </c>
      <c r="N32" s="202"/>
      <c r="O32" s="202" t="s">
        <v>117</v>
      </c>
      <c r="P32" s="202"/>
      <c r="Q32" s="203" t="s">
        <v>278</v>
      </c>
      <c r="R32" s="203"/>
      <c r="S32" s="95" t="s">
        <v>540</v>
      </c>
      <c r="T32" s="95" t="s">
        <v>210</v>
      </c>
      <c r="U32" s="95" t="s">
        <v>210</v>
      </c>
      <c r="V32" s="95" t="str">
        <f t="shared" si="0"/>
        <v>N/A</v>
      </c>
      <c r="W32" s="96" t="str">
        <f t="shared" si="1"/>
        <v>N/A</v>
      </c>
    </row>
    <row r="33" spans="2:25" ht="56.25" customHeight="1" x14ac:dyDescent="0.2">
      <c r="B33" s="200" t="s">
        <v>596</v>
      </c>
      <c r="C33" s="201"/>
      <c r="D33" s="201"/>
      <c r="E33" s="201"/>
      <c r="F33" s="201"/>
      <c r="G33" s="201"/>
      <c r="H33" s="201"/>
      <c r="I33" s="201"/>
      <c r="J33" s="201"/>
      <c r="K33" s="201"/>
      <c r="L33" s="201"/>
      <c r="M33" s="202" t="s">
        <v>485</v>
      </c>
      <c r="N33" s="202"/>
      <c r="O33" s="202" t="s">
        <v>117</v>
      </c>
      <c r="P33" s="202"/>
      <c r="Q33" s="203" t="s">
        <v>278</v>
      </c>
      <c r="R33" s="203"/>
      <c r="S33" s="95" t="s">
        <v>369</v>
      </c>
      <c r="T33" s="95" t="s">
        <v>210</v>
      </c>
      <c r="U33" s="95" t="s">
        <v>210</v>
      </c>
      <c r="V33" s="95" t="str">
        <f t="shared" si="0"/>
        <v>N/A</v>
      </c>
      <c r="W33" s="96" t="str">
        <f t="shared" si="1"/>
        <v>N/A</v>
      </c>
    </row>
    <row r="34" spans="2:25" ht="56.25" customHeight="1" x14ac:dyDescent="0.2">
      <c r="B34" s="200" t="s">
        <v>597</v>
      </c>
      <c r="C34" s="201"/>
      <c r="D34" s="201"/>
      <c r="E34" s="201"/>
      <c r="F34" s="201"/>
      <c r="G34" s="201"/>
      <c r="H34" s="201"/>
      <c r="I34" s="201"/>
      <c r="J34" s="201"/>
      <c r="K34" s="201"/>
      <c r="L34" s="201"/>
      <c r="M34" s="202" t="s">
        <v>551</v>
      </c>
      <c r="N34" s="202"/>
      <c r="O34" s="202" t="s">
        <v>117</v>
      </c>
      <c r="P34" s="202"/>
      <c r="Q34" s="203" t="s">
        <v>118</v>
      </c>
      <c r="R34" s="203"/>
      <c r="S34" s="95" t="s">
        <v>281</v>
      </c>
      <c r="T34" s="95" t="s">
        <v>281</v>
      </c>
      <c r="U34" s="95" t="s">
        <v>210</v>
      </c>
      <c r="V34" s="95" t="str">
        <f t="shared" si="0"/>
        <v>N/A</v>
      </c>
      <c r="W34" s="96" t="str">
        <f t="shared" si="1"/>
        <v>N/A</v>
      </c>
    </row>
    <row r="35" spans="2:25" ht="56.25" customHeight="1" thickBot="1" x14ac:dyDescent="0.25">
      <c r="B35" s="200" t="s">
        <v>598</v>
      </c>
      <c r="C35" s="201"/>
      <c r="D35" s="201"/>
      <c r="E35" s="201"/>
      <c r="F35" s="201"/>
      <c r="G35" s="201"/>
      <c r="H35" s="201"/>
      <c r="I35" s="201"/>
      <c r="J35" s="201"/>
      <c r="K35" s="201"/>
      <c r="L35" s="201"/>
      <c r="M35" s="202" t="s">
        <v>569</v>
      </c>
      <c r="N35" s="202"/>
      <c r="O35" s="202" t="s">
        <v>117</v>
      </c>
      <c r="P35" s="202"/>
      <c r="Q35" s="203" t="s">
        <v>118</v>
      </c>
      <c r="R35" s="203"/>
      <c r="S35" s="95" t="s">
        <v>582</v>
      </c>
      <c r="T35" s="95" t="s">
        <v>582</v>
      </c>
      <c r="U35" s="95" t="s">
        <v>599</v>
      </c>
      <c r="V35" s="95">
        <f t="shared" si="0"/>
        <v>107.8</v>
      </c>
      <c r="W35" s="96">
        <f t="shared" si="1"/>
        <v>107.8</v>
      </c>
    </row>
    <row r="36" spans="2:25" ht="21.75" customHeight="1" thickTop="1" thickBot="1" x14ac:dyDescent="0.25">
      <c r="B36" s="70" t="s">
        <v>129</v>
      </c>
      <c r="C36" s="71"/>
      <c r="D36" s="71"/>
      <c r="E36" s="71"/>
      <c r="F36" s="71"/>
      <c r="G36" s="71"/>
      <c r="H36" s="72"/>
      <c r="I36" s="72"/>
      <c r="J36" s="72"/>
      <c r="K36" s="72"/>
      <c r="L36" s="72"/>
      <c r="M36" s="72"/>
      <c r="N36" s="72"/>
      <c r="O36" s="72"/>
      <c r="P36" s="72"/>
      <c r="Q36" s="72"/>
      <c r="R36" s="72"/>
      <c r="S36" s="72"/>
      <c r="T36" s="72"/>
      <c r="U36" s="72"/>
      <c r="V36" s="72"/>
      <c r="W36" s="73"/>
      <c r="X36" s="97"/>
    </row>
    <row r="37" spans="2:25" ht="29.25" customHeight="1" thickTop="1" thickBot="1" x14ac:dyDescent="0.25">
      <c r="B37" s="210" t="s">
        <v>130</v>
      </c>
      <c r="C37" s="211"/>
      <c r="D37" s="211"/>
      <c r="E37" s="211"/>
      <c r="F37" s="211"/>
      <c r="G37" s="211"/>
      <c r="H37" s="211"/>
      <c r="I37" s="211"/>
      <c r="J37" s="211"/>
      <c r="K37" s="211"/>
      <c r="L37" s="211"/>
      <c r="M37" s="211"/>
      <c r="N37" s="211"/>
      <c r="O37" s="211"/>
      <c r="P37" s="211"/>
      <c r="Q37" s="212"/>
      <c r="R37" s="98" t="s">
        <v>111</v>
      </c>
      <c r="S37" s="187" t="s">
        <v>112</v>
      </c>
      <c r="T37" s="187"/>
      <c r="U37" s="99" t="s">
        <v>131</v>
      </c>
      <c r="V37" s="186" t="s">
        <v>132</v>
      </c>
      <c r="W37" s="188"/>
    </row>
    <row r="38" spans="2:25" ht="30.75" customHeight="1" thickBot="1" x14ac:dyDescent="0.25">
      <c r="B38" s="213"/>
      <c r="C38" s="214"/>
      <c r="D38" s="214"/>
      <c r="E38" s="214"/>
      <c r="F38" s="214"/>
      <c r="G38" s="214"/>
      <c r="H38" s="214"/>
      <c r="I38" s="214"/>
      <c r="J38" s="214"/>
      <c r="K38" s="214"/>
      <c r="L38" s="214"/>
      <c r="M38" s="214"/>
      <c r="N38" s="214"/>
      <c r="O38" s="214"/>
      <c r="P38" s="214"/>
      <c r="Q38" s="215"/>
      <c r="R38" s="100" t="s">
        <v>133</v>
      </c>
      <c r="S38" s="100" t="s">
        <v>133</v>
      </c>
      <c r="T38" s="100" t="s">
        <v>117</v>
      </c>
      <c r="U38" s="100" t="s">
        <v>133</v>
      </c>
      <c r="V38" s="100" t="s">
        <v>134</v>
      </c>
      <c r="W38" s="101" t="s">
        <v>135</v>
      </c>
      <c r="Y38" s="97"/>
    </row>
    <row r="39" spans="2:25" ht="23.25" customHeight="1" thickBot="1" x14ac:dyDescent="0.25">
      <c r="B39" s="216" t="s">
        <v>136</v>
      </c>
      <c r="C39" s="217"/>
      <c r="D39" s="217"/>
      <c r="E39" s="102" t="s">
        <v>600</v>
      </c>
      <c r="F39" s="102"/>
      <c r="G39" s="102"/>
      <c r="H39" s="103"/>
      <c r="I39" s="103"/>
      <c r="J39" s="103"/>
      <c r="K39" s="103"/>
      <c r="L39" s="103"/>
      <c r="M39" s="103"/>
      <c r="N39" s="103"/>
      <c r="O39" s="103"/>
      <c r="P39" s="104"/>
      <c r="Q39" s="104"/>
      <c r="R39" s="105" t="s">
        <v>601</v>
      </c>
      <c r="S39" s="106" t="s">
        <v>79</v>
      </c>
      <c r="T39" s="104"/>
      <c r="U39" s="106" t="s">
        <v>281</v>
      </c>
      <c r="V39" s="104"/>
      <c r="W39" s="107">
        <f t="shared" ref="W39:W50" si="2">+IF(ISERR(U39/R39*100),"N/A",ROUND(U39/R39*100,2))</f>
        <v>0</v>
      </c>
    </row>
    <row r="40" spans="2:25" ht="26.25" customHeight="1" x14ac:dyDescent="0.2">
      <c r="B40" s="218" t="s">
        <v>139</v>
      </c>
      <c r="C40" s="219"/>
      <c r="D40" s="219"/>
      <c r="E40" s="108" t="s">
        <v>600</v>
      </c>
      <c r="F40" s="108"/>
      <c r="G40" s="108"/>
      <c r="H40" s="109"/>
      <c r="I40" s="109"/>
      <c r="J40" s="109"/>
      <c r="K40" s="109"/>
      <c r="L40" s="109"/>
      <c r="M40" s="109"/>
      <c r="N40" s="109"/>
      <c r="O40" s="109"/>
      <c r="P40" s="110"/>
      <c r="Q40" s="110"/>
      <c r="R40" s="111" t="s">
        <v>601</v>
      </c>
      <c r="S40" s="112" t="s">
        <v>602</v>
      </c>
      <c r="T40" s="112">
        <f>+IF(ISERR(S40/R40*100),"N/A",ROUND(S40/R40*100,2))</f>
        <v>74.930000000000007</v>
      </c>
      <c r="U40" s="112" t="s">
        <v>281</v>
      </c>
      <c r="V40" s="112">
        <f>+IF(ISERR(U40/S40*100),"N/A",ROUND(U40/S40*100,2))</f>
        <v>0</v>
      </c>
      <c r="W40" s="113">
        <f t="shared" si="2"/>
        <v>0</v>
      </c>
    </row>
    <row r="41" spans="2:25" ht="23.25" customHeight="1" thickBot="1" x14ac:dyDescent="0.25">
      <c r="B41" s="216" t="s">
        <v>136</v>
      </c>
      <c r="C41" s="217"/>
      <c r="D41" s="217"/>
      <c r="E41" s="102" t="s">
        <v>603</v>
      </c>
      <c r="F41" s="102"/>
      <c r="G41" s="102"/>
      <c r="H41" s="103"/>
      <c r="I41" s="103"/>
      <c r="J41" s="103"/>
      <c r="K41" s="103"/>
      <c r="L41" s="103"/>
      <c r="M41" s="103"/>
      <c r="N41" s="103"/>
      <c r="O41" s="103"/>
      <c r="P41" s="104"/>
      <c r="Q41" s="104"/>
      <c r="R41" s="105" t="s">
        <v>604</v>
      </c>
      <c r="S41" s="106" t="s">
        <v>79</v>
      </c>
      <c r="T41" s="104"/>
      <c r="U41" s="106" t="s">
        <v>605</v>
      </c>
      <c r="V41" s="104"/>
      <c r="W41" s="107">
        <f t="shared" si="2"/>
        <v>92.01</v>
      </c>
    </row>
    <row r="42" spans="2:25" ht="26.25" customHeight="1" x14ac:dyDescent="0.2">
      <c r="B42" s="218" t="s">
        <v>139</v>
      </c>
      <c r="C42" s="219"/>
      <c r="D42" s="219"/>
      <c r="E42" s="108" t="s">
        <v>603</v>
      </c>
      <c r="F42" s="108"/>
      <c r="G42" s="108"/>
      <c r="H42" s="109"/>
      <c r="I42" s="109"/>
      <c r="J42" s="109"/>
      <c r="K42" s="109"/>
      <c r="L42" s="109"/>
      <c r="M42" s="109"/>
      <c r="N42" s="109"/>
      <c r="O42" s="109"/>
      <c r="P42" s="110"/>
      <c r="Q42" s="110"/>
      <c r="R42" s="111" t="s">
        <v>604</v>
      </c>
      <c r="S42" s="112" t="s">
        <v>605</v>
      </c>
      <c r="T42" s="112">
        <f>+IF(ISERR(S42/R42*100),"N/A",ROUND(S42/R42*100,2))</f>
        <v>92.01</v>
      </c>
      <c r="U42" s="112" t="s">
        <v>605</v>
      </c>
      <c r="V42" s="112">
        <f>+IF(ISERR(U42/S42*100),"N/A",ROUND(U42/S42*100,2))</f>
        <v>100</v>
      </c>
      <c r="W42" s="113">
        <f t="shared" si="2"/>
        <v>92.01</v>
      </c>
    </row>
    <row r="43" spans="2:25" ht="23.25" customHeight="1" thickBot="1" x14ac:dyDescent="0.25">
      <c r="B43" s="216" t="s">
        <v>136</v>
      </c>
      <c r="C43" s="217"/>
      <c r="D43" s="217"/>
      <c r="E43" s="102" t="s">
        <v>503</v>
      </c>
      <c r="F43" s="102"/>
      <c r="G43" s="102"/>
      <c r="H43" s="103"/>
      <c r="I43" s="103"/>
      <c r="J43" s="103"/>
      <c r="K43" s="103"/>
      <c r="L43" s="103"/>
      <c r="M43" s="103"/>
      <c r="N43" s="103"/>
      <c r="O43" s="103"/>
      <c r="P43" s="104"/>
      <c r="Q43" s="104"/>
      <c r="R43" s="105" t="s">
        <v>606</v>
      </c>
      <c r="S43" s="106" t="s">
        <v>79</v>
      </c>
      <c r="T43" s="104"/>
      <c r="U43" s="106" t="s">
        <v>607</v>
      </c>
      <c r="V43" s="104"/>
      <c r="W43" s="107">
        <f t="shared" si="2"/>
        <v>67.81</v>
      </c>
    </row>
    <row r="44" spans="2:25" ht="26.25" customHeight="1" x14ac:dyDescent="0.2">
      <c r="B44" s="218" t="s">
        <v>139</v>
      </c>
      <c r="C44" s="219"/>
      <c r="D44" s="219"/>
      <c r="E44" s="108" t="s">
        <v>503</v>
      </c>
      <c r="F44" s="108"/>
      <c r="G44" s="108"/>
      <c r="H44" s="109"/>
      <c r="I44" s="109"/>
      <c r="J44" s="109"/>
      <c r="K44" s="109"/>
      <c r="L44" s="109"/>
      <c r="M44" s="109"/>
      <c r="N44" s="109"/>
      <c r="O44" s="109"/>
      <c r="P44" s="110"/>
      <c r="Q44" s="110"/>
      <c r="R44" s="111" t="s">
        <v>608</v>
      </c>
      <c r="S44" s="112" t="s">
        <v>608</v>
      </c>
      <c r="T44" s="112">
        <f>+IF(ISERR(S44/R44*100),"N/A",ROUND(S44/R44*100,2))</f>
        <v>100</v>
      </c>
      <c r="U44" s="112" t="s">
        <v>607</v>
      </c>
      <c r="V44" s="112">
        <f>+IF(ISERR(U44/S44*100),"N/A",ROUND(U44/S44*100,2))</f>
        <v>47.37</v>
      </c>
      <c r="W44" s="113">
        <f t="shared" si="2"/>
        <v>47.37</v>
      </c>
    </row>
    <row r="45" spans="2:25" ht="23.25" customHeight="1" thickBot="1" x14ac:dyDescent="0.25">
      <c r="B45" s="216" t="s">
        <v>136</v>
      </c>
      <c r="C45" s="217"/>
      <c r="D45" s="217"/>
      <c r="E45" s="102" t="s">
        <v>508</v>
      </c>
      <c r="F45" s="102"/>
      <c r="G45" s="102"/>
      <c r="H45" s="103"/>
      <c r="I45" s="103"/>
      <c r="J45" s="103"/>
      <c r="K45" s="103"/>
      <c r="L45" s="103"/>
      <c r="M45" s="103"/>
      <c r="N45" s="103"/>
      <c r="O45" s="103"/>
      <c r="P45" s="104"/>
      <c r="Q45" s="104"/>
      <c r="R45" s="105" t="s">
        <v>609</v>
      </c>
      <c r="S45" s="106" t="s">
        <v>79</v>
      </c>
      <c r="T45" s="104"/>
      <c r="U45" s="106" t="s">
        <v>610</v>
      </c>
      <c r="V45" s="104"/>
      <c r="W45" s="107">
        <f t="shared" si="2"/>
        <v>48.32</v>
      </c>
    </row>
    <row r="46" spans="2:25" ht="26.25" customHeight="1" x14ac:dyDescent="0.2">
      <c r="B46" s="218" t="s">
        <v>139</v>
      </c>
      <c r="C46" s="219"/>
      <c r="D46" s="219"/>
      <c r="E46" s="108" t="s">
        <v>508</v>
      </c>
      <c r="F46" s="108"/>
      <c r="G46" s="108"/>
      <c r="H46" s="109"/>
      <c r="I46" s="109"/>
      <c r="J46" s="109"/>
      <c r="K46" s="109"/>
      <c r="L46" s="109"/>
      <c r="M46" s="109"/>
      <c r="N46" s="109"/>
      <c r="O46" s="109"/>
      <c r="P46" s="110"/>
      <c r="Q46" s="110"/>
      <c r="R46" s="111" t="s">
        <v>609</v>
      </c>
      <c r="S46" s="112" t="s">
        <v>610</v>
      </c>
      <c r="T46" s="112">
        <f>+IF(ISERR(S46/R46*100),"N/A",ROUND(S46/R46*100,2))</f>
        <v>48.32</v>
      </c>
      <c r="U46" s="112" t="s">
        <v>610</v>
      </c>
      <c r="V46" s="112">
        <f>+IF(ISERR(U46/S46*100),"N/A",ROUND(U46/S46*100,2))</f>
        <v>100</v>
      </c>
      <c r="W46" s="113">
        <f t="shared" si="2"/>
        <v>48.32</v>
      </c>
    </row>
    <row r="47" spans="2:25" ht="23.25" customHeight="1" thickBot="1" x14ac:dyDescent="0.25">
      <c r="B47" s="216" t="s">
        <v>136</v>
      </c>
      <c r="C47" s="217"/>
      <c r="D47" s="217"/>
      <c r="E47" s="102" t="s">
        <v>561</v>
      </c>
      <c r="F47" s="102"/>
      <c r="G47" s="102"/>
      <c r="H47" s="103"/>
      <c r="I47" s="103"/>
      <c r="J47" s="103"/>
      <c r="K47" s="103"/>
      <c r="L47" s="103"/>
      <c r="M47" s="103"/>
      <c r="N47" s="103"/>
      <c r="O47" s="103"/>
      <c r="P47" s="104"/>
      <c r="Q47" s="104"/>
      <c r="R47" s="105" t="s">
        <v>611</v>
      </c>
      <c r="S47" s="106" t="s">
        <v>79</v>
      </c>
      <c r="T47" s="104"/>
      <c r="U47" s="106" t="s">
        <v>281</v>
      </c>
      <c r="V47" s="104"/>
      <c r="W47" s="107">
        <f t="shared" si="2"/>
        <v>0</v>
      </c>
    </row>
    <row r="48" spans="2:25" ht="26.25" customHeight="1" x14ac:dyDescent="0.2">
      <c r="B48" s="218" t="s">
        <v>139</v>
      </c>
      <c r="C48" s="219"/>
      <c r="D48" s="219"/>
      <c r="E48" s="108" t="s">
        <v>561</v>
      </c>
      <c r="F48" s="108"/>
      <c r="G48" s="108"/>
      <c r="H48" s="109"/>
      <c r="I48" s="109"/>
      <c r="J48" s="109"/>
      <c r="K48" s="109"/>
      <c r="L48" s="109"/>
      <c r="M48" s="109"/>
      <c r="N48" s="109"/>
      <c r="O48" s="109"/>
      <c r="P48" s="110"/>
      <c r="Q48" s="110"/>
      <c r="R48" s="111" t="s">
        <v>281</v>
      </c>
      <c r="S48" s="112" t="s">
        <v>281</v>
      </c>
      <c r="T48" s="112" t="str">
        <f>+IF(ISERR(S48/R48*100),"N/A",ROUND(S48/R48*100,2))</f>
        <v>N/A</v>
      </c>
      <c r="U48" s="112" t="s">
        <v>281</v>
      </c>
      <c r="V48" s="112" t="str">
        <f>+IF(ISERR(U48/S48*100),"N/A",ROUND(U48/S48*100,2))</f>
        <v>N/A</v>
      </c>
      <c r="W48" s="113" t="str">
        <f t="shared" si="2"/>
        <v>N/A</v>
      </c>
    </row>
    <row r="49" spans="2:23" ht="23.25" customHeight="1" thickBot="1" x14ac:dyDescent="0.25">
      <c r="B49" s="216" t="s">
        <v>136</v>
      </c>
      <c r="C49" s="217"/>
      <c r="D49" s="217"/>
      <c r="E49" s="102" t="s">
        <v>612</v>
      </c>
      <c r="F49" s="102"/>
      <c r="G49" s="102"/>
      <c r="H49" s="103"/>
      <c r="I49" s="103"/>
      <c r="J49" s="103"/>
      <c r="K49" s="103"/>
      <c r="L49" s="103"/>
      <c r="M49" s="103"/>
      <c r="N49" s="103"/>
      <c r="O49" s="103"/>
      <c r="P49" s="104"/>
      <c r="Q49" s="104"/>
      <c r="R49" s="105" t="s">
        <v>613</v>
      </c>
      <c r="S49" s="106" t="s">
        <v>79</v>
      </c>
      <c r="T49" s="104"/>
      <c r="U49" s="106" t="s">
        <v>614</v>
      </c>
      <c r="V49" s="104"/>
      <c r="W49" s="107">
        <f t="shared" si="2"/>
        <v>90.72</v>
      </c>
    </row>
    <row r="50" spans="2:23" ht="26.25" customHeight="1" thickBot="1" x14ac:dyDescent="0.25">
      <c r="B50" s="218" t="s">
        <v>139</v>
      </c>
      <c r="C50" s="219"/>
      <c r="D50" s="219"/>
      <c r="E50" s="108" t="s">
        <v>612</v>
      </c>
      <c r="F50" s="108"/>
      <c r="G50" s="108"/>
      <c r="H50" s="109"/>
      <c r="I50" s="109"/>
      <c r="J50" s="109"/>
      <c r="K50" s="109"/>
      <c r="L50" s="109"/>
      <c r="M50" s="109"/>
      <c r="N50" s="109"/>
      <c r="O50" s="109"/>
      <c r="P50" s="110"/>
      <c r="Q50" s="110"/>
      <c r="R50" s="111" t="s">
        <v>615</v>
      </c>
      <c r="S50" s="112" t="s">
        <v>614</v>
      </c>
      <c r="T50" s="112">
        <f>+IF(ISERR(S50/R50*100),"N/A",ROUND(S50/R50*100,2))</f>
        <v>92.09</v>
      </c>
      <c r="U50" s="112" t="s">
        <v>614</v>
      </c>
      <c r="V50" s="112">
        <f>+IF(ISERR(U50/S50*100),"N/A",ROUND(U50/S50*100,2))</f>
        <v>100</v>
      </c>
      <c r="W50" s="113">
        <f t="shared" si="2"/>
        <v>92.09</v>
      </c>
    </row>
    <row r="51" spans="2:23" ht="22.5" customHeight="1" thickTop="1" thickBot="1" x14ac:dyDescent="0.25">
      <c r="B51" s="70" t="s">
        <v>141</v>
      </c>
      <c r="C51" s="71"/>
      <c r="D51" s="71"/>
      <c r="E51" s="71"/>
      <c r="F51" s="71"/>
      <c r="G51" s="71"/>
      <c r="H51" s="72"/>
      <c r="I51" s="72"/>
      <c r="J51" s="72"/>
      <c r="K51" s="72"/>
      <c r="L51" s="72"/>
      <c r="M51" s="72"/>
      <c r="N51" s="72"/>
      <c r="O51" s="72"/>
      <c r="P51" s="72"/>
      <c r="Q51" s="72"/>
      <c r="R51" s="72"/>
      <c r="S51" s="72"/>
      <c r="T51" s="72"/>
      <c r="U51" s="72"/>
      <c r="V51" s="72"/>
      <c r="W51" s="73"/>
    </row>
    <row r="52" spans="2:23" ht="37.5" customHeight="1" thickTop="1" x14ac:dyDescent="0.2">
      <c r="B52" s="204" t="s">
        <v>2359</v>
      </c>
      <c r="C52" s="205"/>
      <c r="D52" s="205"/>
      <c r="E52" s="205"/>
      <c r="F52" s="205"/>
      <c r="G52" s="205"/>
      <c r="H52" s="205"/>
      <c r="I52" s="205"/>
      <c r="J52" s="205"/>
      <c r="K52" s="205"/>
      <c r="L52" s="205"/>
      <c r="M52" s="205"/>
      <c r="N52" s="205"/>
      <c r="O52" s="205"/>
      <c r="P52" s="205"/>
      <c r="Q52" s="205"/>
      <c r="R52" s="205"/>
      <c r="S52" s="205"/>
      <c r="T52" s="205"/>
      <c r="U52" s="205"/>
      <c r="V52" s="205"/>
      <c r="W52" s="206"/>
    </row>
    <row r="53" spans="2:23" ht="291" customHeight="1" thickBot="1" x14ac:dyDescent="0.25">
      <c r="B53" s="220"/>
      <c r="C53" s="221"/>
      <c r="D53" s="221"/>
      <c r="E53" s="221"/>
      <c r="F53" s="221"/>
      <c r="G53" s="221"/>
      <c r="H53" s="221"/>
      <c r="I53" s="221"/>
      <c r="J53" s="221"/>
      <c r="K53" s="221"/>
      <c r="L53" s="221"/>
      <c r="M53" s="221"/>
      <c r="N53" s="221"/>
      <c r="O53" s="221"/>
      <c r="P53" s="221"/>
      <c r="Q53" s="221"/>
      <c r="R53" s="221"/>
      <c r="S53" s="221"/>
      <c r="T53" s="221"/>
      <c r="U53" s="221"/>
      <c r="V53" s="221"/>
      <c r="W53" s="222"/>
    </row>
    <row r="54" spans="2:23" ht="37.5" customHeight="1" thickTop="1" x14ac:dyDescent="0.2">
      <c r="B54" s="204" t="s">
        <v>2360</v>
      </c>
      <c r="C54" s="205"/>
      <c r="D54" s="205"/>
      <c r="E54" s="205"/>
      <c r="F54" s="205"/>
      <c r="G54" s="205"/>
      <c r="H54" s="205"/>
      <c r="I54" s="205"/>
      <c r="J54" s="205"/>
      <c r="K54" s="205"/>
      <c r="L54" s="205"/>
      <c r="M54" s="205"/>
      <c r="N54" s="205"/>
      <c r="O54" s="205"/>
      <c r="P54" s="205"/>
      <c r="Q54" s="205"/>
      <c r="R54" s="205"/>
      <c r="S54" s="205"/>
      <c r="T54" s="205"/>
      <c r="U54" s="205"/>
      <c r="V54" s="205"/>
      <c r="W54" s="206"/>
    </row>
    <row r="55" spans="2:23" ht="379.5" customHeight="1" thickBot="1" x14ac:dyDescent="0.25">
      <c r="B55" s="220"/>
      <c r="C55" s="221"/>
      <c r="D55" s="221"/>
      <c r="E55" s="221"/>
      <c r="F55" s="221"/>
      <c r="G55" s="221"/>
      <c r="H55" s="221"/>
      <c r="I55" s="221"/>
      <c r="J55" s="221"/>
      <c r="K55" s="221"/>
      <c r="L55" s="221"/>
      <c r="M55" s="221"/>
      <c r="N55" s="221"/>
      <c r="O55" s="221"/>
      <c r="P55" s="221"/>
      <c r="Q55" s="221"/>
      <c r="R55" s="221"/>
      <c r="S55" s="221"/>
      <c r="T55" s="221"/>
      <c r="U55" s="221"/>
      <c r="V55" s="221"/>
      <c r="W55" s="222"/>
    </row>
    <row r="56" spans="2:23" ht="37.5" customHeight="1" thickTop="1" x14ac:dyDescent="0.2">
      <c r="B56" s="204" t="s">
        <v>2361</v>
      </c>
      <c r="C56" s="205"/>
      <c r="D56" s="205"/>
      <c r="E56" s="205"/>
      <c r="F56" s="205"/>
      <c r="G56" s="205"/>
      <c r="H56" s="205"/>
      <c r="I56" s="205"/>
      <c r="J56" s="205"/>
      <c r="K56" s="205"/>
      <c r="L56" s="205"/>
      <c r="M56" s="205"/>
      <c r="N56" s="205"/>
      <c r="O56" s="205"/>
      <c r="P56" s="205"/>
      <c r="Q56" s="205"/>
      <c r="R56" s="205"/>
      <c r="S56" s="205"/>
      <c r="T56" s="205"/>
      <c r="U56" s="205"/>
      <c r="V56" s="205"/>
      <c r="W56" s="206"/>
    </row>
    <row r="57" spans="2:23" ht="336.75" customHeight="1" thickBot="1" x14ac:dyDescent="0.25">
      <c r="B57" s="207"/>
      <c r="C57" s="208"/>
      <c r="D57" s="208"/>
      <c r="E57" s="208"/>
      <c r="F57" s="208"/>
      <c r="G57" s="208"/>
      <c r="H57" s="208"/>
      <c r="I57" s="208"/>
      <c r="J57" s="208"/>
      <c r="K57" s="208"/>
      <c r="L57" s="208"/>
      <c r="M57" s="208"/>
      <c r="N57" s="208"/>
      <c r="O57" s="208"/>
      <c r="P57" s="208"/>
      <c r="Q57" s="208"/>
      <c r="R57" s="208"/>
      <c r="S57" s="208"/>
      <c r="T57" s="208"/>
      <c r="U57" s="208"/>
      <c r="V57" s="208"/>
      <c r="W57" s="209"/>
    </row>
  </sheetData>
  <mergeCells count="109">
    <mergeCell ref="B48:D48"/>
    <mergeCell ref="B49:D49"/>
    <mergeCell ref="B50:D50"/>
    <mergeCell ref="B52:W53"/>
    <mergeCell ref="B54:W55"/>
    <mergeCell ref="B56:W57"/>
    <mergeCell ref="B42:D42"/>
    <mergeCell ref="B43:D43"/>
    <mergeCell ref="B44:D44"/>
    <mergeCell ref="B45:D45"/>
    <mergeCell ref="B46:D46"/>
    <mergeCell ref="B47:D47"/>
    <mergeCell ref="B37:Q38"/>
    <mergeCell ref="S37:T37"/>
    <mergeCell ref="V37:W37"/>
    <mergeCell ref="B39:D39"/>
    <mergeCell ref="B40:D40"/>
    <mergeCell ref="B41:D41"/>
    <mergeCell ref="B34:L34"/>
    <mergeCell ref="M34:N34"/>
    <mergeCell ref="O34:P34"/>
    <mergeCell ref="Q34:R34"/>
    <mergeCell ref="B35:L35"/>
    <mergeCell ref="M35:N35"/>
    <mergeCell ref="O35:P35"/>
    <mergeCell ref="Q35:R35"/>
    <mergeCell ref="B32:L32"/>
    <mergeCell ref="M32:N32"/>
    <mergeCell ref="O32:P32"/>
    <mergeCell ref="Q32:R32"/>
    <mergeCell ref="B33:L33"/>
    <mergeCell ref="M33:N33"/>
    <mergeCell ref="O33:P33"/>
    <mergeCell ref="Q33:R33"/>
    <mergeCell ref="B30:L30"/>
    <mergeCell ref="M30:N30"/>
    <mergeCell ref="O30:P30"/>
    <mergeCell ref="Q30:R30"/>
    <mergeCell ref="B31:L31"/>
    <mergeCell ref="M31:N31"/>
    <mergeCell ref="O31:P31"/>
    <mergeCell ref="Q31:R31"/>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U23:U24"/>
    <mergeCell ref="V23:V24"/>
    <mergeCell ref="W23:W24"/>
    <mergeCell ref="B25:L25"/>
    <mergeCell ref="M25:N25"/>
    <mergeCell ref="O25:P25"/>
    <mergeCell ref="Q25:R25"/>
    <mergeCell ref="B23:L24"/>
    <mergeCell ref="M23:N24"/>
    <mergeCell ref="O23:P24"/>
    <mergeCell ref="Q23:R24"/>
    <mergeCell ref="S23:S24"/>
    <mergeCell ref="T23:T24"/>
    <mergeCell ref="C19:I19"/>
    <mergeCell ref="L19:Q19"/>
    <mergeCell ref="T19:W19"/>
    <mergeCell ref="C20:W20"/>
    <mergeCell ref="B22:T22"/>
    <mergeCell ref="U22:W22"/>
    <mergeCell ref="B17:I17"/>
    <mergeCell ref="K17:Q17"/>
    <mergeCell ref="S17:W17"/>
    <mergeCell ref="C18:I18"/>
    <mergeCell ref="L18:Q18"/>
    <mergeCell ref="T18:W18"/>
    <mergeCell ref="D11:H11"/>
    <mergeCell ref="I11:W11"/>
    <mergeCell ref="D12:H12"/>
    <mergeCell ref="I12:W12"/>
    <mergeCell ref="C13:W13"/>
    <mergeCell ref="C14:W14"/>
    <mergeCell ref="D8:H8"/>
    <mergeCell ref="P8:W8"/>
    <mergeCell ref="D9:H9"/>
    <mergeCell ref="I9:W9"/>
    <mergeCell ref="D10:H10"/>
    <mergeCell ref="I10:W10"/>
    <mergeCell ref="C5:W5"/>
    <mergeCell ref="D6:H6"/>
    <mergeCell ref="J6:K6"/>
    <mergeCell ref="L6:M6"/>
    <mergeCell ref="N6:W6"/>
    <mergeCell ref="D7:H7"/>
    <mergeCell ref="O7:W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4" manualBreakCount="4">
    <brk id="16" min="1" max="20" man="1"/>
    <brk id="50" min="1" max="22" man="1"/>
    <brk id="53" min="1" max="22" man="1"/>
    <brk id="55" min="1" max="22"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479</v>
      </c>
      <c r="D4" s="166" t="s">
        <v>24</v>
      </c>
      <c r="E4" s="166"/>
      <c r="F4" s="166"/>
      <c r="G4" s="166"/>
      <c r="H4" s="167"/>
      <c r="I4" s="77"/>
      <c r="J4" s="168" t="s">
        <v>75</v>
      </c>
      <c r="K4" s="166"/>
      <c r="L4" s="76" t="s">
        <v>616</v>
      </c>
      <c r="M4" s="169" t="s">
        <v>617</v>
      </c>
      <c r="N4" s="169"/>
      <c r="O4" s="169"/>
      <c r="P4" s="169"/>
      <c r="Q4" s="170"/>
      <c r="R4" s="78"/>
      <c r="S4" s="171" t="s">
        <v>2146</v>
      </c>
      <c r="T4" s="172"/>
      <c r="U4" s="172"/>
      <c r="V4" s="173" t="s">
        <v>618</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619</v>
      </c>
      <c r="D6" s="175" t="s">
        <v>620</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621</v>
      </c>
      <c r="K8" s="85" t="s">
        <v>622</v>
      </c>
      <c r="L8" s="85" t="s">
        <v>149</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23.75" customHeight="1" thickTop="1" thickBot="1" x14ac:dyDescent="0.25">
      <c r="B10" s="86" t="s">
        <v>91</v>
      </c>
      <c r="C10" s="173" t="s">
        <v>623</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538</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624</v>
      </c>
      <c r="C21" s="201"/>
      <c r="D21" s="201"/>
      <c r="E21" s="201"/>
      <c r="F21" s="201"/>
      <c r="G21" s="201"/>
      <c r="H21" s="201"/>
      <c r="I21" s="201"/>
      <c r="J21" s="201"/>
      <c r="K21" s="201"/>
      <c r="L21" s="201"/>
      <c r="M21" s="202" t="s">
        <v>619</v>
      </c>
      <c r="N21" s="202"/>
      <c r="O21" s="202" t="s">
        <v>117</v>
      </c>
      <c r="P21" s="202"/>
      <c r="Q21" s="203" t="s">
        <v>135</v>
      </c>
      <c r="R21" s="203"/>
      <c r="S21" s="95" t="s">
        <v>212</v>
      </c>
      <c r="T21" s="95" t="s">
        <v>210</v>
      </c>
      <c r="U21" s="95" t="s">
        <v>210</v>
      </c>
      <c r="V21" s="95" t="str">
        <f>+IF(ISERR(U21/T21*100),"N/A",ROUND(U21/T21*100,2))</f>
        <v>N/A</v>
      </c>
      <c r="W21" s="96" t="str">
        <f>+IF(ISERR(U21/S21*100),"N/A",ROUND(U21/S21*100,2))</f>
        <v>N/A</v>
      </c>
    </row>
    <row r="22" spans="2:27" ht="56.25" customHeight="1" thickBot="1" x14ac:dyDescent="0.25">
      <c r="B22" s="200" t="s">
        <v>625</v>
      </c>
      <c r="C22" s="201"/>
      <c r="D22" s="201"/>
      <c r="E22" s="201"/>
      <c r="F22" s="201"/>
      <c r="G22" s="201"/>
      <c r="H22" s="201"/>
      <c r="I22" s="201"/>
      <c r="J22" s="201"/>
      <c r="K22" s="201"/>
      <c r="L22" s="201"/>
      <c r="M22" s="202" t="s">
        <v>619</v>
      </c>
      <c r="N22" s="202"/>
      <c r="O22" s="202" t="s">
        <v>117</v>
      </c>
      <c r="P22" s="202"/>
      <c r="Q22" s="203" t="s">
        <v>135</v>
      </c>
      <c r="R22" s="203"/>
      <c r="S22" s="95" t="s">
        <v>626</v>
      </c>
      <c r="T22" s="95" t="s">
        <v>210</v>
      </c>
      <c r="U22" s="95" t="s">
        <v>210</v>
      </c>
      <c r="V22" s="95" t="str">
        <f>+IF(ISERR(U22/T22*100),"N/A",ROUND(U22/T22*100,2))</f>
        <v>N/A</v>
      </c>
      <c r="W22" s="96" t="str">
        <f>+IF(ISERR(U22/S22*100),"N/A",ROUND(U22/S22*100,2))</f>
        <v>N/A</v>
      </c>
    </row>
    <row r="23" spans="2:27" ht="21.75" customHeight="1" thickTop="1" thickBot="1" x14ac:dyDescent="0.25">
      <c r="B23" s="70" t="s">
        <v>129</v>
      </c>
      <c r="C23" s="71"/>
      <c r="D23" s="71"/>
      <c r="E23" s="71"/>
      <c r="F23" s="71"/>
      <c r="G23" s="71"/>
      <c r="H23" s="72"/>
      <c r="I23" s="72"/>
      <c r="J23" s="72"/>
      <c r="K23" s="72"/>
      <c r="L23" s="72"/>
      <c r="M23" s="72"/>
      <c r="N23" s="72"/>
      <c r="O23" s="72"/>
      <c r="P23" s="72"/>
      <c r="Q23" s="72"/>
      <c r="R23" s="72"/>
      <c r="S23" s="72"/>
      <c r="T23" s="72"/>
      <c r="U23" s="72"/>
      <c r="V23" s="72"/>
      <c r="W23" s="73"/>
      <c r="X23" s="97"/>
    </row>
    <row r="24" spans="2:27" ht="29.25" customHeight="1" thickTop="1" thickBot="1" x14ac:dyDescent="0.25">
      <c r="B24" s="210" t="s">
        <v>130</v>
      </c>
      <c r="C24" s="211"/>
      <c r="D24" s="211"/>
      <c r="E24" s="211"/>
      <c r="F24" s="211"/>
      <c r="G24" s="211"/>
      <c r="H24" s="211"/>
      <c r="I24" s="211"/>
      <c r="J24" s="211"/>
      <c r="K24" s="211"/>
      <c r="L24" s="211"/>
      <c r="M24" s="211"/>
      <c r="N24" s="211"/>
      <c r="O24" s="211"/>
      <c r="P24" s="211"/>
      <c r="Q24" s="212"/>
      <c r="R24" s="98" t="s">
        <v>111</v>
      </c>
      <c r="S24" s="187" t="s">
        <v>112</v>
      </c>
      <c r="T24" s="187"/>
      <c r="U24" s="99" t="s">
        <v>131</v>
      </c>
      <c r="V24" s="186" t="s">
        <v>132</v>
      </c>
      <c r="W24" s="188"/>
    </row>
    <row r="25" spans="2:27" ht="30.75" customHeight="1" thickBot="1" x14ac:dyDescent="0.25">
      <c r="B25" s="213"/>
      <c r="C25" s="214"/>
      <c r="D25" s="214"/>
      <c r="E25" s="214"/>
      <c r="F25" s="214"/>
      <c r="G25" s="214"/>
      <c r="H25" s="214"/>
      <c r="I25" s="214"/>
      <c r="J25" s="214"/>
      <c r="K25" s="214"/>
      <c r="L25" s="214"/>
      <c r="M25" s="214"/>
      <c r="N25" s="214"/>
      <c r="O25" s="214"/>
      <c r="P25" s="214"/>
      <c r="Q25" s="215"/>
      <c r="R25" s="100" t="s">
        <v>133</v>
      </c>
      <c r="S25" s="100" t="s">
        <v>133</v>
      </c>
      <c r="T25" s="100" t="s">
        <v>117</v>
      </c>
      <c r="U25" s="100" t="s">
        <v>133</v>
      </c>
      <c r="V25" s="100" t="s">
        <v>134</v>
      </c>
      <c r="W25" s="101" t="s">
        <v>135</v>
      </c>
      <c r="Y25" s="97"/>
    </row>
    <row r="26" spans="2:27" ht="23.25" customHeight="1" thickBot="1" x14ac:dyDescent="0.25">
      <c r="B26" s="216" t="s">
        <v>136</v>
      </c>
      <c r="C26" s="217"/>
      <c r="D26" s="217"/>
      <c r="E26" s="102" t="s">
        <v>627</v>
      </c>
      <c r="F26" s="102"/>
      <c r="G26" s="102"/>
      <c r="H26" s="103"/>
      <c r="I26" s="103"/>
      <c r="J26" s="103"/>
      <c r="K26" s="103"/>
      <c r="L26" s="103"/>
      <c r="M26" s="103"/>
      <c r="N26" s="103"/>
      <c r="O26" s="103"/>
      <c r="P26" s="104"/>
      <c r="Q26" s="104"/>
      <c r="R26" s="105" t="s">
        <v>618</v>
      </c>
      <c r="S26" s="106" t="s">
        <v>79</v>
      </c>
      <c r="T26" s="104"/>
      <c r="U26" s="106" t="s">
        <v>628</v>
      </c>
      <c r="V26" s="104"/>
      <c r="W26" s="107">
        <f>+IF(ISERR(U26/R26*100),"N/A",ROUND(U26/R26*100,2))</f>
        <v>96.19</v>
      </c>
    </row>
    <row r="27" spans="2:27" ht="26.25" customHeight="1" thickBot="1" x14ac:dyDescent="0.25">
      <c r="B27" s="218" t="s">
        <v>139</v>
      </c>
      <c r="C27" s="219"/>
      <c r="D27" s="219"/>
      <c r="E27" s="108" t="s">
        <v>627</v>
      </c>
      <c r="F27" s="108"/>
      <c r="G27" s="108"/>
      <c r="H27" s="109"/>
      <c r="I27" s="109"/>
      <c r="J27" s="109"/>
      <c r="K27" s="109"/>
      <c r="L27" s="109"/>
      <c r="M27" s="109"/>
      <c r="N27" s="109"/>
      <c r="O27" s="109"/>
      <c r="P27" s="110"/>
      <c r="Q27" s="110"/>
      <c r="R27" s="111" t="s">
        <v>629</v>
      </c>
      <c r="S27" s="112" t="s">
        <v>630</v>
      </c>
      <c r="T27" s="112">
        <f>+IF(ISERR(S27/R27*100),"N/A",ROUND(S27/R27*100,2))</f>
        <v>21.79</v>
      </c>
      <c r="U27" s="112" t="s">
        <v>628</v>
      </c>
      <c r="V27" s="112">
        <f>+IF(ISERR(U27/S27*100),"N/A",ROUND(U27/S27*100,2))</f>
        <v>99.88</v>
      </c>
      <c r="W27" s="113">
        <f>+IF(ISERR(U27/R27*100),"N/A",ROUND(U27/R27*100,2))</f>
        <v>21.77</v>
      </c>
    </row>
    <row r="28" spans="2:27" ht="22.5" customHeight="1" thickTop="1" thickBot="1" x14ac:dyDescent="0.25">
      <c r="B28" s="70" t="s">
        <v>141</v>
      </c>
      <c r="C28" s="71"/>
      <c r="D28" s="71"/>
      <c r="E28" s="71"/>
      <c r="F28" s="71"/>
      <c r="G28" s="71"/>
      <c r="H28" s="72"/>
      <c r="I28" s="72"/>
      <c r="J28" s="72"/>
      <c r="K28" s="72"/>
      <c r="L28" s="72"/>
      <c r="M28" s="72"/>
      <c r="N28" s="72"/>
      <c r="O28" s="72"/>
      <c r="P28" s="72"/>
      <c r="Q28" s="72"/>
      <c r="R28" s="72"/>
      <c r="S28" s="72"/>
      <c r="T28" s="72"/>
      <c r="U28" s="72"/>
      <c r="V28" s="72"/>
      <c r="W28" s="73"/>
    </row>
    <row r="29" spans="2:27" ht="37.5" customHeight="1" thickTop="1" x14ac:dyDescent="0.2">
      <c r="B29" s="204" t="s">
        <v>2356</v>
      </c>
      <c r="C29" s="205"/>
      <c r="D29" s="205"/>
      <c r="E29" s="205"/>
      <c r="F29" s="205"/>
      <c r="G29" s="205"/>
      <c r="H29" s="205"/>
      <c r="I29" s="205"/>
      <c r="J29" s="205"/>
      <c r="K29" s="205"/>
      <c r="L29" s="205"/>
      <c r="M29" s="205"/>
      <c r="N29" s="205"/>
      <c r="O29" s="205"/>
      <c r="P29" s="205"/>
      <c r="Q29" s="205"/>
      <c r="R29" s="205"/>
      <c r="S29" s="205"/>
      <c r="T29" s="205"/>
      <c r="U29" s="205"/>
      <c r="V29" s="205"/>
      <c r="W29" s="206"/>
    </row>
    <row r="30" spans="2:27" ht="110.25" customHeight="1" thickBot="1" x14ac:dyDescent="0.25">
      <c r="B30" s="220"/>
      <c r="C30" s="221"/>
      <c r="D30" s="221"/>
      <c r="E30" s="221"/>
      <c r="F30" s="221"/>
      <c r="G30" s="221"/>
      <c r="H30" s="221"/>
      <c r="I30" s="221"/>
      <c r="J30" s="221"/>
      <c r="K30" s="221"/>
      <c r="L30" s="221"/>
      <c r="M30" s="221"/>
      <c r="N30" s="221"/>
      <c r="O30" s="221"/>
      <c r="P30" s="221"/>
      <c r="Q30" s="221"/>
      <c r="R30" s="221"/>
      <c r="S30" s="221"/>
      <c r="T30" s="221"/>
      <c r="U30" s="221"/>
      <c r="V30" s="221"/>
      <c r="W30" s="222"/>
    </row>
    <row r="31" spans="2:27" ht="37.5" customHeight="1" thickTop="1" x14ac:dyDescent="0.2">
      <c r="B31" s="204" t="s">
        <v>2357</v>
      </c>
      <c r="C31" s="205"/>
      <c r="D31" s="205"/>
      <c r="E31" s="205"/>
      <c r="F31" s="205"/>
      <c r="G31" s="205"/>
      <c r="H31" s="205"/>
      <c r="I31" s="205"/>
      <c r="J31" s="205"/>
      <c r="K31" s="205"/>
      <c r="L31" s="205"/>
      <c r="M31" s="205"/>
      <c r="N31" s="205"/>
      <c r="O31" s="205"/>
      <c r="P31" s="205"/>
      <c r="Q31" s="205"/>
      <c r="R31" s="205"/>
      <c r="S31" s="205"/>
      <c r="T31" s="205"/>
      <c r="U31" s="205"/>
      <c r="V31" s="205"/>
      <c r="W31" s="206"/>
    </row>
    <row r="32" spans="2:27" ht="15"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2358</v>
      </c>
      <c r="C33" s="205"/>
      <c r="D33" s="205"/>
      <c r="E33" s="205"/>
      <c r="F33" s="205"/>
      <c r="G33" s="205"/>
      <c r="H33" s="205"/>
      <c r="I33" s="205"/>
      <c r="J33" s="205"/>
      <c r="K33" s="205"/>
      <c r="L33" s="205"/>
      <c r="M33" s="205"/>
      <c r="N33" s="205"/>
      <c r="O33" s="205"/>
      <c r="P33" s="205"/>
      <c r="Q33" s="205"/>
      <c r="R33" s="205"/>
      <c r="S33" s="205"/>
      <c r="T33" s="205"/>
      <c r="U33" s="205"/>
      <c r="V33" s="205"/>
      <c r="W33" s="206"/>
    </row>
    <row r="34" spans="2:23" ht="45.75" customHeight="1"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21:L21"/>
    <mergeCell ref="M21:N21"/>
    <mergeCell ref="O21:P21"/>
    <mergeCell ref="Q21:R21"/>
    <mergeCell ref="B33:W34"/>
    <mergeCell ref="B22:L22"/>
    <mergeCell ref="M22:N22"/>
    <mergeCell ref="O22:P22"/>
    <mergeCell ref="Q22:R22"/>
    <mergeCell ref="B24:Q25"/>
    <mergeCell ref="S24:T24"/>
    <mergeCell ref="V24:W24"/>
    <mergeCell ref="B26:D26"/>
    <mergeCell ref="B27:D27"/>
    <mergeCell ref="B29:W30"/>
    <mergeCell ref="B31:W3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74</v>
      </c>
      <c r="D4" s="166" t="s">
        <v>15</v>
      </c>
      <c r="E4" s="166"/>
      <c r="F4" s="166"/>
      <c r="G4" s="166"/>
      <c r="H4" s="167"/>
      <c r="I4" s="77"/>
      <c r="J4" s="168" t="s">
        <v>75</v>
      </c>
      <c r="K4" s="166"/>
      <c r="L4" s="76" t="s">
        <v>76</v>
      </c>
      <c r="M4" s="169" t="s">
        <v>77</v>
      </c>
      <c r="N4" s="169"/>
      <c r="O4" s="169"/>
      <c r="P4" s="169"/>
      <c r="Q4" s="170"/>
      <c r="R4" s="78"/>
      <c r="S4" s="171" t="s">
        <v>2146</v>
      </c>
      <c r="T4" s="172"/>
      <c r="U4" s="172"/>
      <c r="V4" s="173" t="s">
        <v>78</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81</v>
      </c>
      <c r="D6" s="175" t="s">
        <v>82</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87</v>
      </c>
      <c r="K8" s="85" t="s">
        <v>88</v>
      </c>
      <c r="L8" s="85" t="s">
        <v>89</v>
      </c>
      <c r="M8" s="85" t="s">
        <v>90</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05" customHeight="1" thickTop="1" thickBot="1" x14ac:dyDescent="0.25">
      <c r="B10" s="86" t="s">
        <v>91</v>
      </c>
      <c r="C10" s="173" t="s">
        <v>92</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100</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116</v>
      </c>
      <c r="C21" s="201"/>
      <c r="D21" s="201"/>
      <c r="E21" s="201"/>
      <c r="F21" s="201"/>
      <c r="G21" s="201"/>
      <c r="H21" s="201"/>
      <c r="I21" s="201"/>
      <c r="J21" s="201"/>
      <c r="K21" s="201"/>
      <c r="L21" s="201"/>
      <c r="M21" s="202" t="s">
        <v>81</v>
      </c>
      <c r="N21" s="202"/>
      <c r="O21" s="202" t="s">
        <v>117</v>
      </c>
      <c r="P21" s="202"/>
      <c r="Q21" s="203" t="s">
        <v>118</v>
      </c>
      <c r="R21" s="203"/>
      <c r="S21" s="95" t="s">
        <v>119</v>
      </c>
      <c r="T21" s="95" t="s">
        <v>120</v>
      </c>
      <c r="U21" s="95" t="s">
        <v>120</v>
      </c>
      <c r="V21" s="95">
        <f>+IF(ISERR(U21/T21*100),"N/A",ROUND(U21/T21*100,2))</f>
        <v>100</v>
      </c>
      <c r="W21" s="96">
        <f>+IF(ISERR(U21/S21*100),"N/A",ROUND(U21/S21*100,2))</f>
        <v>75</v>
      </c>
    </row>
    <row r="22" spans="2:27" ht="56.25" customHeight="1" x14ac:dyDescent="0.2">
      <c r="B22" s="200" t="s">
        <v>121</v>
      </c>
      <c r="C22" s="201"/>
      <c r="D22" s="201"/>
      <c r="E22" s="201"/>
      <c r="F22" s="201"/>
      <c r="G22" s="201"/>
      <c r="H22" s="201"/>
      <c r="I22" s="201"/>
      <c r="J22" s="201"/>
      <c r="K22" s="201"/>
      <c r="L22" s="201"/>
      <c r="M22" s="202" t="s">
        <v>81</v>
      </c>
      <c r="N22" s="202"/>
      <c r="O22" s="202" t="s">
        <v>117</v>
      </c>
      <c r="P22" s="202"/>
      <c r="Q22" s="203" t="s">
        <v>118</v>
      </c>
      <c r="R22" s="203"/>
      <c r="S22" s="95" t="s">
        <v>122</v>
      </c>
      <c r="T22" s="95" t="s">
        <v>123</v>
      </c>
      <c r="U22" s="95" t="s">
        <v>124</v>
      </c>
      <c r="V22" s="95">
        <f>+IF(ISERR(U22/T22*100),"N/A",ROUND(U22/T22*100,2))</f>
        <v>551.64</v>
      </c>
      <c r="W22" s="96">
        <f>+IF(ISERR(U22/S22*100),"N/A",ROUND(U22/S22*100,2))</f>
        <v>427.32</v>
      </c>
    </row>
    <row r="23" spans="2:27" ht="56.25" customHeight="1" x14ac:dyDescent="0.2">
      <c r="B23" s="200" t="s">
        <v>125</v>
      </c>
      <c r="C23" s="201"/>
      <c r="D23" s="201"/>
      <c r="E23" s="201"/>
      <c r="F23" s="201"/>
      <c r="G23" s="201"/>
      <c r="H23" s="201"/>
      <c r="I23" s="201"/>
      <c r="J23" s="201"/>
      <c r="K23" s="201"/>
      <c r="L23" s="201"/>
      <c r="M23" s="202" t="s">
        <v>81</v>
      </c>
      <c r="N23" s="202"/>
      <c r="O23" s="202" t="s">
        <v>117</v>
      </c>
      <c r="P23" s="202"/>
      <c r="Q23" s="203" t="s">
        <v>118</v>
      </c>
      <c r="R23" s="203"/>
      <c r="S23" s="95" t="s">
        <v>119</v>
      </c>
      <c r="T23" s="95" t="s">
        <v>119</v>
      </c>
      <c r="U23" s="95" t="s">
        <v>119</v>
      </c>
      <c r="V23" s="95">
        <f>+IF(ISERR(U23/T23*100),"N/A",ROUND(U23/T23*100,2))</f>
        <v>100</v>
      </c>
      <c r="W23" s="96">
        <f>+IF(ISERR(U23/S23*100),"N/A",ROUND(U23/S23*100,2))</f>
        <v>100</v>
      </c>
    </row>
    <row r="24" spans="2:27" ht="56.25" customHeight="1" thickBot="1" x14ac:dyDescent="0.25">
      <c r="B24" s="200" t="s">
        <v>126</v>
      </c>
      <c r="C24" s="201"/>
      <c r="D24" s="201"/>
      <c r="E24" s="201"/>
      <c r="F24" s="201"/>
      <c r="G24" s="201"/>
      <c r="H24" s="201"/>
      <c r="I24" s="201"/>
      <c r="J24" s="201"/>
      <c r="K24" s="201"/>
      <c r="L24" s="201"/>
      <c r="M24" s="202" t="s">
        <v>81</v>
      </c>
      <c r="N24" s="202"/>
      <c r="O24" s="202" t="s">
        <v>117</v>
      </c>
      <c r="P24" s="202"/>
      <c r="Q24" s="203" t="s">
        <v>118</v>
      </c>
      <c r="R24" s="203"/>
      <c r="S24" s="95" t="s">
        <v>119</v>
      </c>
      <c r="T24" s="95" t="s">
        <v>127</v>
      </c>
      <c r="U24" s="95" t="s">
        <v>128</v>
      </c>
      <c r="V24" s="95">
        <f>+IF(ISERR(U24/T24*100),"N/A",ROUND(U24/T24*100,2))</f>
        <v>172.41</v>
      </c>
      <c r="W24" s="96">
        <f>+IF(ISERR(U24/S24*100),"N/A",ROUND(U24/S24*100,2))</f>
        <v>150</v>
      </c>
    </row>
    <row r="25" spans="2:27" ht="21.75" customHeight="1" thickTop="1" thickBot="1" x14ac:dyDescent="0.25">
      <c r="B25" s="70" t="s">
        <v>129</v>
      </c>
      <c r="C25" s="71"/>
      <c r="D25" s="71"/>
      <c r="E25" s="71"/>
      <c r="F25" s="71"/>
      <c r="G25" s="71"/>
      <c r="H25" s="72"/>
      <c r="I25" s="72"/>
      <c r="J25" s="72"/>
      <c r="K25" s="72"/>
      <c r="L25" s="72"/>
      <c r="M25" s="72"/>
      <c r="N25" s="72"/>
      <c r="O25" s="72"/>
      <c r="P25" s="72"/>
      <c r="Q25" s="72"/>
      <c r="R25" s="72"/>
      <c r="S25" s="72"/>
      <c r="T25" s="72"/>
      <c r="U25" s="72"/>
      <c r="V25" s="72"/>
      <c r="W25" s="73"/>
      <c r="X25" s="97"/>
    </row>
    <row r="26" spans="2:27" ht="29.25" customHeight="1" thickTop="1" thickBot="1" x14ac:dyDescent="0.25">
      <c r="B26" s="210" t="s">
        <v>130</v>
      </c>
      <c r="C26" s="211"/>
      <c r="D26" s="211"/>
      <c r="E26" s="211"/>
      <c r="F26" s="211"/>
      <c r="G26" s="211"/>
      <c r="H26" s="211"/>
      <c r="I26" s="211"/>
      <c r="J26" s="211"/>
      <c r="K26" s="211"/>
      <c r="L26" s="211"/>
      <c r="M26" s="211"/>
      <c r="N26" s="211"/>
      <c r="O26" s="211"/>
      <c r="P26" s="211"/>
      <c r="Q26" s="212"/>
      <c r="R26" s="98" t="s">
        <v>111</v>
      </c>
      <c r="S26" s="187" t="s">
        <v>112</v>
      </c>
      <c r="T26" s="187"/>
      <c r="U26" s="99" t="s">
        <v>131</v>
      </c>
      <c r="V26" s="186" t="s">
        <v>132</v>
      </c>
      <c r="W26" s="188"/>
    </row>
    <row r="27" spans="2:27" ht="30.75" customHeight="1" thickBot="1" x14ac:dyDescent="0.25">
      <c r="B27" s="213"/>
      <c r="C27" s="214"/>
      <c r="D27" s="214"/>
      <c r="E27" s="214"/>
      <c r="F27" s="214"/>
      <c r="G27" s="214"/>
      <c r="H27" s="214"/>
      <c r="I27" s="214"/>
      <c r="J27" s="214"/>
      <c r="K27" s="214"/>
      <c r="L27" s="214"/>
      <c r="M27" s="214"/>
      <c r="N27" s="214"/>
      <c r="O27" s="214"/>
      <c r="P27" s="214"/>
      <c r="Q27" s="215"/>
      <c r="R27" s="100" t="s">
        <v>133</v>
      </c>
      <c r="S27" s="100" t="s">
        <v>133</v>
      </c>
      <c r="T27" s="100" t="s">
        <v>117</v>
      </c>
      <c r="U27" s="100" t="s">
        <v>133</v>
      </c>
      <c r="V27" s="100" t="s">
        <v>134</v>
      </c>
      <c r="W27" s="101" t="s">
        <v>135</v>
      </c>
      <c r="Y27" s="97"/>
    </row>
    <row r="28" spans="2:27" ht="23.25" customHeight="1" thickBot="1" x14ac:dyDescent="0.25">
      <c r="B28" s="216" t="s">
        <v>136</v>
      </c>
      <c r="C28" s="217"/>
      <c r="D28" s="217"/>
      <c r="E28" s="102" t="s">
        <v>137</v>
      </c>
      <c r="F28" s="102"/>
      <c r="G28" s="102"/>
      <c r="H28" s="103"/>
      <c r="I28" s="103"/>
      <c r="J28" s="103"/>
      <c r="K28" s="103"/>
      <c r="L28" s="103"/>
      <c r="M28" s="103"/>
      <c r="N28" s="103"/>
      <c r="O28" s="103"/>
      <c r="P28" s="104"/>
      <c r="Q28" s="104"/>
      <c r="R28" s="105" t="s">
        <v>78</v>
      </c>
      <c r="S28" s="106" t="s">
        <v>79</v>
      </c>
      <c r="T28" s="104"/>
      <c r="U28" s="106" t="s">
        <v>138</v>
      </c>
      <c r="V28" s="104"/>
      <c r="W28" s="107">
        <f>+IF(ISERR(U28/R28*100),"N/A",ROUND(U28/R28*100,2))</f>
        <v>21</v>
      </c>
    </row>
    <row r="29" spans="2:27" ht="26.25" customHeight="1" thickBot="1" x14ac:dyDescent="0.25">
      <c r="B29" s="218" t="s">
        <v>139</v>
      </c>
      <c r="C29" s="219"/>
      <c r="D29" s="219"/>
      <c r="E29" s="108" t="s">
        <v>137</v>
      </c>
      <c r="F29" s="108"/>
      <c r="G29" s="108"/>
      <c r="H29" s="109"/>
      <c r="I29" s="109"/>
      <c r="J29" s="109"/>
      <c r="K29" s="109"/>
      <c r="L29" s="109"/>
      <c r="M29" s="109"/>
      <c r="N29" s="109"/>
      <c r="O29" s="109"/>
      <c r="P29" s="110"/>
      <c r="Q29" s="110"/>
      <c r="R29" s="111" t="s">
        <v>78</v>
      </c>
      <c r="S29" s="112" t="s">
        <v>140</v>
      </c>
      <c r="T29" s="112">
        <f>+IF(ISERR(S29/R29*100),"N/A",ROUND(S29/R29*100,2))</f>
        <v>83</v>
      </c>
      <c r="U29" s="112" t="s">
        <v>138</v>
      </c>
      <c r="V29" s="112">
        <f>+IF(ISERR(U29/S29*100),"N/A",ROUND(U29/S29*100,2))</f>
        <v>25.3</v>
      </c>
      <c r="W29" s="113">
        <f>+IF(ISERR(U29/R29*100),"N/A",ROUND(U29/R29*100,2))</f>
        <v>21</v>
      </c>
    </row>
    <row r="30" spans="2:27" ht="22.5" customHeight="1" thickTop="1" thickBot="1" x14ac:dyDescent="0.25">
      <c r="B30" s="70" t="s">
        <v>141</v>
      </c>
      <c r="C30" s="71"/>
      <c r="D30" s="71"/>
      <c r="E30" s="71"/>
      <c r="F30" s="71"/>
      <c r="G30" s="71"/>
      <c r="H30" s="72"/>
      <c r="I30" s="72"/>
      <c r="J30" s="72"/>
      <c r="K30" s="72"/>
      <c r="L30" s="72"/>
      <c r="M30" s="72"/>
      <c r="N30" s="72"/>
      <c r="O30" s="72"/>
      <c r="P30" s="72"/>
      <c r="Q30" s="72"/>
      <c r="R30" s="72"/>
      <c r="S30" s="72"/>
      <c r="T30" s="72"/>
      <c r="U30" s="72"/>
      <c r="V30" s="72"/>
      <c r="W30" s="73"/>
    </row>
    <row r="31" spans="2:27" ht="37.5" customHeight="1" thickTop="1" x14ac:dyDescent="0.2">
      <c r="B31" s="204" t="s">
        <v>2427</v>
      </c>
      <c r="C31" s="205"/>
      <c r="D31" s="205"/>
      <c r="E31" s="205"/>
      <c r="F31" s="205"/>
      <c r="G31" s="205"/>
      <c r="H31" s="205"/>
      <c r="I31" s="205"/>
      <c r="J31" s="205"/>
      <c r="K31" s="205"/>
      <c r="L31" s="205"/>
      <c r="M31" s="205"/>
      <c r="N31" s="205"/>
      <c r="O31" s="205"/>
      <c r="P31" s="205"/>
      <c r="Q31" s="205"/>
      <c r="R31" s="205"/>
      <c r="S31" s="205"/>
      <c r="T31" s="205"/>
      <c r="U31" s="205"/>
      <c r="V31" s="205"/>
      <c r="W31" s="206"/>
    </row>
    <row r="32" spans="2:27" ht="69.75"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2428</v>
      </c>
      <c r="C33" s="205"/>
      <c r="D33" s="205"/>
      <c r="E33" s="205"/>
      <c r="F33" s="205"/>
      <c r="G33" s="205"/>
      <c r="H33" s="205"/>
      <c r="I33" s="205"/>
      <c r="J33" s="205"/>
      <c r="K33" s="205"/>
      <c r="L33" s="205"/>
      <c r="M33" s="205"/>
      <c r="N33" s="205"/>
      <c r="O33" s="205"/>
      <c r="P33" s="205"/>
      <c r="Q33" s="205"/>
      <c r="R33" s="205"/>
      <c r="S33" s="205"/>
      <c r="T33" s="205"/>
      <c r="U33" s="205"/>
      <c r="V33" s="205"/>
      <c r="W33" s="206"/>
    </row>
    <row r="34" spans="2:23" ht="52.5" customHeight="1" thickBot="1" x14ac:dyDescent="0.25">
      <c r="B34" s="220"/>
      <c r="C34" s="221"/>
      <c r="D34" s="221"/>
      <c r="E34" s="221"/>
      <c r="F34" s="221"/>
      <c r="G34" s="221"/>
      <c r="H34" s="221"/>
      <c r="I34" s="221"/>
      <c r="J34" s="221"/>
      <c r="K34" s="221"/>
      <c r="L34" s="221"/>
      <c r="M34" s="221"/>
      <c r="N34" s="221"/>
      <c r="O34" s="221"/>
      <c r="P34" s="221"/>
      <c r="Q34" s="221"/>
      <c r="R34" s="221"/>
      <c r="S34" s="221"/>
      <c r="T34" s="221"/>
      <c r="U34" s="221"/>
      <c r="V34" s="221"/>
      <c r="W34" s="222"/>
    </row>
    <row r="35" spans="2:23" ht="37.5" customHeight="1" thickTop="1" x14ac:dyDescent="0.2">
      <c r="B35" s="204" t="s">
        <v>2429</v>
      </c>
      <c r="C35" s="205"/>
      <c r="D35" s="205"/>
      <c r="E35" s="205"/>
      <c r="F35" s="205"/>
      <c r="G35" s="205"/>
      <c r="H35" s="205"/>
      <c r="I35" s="205"/>
      <c r="J35" s="205"/>
      <c r="K35" s="205"/>
      <c r="L35" s="205"/>
      <c r="M35" s="205"/>
      <c r="N35" s="205"/>
      <c r="O35" s="205"/>
      <c r="P35" s="205"/>
      <c r="Q35" s="205"/>
      <c r="R35" s="205"/>
      <c r="S35" s="205"/>
      <c r="T35" s="205"/>
      <c r="U35" s="205"/>
      <c r="V35" s="205"/>
      <c r="W35" s="206"/>
    </row>
    <row r="36" spans="2:23" ht="18.75" customHeight="1" thickBot="1" x14ac:dyDescent="0.25">
      <c r="B36" s="207"/>
      <c r="C36" s="208"/>
      <c r="D36" s="208"/>
      <c r="E36" s="208"/>
      <c r="F36" s="208"/>
      <c r="G36" s="208"/>
      <c r="H36" s="208"/>
      <c r="I36" s="208"/>
      <c r="J36" s="208"/>
      <c r="K36" s="208"/>
      <c r="L36" s="208"/>
      <c r="M36" s="208"/>
      <c r="N36" s="208"/>
      <c r="O36" s="208"/>
      <c r="P36" s="208"/>
      <c r="Q36" s="208"/>
      <c r="R36" s="208"/>
      <c r="S36" s="208"/>
      <c r="T36" s="208"/>
      <c r="U36" s="208"/>
      <c r="V36" s="208"/>
      <c r="W36" s="209"/>
    </row>
  </sheetData>
  <mergeCells count="63">
    <mergeCell ref="B23:L23"/>
    <mergeCell ref="M23:N23"/>
    <mergeCell ref="O23:P23"/>
    <mergeCell ref="Q23:R23"/>
    <mergeCell ref="B35:W36"/>
    <mergeCell ref="B24:L24"/>
    <mergeCell ref="M24:N24"/>
    <mergeCell ref="O24:P24"/>
    <mergeCell ref="Q24:R24"/>
    <mergeCell ref="B26:Q27"/>
    <mergeCell ref="S26:T26"/>
    <mergeCell ref="V26:W26"/>
    <mergeCell ref="B28:D28"/>
    <mergeCell ref="B29:D29"/>
    <mergeCell ref="B31:W32"/>
    <mergeCell ref="B33:W3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479</v>
      </c>
      <c r="D4" s="166" t="s">
        <v>24</v>
      </c>
      <c r="E4" s="166"/>
      <c r="F4" s="166"/>
      <c r="G4" s="166"/>
      <c r="H4" s="167"/>
      <c r="I4" s="77"/>
      <c r="J4" s="168" t="s">
        <v>75</v>
      </c>
      <c r="K4" s="166"/>
      <c r="L4" s="76" t="s">
        <v>631</v>
      </c>
      <c r="M4" s="169" t="s">
        <v>632</v>
      </c>
      <c r="N4" s="169"/>
      <c r="O4" s="169"/>
      <c r="P4" s="169"/>
      <c r="Q4" s="170"/>
      <c r="R4" s="78"/>
      <c r="S4" s="171" t="s">
        <v>2146</v>
      </c>
      <c r="T4" s="172"/>
      <c r="U4" s="172"/>
      <c r="V4" s="173" t="s">
        <v>633</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551</v>
      </c>
      <c r="D6" s="175" t="s">
        <v>552</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634</v>
      </c>
      <c r="K8" s="85" t="s">
        <v>634</v>
      </c>
      <c r="L8" s="85" t="s">
        <v>635</v>
      </c>
      <c r="M8" s="85" t="s">
        <v>636</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637</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558</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638</v>
      </c>
      <c r="C21" s="201"/>
      <c r="D21" s="201"/>
      <c r="E21" s="201"/>
      <c r="F21" s="201"/>
      <c r="G21" s="201"/>
      <c r="H21" s="201"/>
      <c r="I21" s="201"/>
      <c r="J21" s="201"/>
      <c r="K21" s="201"/>
      <c r="L21" s="201"/>
      <c r="M21" s="202" t="s">
        <v>551</v>
      </c>
      <c r="N21" s="202"/>
      <c r="O21" s="202" t="s">
        <v>117</v>
      </c>
      <c r="P21" s="202"/>
      <c r="Q21" s="203" t="s">
        <v>118</v>
      </c>
      <c r="R21" s="203"/>
      <c r="S21" s="95" t="s">
        <v>582</v>
      </c>
      <c r="T21" s="95" t="s">
        <v>582</v>
      </c>
      <c r="U21" s="95" t="s">
        <v>639</v>
      </c>
      <c r="V21" s="95">
        <f>+IF(ISERR(U21/T21*100),"N/A",ROUND(U21/T21*100,2))</f>
        <v>117.2</v>
      </c>
      <c r="W21" s="96">
        <f>+IF(ISERR(U21/S21*100),"N/A",ROUND(U21/S21*100,2))</f>
        <v>117.2</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561</v>
      </c>
      <c r="F25" s="102"/>
      <c r="G25" s="102"/>
      <c r="H25" s="103"/>
      <c r="I25" s="103"/>
      <c r="J25" s="103"/>
      <c r="K25" s="103"/>
      <c r="L25" s="103"/>
      <c r="M25" s="103"/>
      <c r="N25" s="103"/>
      <c r="O25" s="103"/>
      <c r="P25" s="104"/>
      <c r="Q25" s="104"/>
      <c r="R25" s="105" t="s">
        <v>640</v>
      </c>
      <c r="S25" s="106" t="s">
        <v>79</v>
      </c>
      <c r="T25" s="104"/>
      <c r="U25" s="106" t="s">
        <v>641</v>
      </c>
      <c r="V25" s="104"/>
      <c r="W25" s="107">
        <f>+IF(ISERR(U25/R25*100),"N/A",ROUND(U25/R25*100,2))</f>
        <v>54.4</v>
      </c>
    </row>
    <row r="26" spans="2:27" ht="26.25" customHeight="1" thickBot="1" x14ac:dyDescent="0.25">
      <c r="B26" s="218" t="s">
        <v>139</v>
      </c>
      <c r="C26" s="219"/>
      <c r="D26" s="219"/>
      <c r="E26" s="108" t="s">
        <v>561</v>
      </c>
      <c r="F26" s="108"/>
      <c r="G26" s="108"/>
      <c r="H26" s="109"/>
      <c r="I26" s="109"/>
      <c r="J26" s="109"/>
      <c r="K26" s="109"/>
      <c r="L26" s="109"/>
      <c r="M26" s="109"/>
      <c r="N26" s="109"/>
      <c r="O26" s="109"/>
      <c r="P26" s="110"/>
      <c r="Q26" s="110"/>
      <c r="R26" s="111" t="s">
        <v>642</v>
      </c>
      <c r="S26" s="112" t="s">
        <v>643</v>
      </c>
      <c r="T26" s="112">
        <f>+IF(ISERR(S26/R26*100),"N/A",ROUND(S26/R26*100,2))</f>
        <v>55.68</v>
      </c>
      <c r="U26" s="112" t="s">
        <v>641</v>
      </c>
      <c r="V26" s="112">
        <f>+IF(ISERR(U26/S26*100),"N/A",ROUND(U26/S26*100,2))</f>
        <v>99.12</v>
      </c>
      <c r="W26" s="113">
        <f>+IF(ISERR(U26/R26*100),"N/A",ROUND(U26/R26*100,2))</f>
        <v>55.19</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2354</v>
      </c>
      <c r="C28" s="205"/>
      <c r="D28" s="205"/>
      <c r="E28" s="205"/>
      <c r="F28" s="205"/>
      <c r="G28" s="205"/>
      <c r="H28" s="205"/>
      <c r="I28" s="205"/>
      <c r="J28" s="205"/>
      <c r="K28" s="205"/>
      <c r="L28" s="205"/>
      <c r="M28" s="205"/>
      <c r="N28" s="205"/>
      <c r="O28" s="205"/>
      <c r="P28" s="205"/>
      <c r="Q28" s="205"/>
      <c r="R28" s="205"/>
      <c r="S28" s="205"/>
      <c r="T28" s="205"/>
      <c r="U28" s="205"/>
      <c r="V28" s="205"/>
      <c r="W28" s="206"/>
    </row>
    <row r="29" spans="2:27" ht="65.2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2352</v>
      </c>
      <c r="C30" s="205"/>
      <c r="D30" s="205"/>
      <c r="E30" s="205"/>
      <c r="F30" s="205"/>
      <c r="G30" s="205"/>
      <c r="H30" s="205"/>
      <c r="I30" s="205"/>
      <c r="J30" s="205"/>
      <c r="K30" s="205"/>
      <c r="L30" s="205"/>
      <c r="M30" s="205"/>
      <c r="N30" s="205"/>
      <c r="O30" s="205"/>
      <c r="P30" s="205"/>
      <c r="Q30" s="205"/>
      <c r="R30" s="205"/>
      <c r="S30" s="205"/>
      <c r="T30" s="205"/>
      <c r="U30" s="205"/>
      <c r="V30" s="205"/>
      <c r="W30" s="206"/>
    </row>
    <row r="31" spans="2:27" ht="1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2355</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8.7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479</v>
      </c>
      <c r="D4" s="166" t="s">
        <v>24</v>
      </c>
      <c r="E4" s="166"/>
      <c r="F4" s="166"/>
      <c r="G4" s="166"/>
      <c r="H4" s="167"/>
      <c r="I4" s="77"/>
      <c r="J4" s="168" t="s">
        <v>75</v>
      </c>
      <c r="K4" s="166"/>
      <c r="L4" s="76" t="s">
        <v>644</v>
      </c>
      <c r="M4" s="169" t="s">
        <v>645</v>
      </c>
      <c r="N4" s="169"/>
      <c r="O4" s="169"/>
      <c r="P4" s="169"/>
      <c r="Q4" s="170"/>
      <c r="R4" s="78"/>
      <c r="S4" s="171" t="s">
        <v>2146</v>
      </c>
      <c r="T4" s="172"/>
      <c r="U4" s="172"/>
      <c r="V4" s="173" t="s">
        <v>646</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551</v>
      </c>
      <c r="D6" s="175" t="s">
        <v>552</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647</v>
      </c>
      <c r="K8" s="85" t="s">
        <v>647</v>
      </c>
      <c r="L8" s="85" t="s">
        <v>648</v>
      </c>
      <c r="M8" s="85" t="s">
        <v>649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650</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558</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638</v>
      </c>
      <c r="C21" s="201"/>
      <c r="D21" s="201"/>
      <c r="E21" s="201"/>
      <c r="F21" s="201"/>
      <c r="G21" s="201"/>
      <c r="H21" s="201"/>
      <c r="I21" s="201"/>
      <c r="J21" s="201"/>
      <c r="K21" s="201"/>
      <c r="L21" s="201"/>
      <c r="M21" s="202" t="s">
        <v>551</v>
      </c>
      <c r="N21" s="202"/>
      <c r="O21" s="202" t="s">
        <v>117</v>
      </c>
      <c r="P21" s="202"/>
      <c r="Q21" s="203" t="s">
        <v>118</v>
      </c>
      <c r="R21" s="203"/>
      <c r="S21" s="95" t="s">
        <v>582</v>
      </c>
      <c r="T21" s="95" t="s">
        <v>582</v>
      </c>
      <c r="U21" s="95" t="s">
        <v>651</v>
      </c>
      <c r="V21" s="95">
        <f>+IF(ISERR(U21/T21*100),"N/A",ROUND(U21/T21*100,2))</f>
        <v>104.4</v>
      </c>
      <c r="W21" s="96">
        <f>+IF(ISERR(U21/S21*100),"N/A",ROUND(U21/S21*100,2))</f>
        <v>104.4</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561</v>
      </c>
      <c r="F25" s="102"/>
      <c r="G25" s="102"/>
      <c r="H25" s="103"/>
      <c r="I25" s="103"/>
      <c r="J25" s="103"/>
      <c r="K25" s="103"/>
      <c r="L25" s="103"/>
      <c r="M25" s="103"/>
      <c r="N25" s="103"/>
      <c r="O25" s="103"/>
      <c r="P25" s="104"/>
      <c r="Q25" s="104"/>
      <c r="R25" s="105" t="s">
        <v>652</v>
      </c>
      <c r="S25" s="106" t="s">
        <v>79</v>
      </c>
      <c r="T25" s="104"/>
      <c r="U25" s="106" t="s">
        <v>653</v>
      </c>
      <c r="V25" s="104"/>
      <c r="W25" s="107">
        <f>+IF(ISERR(U25/R25*100),"N/A",ROUND(U25/R25*100,2))</f>
        <v>58.22</v>
      </c>
    </row>
    <row r="26" spans="2:27" ht="26.25" customHeight="1" thickBot="1" x14ac:dyDescent="0.25">
      <c r="B26" s="218" t="s">
        <v>139</v>
      </c>
      <c r="C26" s="219"/>
      <c r="D26" s="219"/>
      <c r="E26" s="108" t="s">
        <v>561</v>
      </c>
      <c r="F26" s="108"/>
      <c r="G26" s="108"/>
      <c r="H26" s="109"/>
      <c r="I26" s="109"/>
      <c r="J26" s="109"/>
      <c r="K26" s="109"/>
      <c r="L26" s="109"/>
      <c r="M26" s="109"/>
      <c r="N26" s="109"/>
      <c r="O26" s="109"/>
      <c r="P26" s="110"/>
      <c r="Q26" s="110"/>
      <c r="R26" s="111" t="s">
        <v>654</v>
      </c>
      <c r="S26" s="112" t="s">
        <v>655</v>
      </c>
      <c r="T26" s="112">
        <f>+IF(ISERR(S26/R26*100),"N/A",ROUND(S26/R26*100,2))</f>
        <v>60.15</v>
      </c>
      <c r="U26" s="112" t="s">
        <v>653</v>
      </c>
      <c r="V26" s="112">
        <f>+IF(ISERR(U26/S26*100),"N/A",ROUND(U26/S26*100,2))</f>
        <v>99.1</v>
      </c>
      <c r="W26" s="113">
        <f>+IF(ISERR(U26/R26*100),"N/A",ROUND(U26/R26*100,2))</f>
        <v>59.6</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2351</v>
      </c>
      <c r="C28" s="205"/>
      <c r="D28" s="205"/>
      <c r="E28" s="205"/>
      <c r="F28" s="205"/>
      <c r="G28" s="205"/>
      <c r="H28" s="205"/>
      <c r="I28" s="205"/>
      <c r="J28" s="205"/>
      <c r="K28" s="205"/>
      <c r="L28" s="205"/>
      <c r="M28" s="205"/>
      <c r="N28" s="205"/>
      <c r="O28" s="205"/>
      <c r="P28" s="205"/>
      <c r="Q28" s="205"/>
      <c r="R28" s="205"/>
      <c r="S28" s="205"/>
      <c r="T28" s="205"/>
      <c r="U28" s="205"/>
      <c r="V28" s="205"/>
      <c r="W28" s="206"/>
    </row>
    <row r="29" spans="2:27" ht="42.7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2352</v>
      </c>
      <c r="C30" s="205"/>
      <c r="D30" s="205"/>
      <c r="E30" s="205"/>
      <c r="F30" s="205"/>
      <c r="G30" s="205"/>
      <c r="H30" s="205"/>
      <c r="I30" s="205"/>
      <c r="J30" s="205"/>
      <c r="K30" s="205"/>
      <c r="L30" s="205"/>
      <c r="M30" s="205"/>
      <c r="N30" s="205"/>
      <c r="O30" s="205"/>
      <c r="P30" s="205"/>
      <c r="Q30" s="205"/>
      <c r="R30" s="205"/>
      <c r="S30" s="205"/>
      <c r="T30" s="205"/>
      <c r="U30" s="205"/>
      <c r="V30" s="205"/>
      <c r="W30" s="206"/>
    </row>
    <row r="31" spans="2:27" ht="1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2353</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8.7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4"/>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656</v>
      </c>
      <c r="D4" s="166" t="s">
        <v>25</v>
      </c>
      <c r="E4" s="166"/>
      <c r="F4" s="166"/>
      <c r="G4" s="166"/>
      <c r="H4" s="167"/>
      <c r="I4" s="77"/>
      <c r="J4" s="168" t="s">
        <v>75</v>
      </c>
      <c r="K4" s="166"/>
      <c r="L4" s="76" t="s">
        <v>480</v>
      </c>
      <c r="M4" s="169" t="s">
        <v>657</v>
      </c>
      <c r="N4" s="169"/>
      <c r="O4" s="169"/>
      <c r="P4" s="169"/>
      <c r="Q4" s="170"/>
      <c r="R4" s="78"/>
      <c r="S4" s="171" t="s">
        <v>2146</v>
      </c>
      <c r="T4" s="172"/>
      <c r="U4" s="172"/>
      <c r="V4" s="173" t="s">
        <v>658</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659</v>
      </c>
      <c r="D6" s="175" t="s">
        <v>660</v>
      </c>
      <c r="E6" s="175"/>
      <c r="F6" s="175"/>
      <c r="G6" s="175"/>
      <c r="H6" s="175"/>
      <c r="I6" s="81"/>
      <c r="J6" s="176" t="s">
        <v>83</v>
      </c>
      <c r="K6" s="176"/>
      <c r="L6" s="176" t="s">
        <v>84</v>
      </c>
      <c r="M6" s="176"/>
      <c r="N6" s="163" t="s">
        <v>79</v>
      </c>
      <c r="O6" s="163"/>
      <c r="P6" s="163"/>
      <c r="Q6" s="163"/>
      <c r="R6" s="163"/>
      <c r="S6" s="163"/>
      <c r="T6" s="163"/>
      <c r="U6" s="163"/>
      <c r="V6" s="163"/>
      <c r="W6" s="163"/>
    </row>
    <row r="7" spans="1:29" ht="55.5" customHeight="1" thickBot="1" x14ac:dyDescent="0.25">
      <c r="B7" s="82"/>
      <c r="C7" s="80" t="s">
        <v>661</v>
      </c>
      <c r="D7" s="162" t="s">
        <v>662</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663</v>
      </c>
      <c r="D8" s="162" t="s">
        <v>664</v>
      </c>
      <c r="E8" s="162"/>
      <c r="F8" s="162"/>
      <c r="G8" s="162"/>
      <c r="H8" s="162"/>
      <c r="I8" s="81"/>
      <c r="J8" s="85" t="s">
        <v>665</v>
      </c>
      <c r="K8" s="85" t="s">
        <v>666</v>
      </c>
      <c r="L8" s="85" t="s">
        <v>667</v>
      </c>
      <c r="M8" s="85" t="s">
        <v>668</v>
      </c>
      <c r="N8" s="84"/>
      <c r="O8" s="81"/>
      <c r="P8" s="163" t="s">
        <v>79</v>
      </c>
      <c r="Q8" s="163"/>
      <c r="R8" s="163"/>
      <c r="S8" s="163"/>
      <c r="T8" s="163"/>
      <c r="U8" s="163"/>
      <c r="V8" s="163"/>
      <c r="W8" s="163"/>
    </row>
    <row r="9" spans="1:29" ht="30" customHeight="1" x14ac:dyDescent="0.2">
      <c r="B9" s="82"/>
      <c r="C9" s="80" t="s">
        <v>669</v>
      </c>
      <c r="D9" s="162" t="s">
        <v>670</v>
      </c>
      <c r="E9" s="162"/>
      <c r="F9" s="162"/>
      <c r="G9" s="162"/>
      <c r="H9" s="162"/>
      <c r="I9" s="162" t="s">
        <v>79</v>
      </c>
      <c r="J9" s="162"/>
      <c r="K9" s="162"/>
      <c r="L9" s="162"/>
      <c r="M9" s="162"/>
      <c r="N9" s="162"/>
      <c r="O9" s="162"/>
      <c r="P9" s="162"/>
      <c r="Q9" s="162"/>
      <c r="R9" s="162"/>
      <c r="S9" s="162"/>
      <c r="T9" s="162"/>
      <c r="U9" s="162"/>
      <c r="V9" s="162"/>
      <c r="W9" s="163"/>
    </row>
    <row r="10" spans="1:29" ht="30" customHeight="1" x14ac:dyDescent="0.2">
      <c r="B10" s="82"/>
      <c r="C10" s="80" t="s">
        <v>671</v>
      </c>
      <c r="D10" s="162" t="s">
        <v>672</v>
      </c>
      <c r="E10" s="162"/>
      <c r="F10" s="162"/>
      <c r="G10" s="162"/>
      <c r="H10" s="162"/>
      <c r="I10" s="163" t="s">
        <v>79</v>
      </c>
      <c r="J10" s="163"/>
      <c r="K10" s="163"/>
      <c r="L10" s="163"/>
      <c r="M10" s="163"/>
      <c r="N10" s="163"/>
      <c r="O10" s="163"/>
      <c r="P10" s="163"/>
      <c r="Q10" s="163"/>
      <c r="R10" s="163"/>
      <c r="S10" s="163"/>
      <c r="T10" s="163"/>
      <c r="U10" s="163"/>
      <c r="V10" s="163"/>
      <c r="W10" s="163"/>
    </row>
    <row r="11" spans="1:29" ht="25.5" customHeight="1" thickBot="1" x14ac:dyDescent="0.25">
      <c r="B11" s="82"/>
      <c r="C11" s="163" t="s">
        <v>79</v>
      </c>
      <c r="D11" s="163"/>
      <c r="E11" s="163"/>
      <c r="F11" s="163"/>
      <c r="G11" s="163"/>
      <c r="H11" s="163"/>
      <c r="I11" s="163"/>
      <c r="J11" s="163"/>
      <c r="K11" s="163"/>
      <c r="L11" s="163"/>
      <c r="M11" s="163"/>
      <c r="N11" s="163"/>
      <c r="O11" s="163"/>
      <c r="P11" s="163"/>
      <c r="Q11" s="163"/>
      <c r="R11" s="163"/>
      <c r="S11" s="163"/>
      <c r="T11" s="163"/>
      <c r="U11" s="163"/>
      <c r="V11" s="163"/>
      <c r="W11" s="163"/>
    </row>
    <row r="12" spans="1:29" ht="226.5" customHeight="1" thickTop="1" thickBot="1" x14ac:dyDescent="0.25">
      <c r="B12" s="86" t="s">
        <v>91</v>
      </c>
      <c r="C12" s="173" t="s">
        <v>673</v>
      </c>
      <c r="D12" s="173"/>
      <c r="E12" s="173"/>
      <c r="F12" s="173"/>
      <c r="G12" s="173"/>
      <c r="H12" s="173"/>
      <c r="I12" s="173"/>
      <c r="J12" s="173"/>
      <c r="K12" s="173"/>
      <c r="L12" s="173"/>
      <c r="M12" s="173"/>
      <c r="N12" s="173"/>
      <c r="O12" s="173"/>
      <c r="P12" s="173"/>
      <c r="Q12" s="173"/>
      <c r="R12" s="173"/>
      <c r="S12" s="173"/>
      <c r="T12" s="173"/>
      <c r="U12" s="173"/>
      <c r="V12" s="173"/>
      <c r="W12" s="174"/>
    </row>
    <row r="13" spans="1:29" ht="9" customHeight="1" thickTop="1" thickBot="1" x14ac:dyDescent="0.25"/>
    <row r="14" spans="1:29" ht="21.75" customHeight="1" thickTop="1" thickBot="1" x14ac:dyDescent="0.25">
      <c r="B14" s="70" t="s">
        <v>93</v>
      </c>
      <c r="C14" s="71"/>
      <c r="D14" s="71"/>
      <c r="E14" s="71"/>
      <c r="F14" s="71"/>
      <c r="G14" s="71"/>
      <c r="H14" s="72"/>
      <c r="I14" s="72"/>
      <c r="J14" s="72"/>
      <c r="K14" s="72"/>
      <c r="L14" s="72"/>
      <c r="M14" s="72"/>
      <c r="N14" s="72"/>
      <c r="O14" s="72"/>
      <c r="P14" s="72"/>
      <c r="Q14" s="72"/>
      <c r="R14" s="72"/>
      <c r="S14" s="72"/>
      <c r="T14" s="72"/>
      <c r="U14" s="72"/>
      <c r="V14" s="72"/>
      <c r="W14" s="73"/>
    </row>
    <row r="15" spans="1:29" ht="19.5" customHeight="1" thickTop="1" x14ac:dyDescent="0.2">
      <c r="B15" s="177" t="s">
        <v>94</v>
      </c>
      <c r="C15" s="178"/>
      <c r="D15" s="178"/>
      <c r="E15" s="178"/>
      <c r="F15" s="178"/>
      <c r="G15" s="178"/>
      <c r="H15" s="178"/>
      <c r="I15" s="178"/>
      <c r="J15" s="89"/>
      <c r="K15" s="178" t="s">
        <v>95</v>
      </c>
      <c r="L15" s="178"/>
      <c r="M15" s="178"/>
      <c r="N15" s="178"/>
      <c r="O15" s="178"/>
      <c r="P15" s="178"/>
      <c r="Q15" s="178"/>
      <c r="R15" s="90"/>
      <c r="S15" s="178" t="s">
        <v>96</v>
      </c>
      <c r="T15" s="178"/>
      <c r="U15" s="178"/>
      <c r="V15" s="178"/>
      <c r="W15" s="179"/>
    </row>
    <row r="16" spans="1:29" ht="102" customHeight="1" x14ac:dyDescent="0.2">
      <c r="B16" s="79" t="s">
        <v>97</v>
      </c>
      <c r="C16" s="175" t="s">
        <v>79</v>
      </c>
      <c r="D16" s="175"/>
      <c r="E16" s="175"/>
      <c r="F16" s="175"/>
      <c r="G16" s="175"/>
      <c r="H16" s="175"/>
      <c r="I16" s="175"/>
      <c r="J16" s="91"/>
      <c r="K16" s="91" t="s">
        <v>98</v>
      </c>
      <c r="L16" s="175" t="s">
        <v>79</v>
      </c>
      <c r="M16" s="175"/>
      <c r="N16" s="175"/>
      <c r="O16" s="175"/>
      <c r="P16" s="175"/>
      <c r="Q16" s="175"/>
      <c r="R16" s="81"/>
      <c r="S16" s="91" t="s">
        <v>99</v>
      </c>
      <c r="T16" s="180" t="s">
        <v>674</v>
      </c>
      <c r="U16" s="180"/>
      <c r="V16" s="180"/>
      <c r="W16" s="180"/>
    </row>
    <row r="17" spans="2:27" ht="86.25" customHeight="1" x14ac:dyDescent="0.2">
      <c r="B17" s="79" t="s">
        <v>101</v>
      </c>
      <c r="C17" s="175" t="s">
        <v>79</v>
      </c>
      <c r="D17" s="175"/>
      <c r="E17" s="175"/>
      <c r="F17" s="175"/>
      <c r="G17" s="175"/>
      <c r="H17" s="175"/>
      <c r="I17" s="175"/>
      <c r="J17" s="91"/>
      <c r="K17" s="91" t="s">
        <v>101</v>
      </c>
      <c r="L17" s="175" t="s">
        <v>79</v>
      </c>
      <c r="M17" s="175"/>
      <c r="N17" s="175"/>
      <c r="O17" s="175"/>
      <c r="P17" s="175"/>
      <c r="Q17" s="175"/>
      <c r="R17" s="81"/>
      <c r="S17" s="91" t="s">
        <v>102</v>
      </c>
      <c r="T17" s="180" t="s">
        <v>79</v>
      </c>
      <c r="U17" s="180"/>
      <c r="V17" s="180"/>
      <c r="W17" s="180"/>
    </row>
    <row r="18" spans="2:27" ht="25.5" customHeight="1" thickBot="1" x14ac:dyDescent="0.25">
      <c r="B18" s="92" t="s">
        <v>103</v>
      </c>
      <c r="C18" s="181" t="s">
        <v>79</v>
      </c>
      <c r="D18" s="181"/>
      <c r="E18" s="181"/>
      <c r="F18" s="181"/>
      <c r="G18" s="181"/>
      <c r="H18" s="181"/>
      <c r="I18" s="181"/>
      <c r="J18" s="181"/>
      <c r="K18" s="181"/>
      <c r="L18" s="181"/>
      <c r="M18" s="181"/>
      <c r="N18" s="181"/>
      <c r="O18" s="181"/>
      <c r="P18" s="181"/>
      <c r="Q18" s="181"/>
      <c r="R18" s="181"/>
      <c r="S18" s="181"/>
      <c r="T18" s="181"/>
      <c r="U18" s="181"/>
      <c r="V18" s="181"/>
      <c r="W18" s="182"/>
    </row>
    <row r="19" spans="2:27" ht="21.75" customHeight="1" thickTop="1" thickBot="1" x14ac:dyDescent="0.25">
      <c r="B19" s="70" t="s">
        <v>104</v>
      </c>
      <c r="C19" s="71"/>
      <c r="D19" s="71"/>
      <c r="E19" s="71"/>
      <c r="F19" s="71"/>
      <c r="G19" s="71"/>
      <c r="H19" s="72"/>
      <c r="I19" s="72"/>
      <c r="J19" s="72"/>
      <c r="K19" s="72"/>
      <c r="L19" s="72"/>
      <c r="M19" s="72"/>
      <c r="N19" s="72"/>
      <c r="O19" s="72"/>
      <c r="P19" s="72"/>
      <c r="Q19" s="72"/>
      <c r="R19" s="72"/>
      <c r="S19" s="72"/>
      <c r="T19" s="72"/>
      <c r="U19" s="72"/>
      <c r="V19" s="72"/>
      <c r="W19" s="73"/>
    </row>
    <row r="20" spans="2:27" ht="25.5" customHeight="1" thickTop="1" thickBot="1" x14ac:dyDescent="0.25">
      <c r="B20" s="183" t="s">
        <v>105</v>
      </c>
      <c r="C20" s="184"/>
      <c r="D20" s="184"/>
      <c r="E20" s="184"/>
      <c r="F20" s="184"/>
      <c r="G20" s="184"/>
      <c r="H20" s="184"/>
      <c r="I20" s="184"/>
      <c r="J20" s="184"/>
      <c r="K20" s="184"/>
      <c r="L20" s="184"/>
      <c r="M20" s="184"/>
      <c r="N20" s="184"/>
      <c r="O20" s="184"/>
      <c r="P20" s="184"/>
      <c r="Q20" s="184"/>
      <c r="R20" s="184"/>
      <c r="S20" s="184"/>
      <c r="T20" s="185"/>
      <c r="U20" s="186" t="s">
        <v>106</v>
      </c>
      <c r="V20" s="187"/>
      <c r="W20" s="188"/>
    </row>
    <row r="21" spans="2:27" ht="14.25" customHeight="1" x14ac:dyDescent="0.2">
      <c r="B21" s="189" t="s">
        <v>107</v>
      </c>
      <c r="C21" s="190"/>
      <c r="D21" s="190"/>
      <c r="E21" s="190"/>
      <c r="F21" s="190"/>
      <c r="G21" s="190"/>
      <c r="H21" s="190"/>
      <c r="I21" s="190"/>
      <c r="J21" s="190"/>
      <c r="K21" s="190"/>
      <c r="L21" s="190"/>
      <c r="M21" s="190" t="s">
        <v>108</v>
      </c>
      <c r="N21" s="190"/>
      <c r="O21" s="190" t="s">
        <v>109</v>
      </c>
      <c r="P21" s="190"/>
      <c r="Q21" s="190" t="s">
        <v>110</v>
      </c>
      <c r="R21" s="190"/>
      <c r="S21" s="190" t="s">
        <v>111</v>
      </c>
      <c r="T21" s="193" t="s">
        <v>112</v>
      </c>
      <c r="U21" s="195" t="s">
        <v>113</v>
      </c>
      <c r="V21" s="197" t="s">
        <v>114</v>
      </c>
      <c r="W21" s="198" t="s">
        <v>115</v>
      </c>
    </row>
    <row r="22" spans="2:27" ht="27" customHeight="1" thickBot="1" x14ac:dyDescent="0.25">
      <c r="B22" s="191"/>
      <c r="C22" s="192"/>
      <c r="D22" s="192"/>
      <c r="E22" s="192"/>
      <c r="F22" s="192"/>
      <c r="G22" s="192"/>
      <c r="H22" s="192"/>
      <c r="I22" s="192"/>
      <c r="J22" s="192"/>
      <c r="K22" s="192"/>
      <c r="L22" s="192"/>
      <c r="M22" s="192"/>
      <c r="N22" s="192"/>
      <c r="O22" s="192"/>
      <c r="P22" s="192"/>
      <c r="Q22" s="192"/>
      <c r="R22" s="192"/>
      <c r="S22" s="192"/>
      <c r="T22" s="194"/>
      <c r="U22" s="196"/>
      <c r="V22" s="192"/>
      <c r="W22" s="199"/>
      <c r="Z22" s="93" t="s">
        <v>79</v>
      </c>
      <c r="AA22" s="93" t="s">
        <v>16</v>
      </c>
    </row>
    <row r="23" spans="2:27" ht="56.25" customHeight="1" x14ac:dyDescent="0.2">
      <c r="B23" s="200" t="s">
        <v>675</v>
      </c>
      <c r="C23" s="201"/>
      <c r="D23" s="201"/>
      <c r="E23" s="201"/>
      <c r="F23" s="201"/>
      <c r="G23" s="201"/>
      <c r="H23" s="201"/>
      <c r="I23" s="201"/>
      <c r="J23" s="201"/>
      <c r="K23" s="201"/>
      <c r="L23" s="201"/>
      <c r="M23" s="202" t="s">
        <v>663</v>
      </c>
      <c r="N23" s="202"/>
      <c r="O23" s="202" t="s">
        <v>117</v>
      </c>
      <c r="P23" s="202"/>
      <c r="Q23" s="203" t="s">
        <v>135</v>
      </c>
      <c r="R23" s="203"/>
      <c r="S23" s="95" t="s">
        <v>119</v>
      </c>
      <c r="T23" s="95" t="s">
        <v>210</v>
      </c>
      <c r="U23" s="95" t="s">
        <v>210</v>
      </c>
      <c r="V23" s="95" t="str">
        <f t="shared" ref="V23:V34" si="0">+IF(ISERR(U23/T23*100),"N/A",ROUND(U23/T23*100,2))</f>
        <v>N/A</v>
      </c>
      <c r="W23" s="96" t="str">
        <f t="shared" ref="W23:W34" si="1">+IF(ISERR(U23/S23*100),"N/A",ROUND(U23/S23*100,2))</f>
        <v>N/A</v>
      </c>
    </row>
    <row r="24" spans="2:27" ht="56.25" customHeight="1" x14ac:dyDescent="0.2">
      <c r="B24" s="200" t="s">
        <v>676</v>
      </c>
      <c r="C24" s="201"/>
      <c r="D24" s="201"/>
      <c r="E24" s="201"/>
      <c r="F24" s="201"/>
      <c r="G24" s="201"/>
      <c r="H24" s="201"/>
      <c r="I24" s="201"/>
      <c r="J24" s="201"/>
      <c r="K24" s="201"/>
      <c r="L24" s="201"/>
      <c r="M24" s="202" t="s">
        <v>663</v>
      </c>
      <c r="N24" s="202"/>
      <c r="O24" s="202" t="s">
        <v>117</v>
      </c>
      <c r="P24" s="202"/>
      <c r="Q24" s="203" t="s">
        <v>135</v>
      </c>
      <c r="R24" s="203"/>
      <c r="S24" s="95" t="s">
        <v>119</v>
      </c>
      <c r="T24" s="95" t="s">
        <v>210</v>
      </c>
      <c r="U24" s="95" t="s">
        <v>210</v>
      </c>
      <c r="V24" s="95" t="str">
        <f t="shared" si="0"/>
        <v>N/A</v>
      </c>
      <c r="W24" s="96" t="str">
        <f t="shared" si="1"/>
        <v>N/A</v>
      </c>
    </row>
    <row r="25" spans="2:27" ht="56.25" customHeight="1" x14ac:dyDescent="0.2">
      <c r="B25" s="200" t="s">
        <v>677</v>
      </c>
      <c r="C25" s="201"/>
      <c r="D25" s="201"/>
      <c r="E25" s="201"/>
      <c r="F25" s="201"/>
      <c r="G25" s="201"/>
      <c r="H25" s="201"/>
      <c r="I25" s="201"/>
      <c r="J25" s="201"/>
      <c r="K25" s="201"/>
      <c r="L25" s="201"/>
      <c r="M25" s="202" t="s">
        <v>663</v>
      </c>
      <c r="N25" s="202"/>
      <c r="O25" s="202" t="s">
        <v>117</v>
      </c>
      <c r="P25" s="202"/>
      <c r="Q25" s="203" t="s">
        <v>135</v>
      </c>
      <c r="R25" s="203"/>
      <c r="S25" s="95" t="s">
        <v>119</v>
      </c>
      <c r="T25" s="95" t="s">
        <v>210</v>
      </c>
      <c r="U25" s="95" t="s">
        <v>210</v>
      </c>
      <c r="V25" s="95" t="str">
        <f t="shared" si="0"/>
        <v>N/A</v>
      </c>
      <c r="W25" s="96" t="str">
        <f t="shared" si="1"/>
        <v>N/A</v>
      </c>
    </row>
    <row r="26" spans="2:27" ht="56.25" customHeight="1" x14ac:dyDescent="0.2">
      <c r="B26" s="200" t="s">
        <v>678</v>
      </c>
      <c r="C26" s="201"/>
      <c r="D26" s="201"/>
      <c r="E26" s="201"/>
      <c r="F26" s="201"/>
      <c r="G26" s="201"/>
      <c r="H26" s="201"/>
      <c r="I26" s="201"/>
      <c r="J26" s="201"/>
      <c r="K26" s="201"/>
      <c r="L26" s="201"/>
      <c r="M26" s="202" t="s">
        <v>663</v>
      </c>
      <c r="N26" s="202"/>
      <c r="O26" s="202" t="s">
        <v>117</v>
      </c>
      <c r="P26" s="202"/>
      <c r="Q26" s="203" t="s">
        <v>135</v>
      </c>
      <c r="R26" s="203"/>
      <c r="S26" s="95" t="s">
        <v>119</v>
      </c>
      <c r="T26" s="95" t="s">
        <v>210</v>
      </c>
      <c r="U26" s="95" t="s">
        <v>210</v>
      </c>
      <c r="V26" s="95" t="str">
        <f t="shared" si="0"/>
        <v>N/A</v>
      </c>
      <c r="W26" s="96" t="str">
        <f t="shared" si="1"/>
        <v>N/A</v>
      </c>
    </row>
    <row r="27" spans="2:27" ht="56.25" customHeight="1" x14ac:dyDescent="0.2">
      <c r="B27" s="200" t="s">
        <v>679</v>
      </c>
      <c r="C27" s="201"/>
      <c r="D27" s="201"/>
      <c r="E27" s="201"/>
      <c r="F27" s="201"/>
      <c r="G27" s="201"/>
      <c r="H27" s="201"/>
      <c r="I27" s="201"/>
      <c r="J27" s="201"/>
      <c r="K27" s="201"/>
      <c r="L27" s="201"/>
      <c r="M27" s="202" t="s">
        <v>669</v>
      </c>
      <c r="N27" s="202"/>
      <c r="O27" s="202" t="s">
        <v>117</v>
      </c>
      <c r="P27" s="202"/>
      <c r="Q27" s="203" t="s">
        <v>135</v>
      </c>
      <c r="R27" s="203"/>
      <c r="S27" s="95" t="s">
        <v>680</v>
      </c>
      <c r="T27" s="95" t="s">
        <v>210</v>
      </c>
      <c r="U27" s="95" t="s">
        <v>210</v>
      </c>
      <c r="V27" s="95" t="str">
        <f t="shared" si="0"/>
        <v>N/A</v>
      </c>
      <c r="W27" s="96" t="str">
        <f t="shared" si="1"/>
        <v>N/A</v>
      </c>
    </row>
    <row r="28" spans="2:27" ht="56.25" customHeight="1" x14ac:dyDescent="0.2">
      <c r="B28" s="200" t="s">
        <v>681</v>
      </c>
      <c r="C28" s="201"/>
      <c r="D28" s="201"/>
      <c r="E28" s="201"/>
      <c r="F28" s="201"/>
      <c r="G28" s="201"/>
      <c r="H28" s="201"/>
      <c r="I28" s="201"/>
      <c r="J28" s="201"/>
      <c r="K28" s="201"/>
      <c r="L28" s="201"/>
      <c r="M28" s="202" t="s">
        <v>671</v>
      </c>
      <c r="N28" s="202"/>
      <c r="O28" s="202" t="s">
        <v>117</v>
      </c>
      <c r="P28" s="202"/>
      <c r="Q28" s="203" t="s">
        <v>118</v>
      </c>
      <c r="R28" s="203"/>
      <c r="S28" s="95" t="s">
        <v>682</v>
      </c>
      <c r="T28" s="95" t="s">
        <v>683</v>
      </c>
      <c r="U28" s="95" t="s">
        <v>684</v>
      </c>
      <c r="V28" s="95">
        <f t="shared" si="0"/>
        <v>53.25</v>
      </c>
      <c r="W28" s="96">
        <f t="shared" si="1"/>
        <v>51.1</v>
      </c>
    </row>
    <row r="29" spans="2:27" ht="56.25" customHeight="1" x14ac:dyDescent="0.2">
      <c r="B29" s="200" t="s">
        <v>685</v>
      </c>
      <c r="C29" s="201"/>
      <c r="D29" s="201"/>
      <c r="E29" s="201"/>
      <c r="F29" s="201"/>
      <c r="G29" s="201"/>
      <c r="H29" s="201"/>
      <c r="I29" s="201"/>
      <c r="J29" s="201"/>
      <c r="K29" s="201"/>
      <c r="L29" s="201"/>
      <c r="M29" s="202" t="s">
        <v>671</v>
      </c>
      <c r="N29" s="202"/>
      <c r="O29" s="202" t="s">
        <v>117</v>
      </c>
      <c r="P29" s="202"/>
      <c r="Q29" s="203" t="s">
        <v>118</v>
      </c>
      <c r="R29" s="203"/>
      <c r="S29" s="95" t="s">
        <v>686</v>
      </c>
      <c r="T29" s="95" t="s">
        <v>687</v>
      </c>
      <c r="U29" s="95" t="s">
        <v>688</v>
      </c>
      <c r="V29" s="95">
        <f t="shared" si="0"/>
        <v>98.94</v>
      </c>
      <c r="W29" s="96">
        <f t="shared" si="1"/>
        <v>98.28</v>
      </c>
    </row>
    <row r="30" spans="2:27" ht="56.25" customHeight="1" x14ac:dyDescent="0.2">
      <c r="B30" s="200" t="s">
        <v>689</v>
      </c>
      <c r="C30" s="201"/>
      <c r="D30" s="201"/>
      <c r="E30" s="201"/>
      <c r="F30" s="201"/>
      <c r="G30" s="201"/>
      <c r="H30" s="201"/>
      <c r="I30" s="201"/>
      <c r="J30" s="201"/>
      <c r="K30" s="201"/>
      <c r="L30" s="201"/>
      <c r="M30" s="202" t="s">
        <v>659</v>
      </c>
      <c r="N30" s="202"/>
      <c r="O30" s="202" t="s">
        <v>117</v>
      </c>
      <c r="P30" s="202"/>
      <c r="Q30" s="203" t="s">
        <v>135</v>
      </c>
      <c r="R30" s="203"/>
      <c r="S30" s="95" t="s">
        <v>582</v>
      </c>
      <c r="T30" s="95" t="s">
        <v>210</v>
      </c>
      <c r="U30" s="95" t="s">
        <v>210</v>
      </c>
      <c r="V30" s="95" t="str">
        <f t="shared" si="0"/>
        <v>N/A</v>
      </c>
      <c r="W30" s="96" t="str">
        <f t="shared" si="1"/>
        <v>N/A</v>
      </c>
    </row>
    <row r="31" spans="2:27" ht="56.25" customHeight="1" x14ac:dyDescent="0.2">
      <c r="B31" s="200" t="s">
        <v>690</v>
      </c>
      <c r="C31" s="201"/>
      <c r="D31" s="201"/>
      <c r="E31" s="201"/>
      <c r="F31" s="201"/>
      <c r="G31" s="201"/>
      <c r="H31" s="201"/>
      <c r="I31" s="201"/>
      <c r="J31" s="201"/>
      <c r="K31" s="201"/>
      <c r="L31" s="201"/>
      <c r="M31" s="202" t="s">
        <v>659</v>
      </c>
      <c r="N31" s="202"/>
      <c r="O31" s="202" t="s">
        <v>117</v>
      </c>
      <c r="P31" s="202"/>
      <c r="Q31" s="203" t="s">
        <v>118</v>
      </c>
      <c r="R31" s="203"/>
      <c r="S31" s="95" t="s">
        <v>582</v>
      </c>
      <c r="T31" s="95" t="s">
        <v>582</v>
      </c>
      <c r="U31" s="95" t="s">
        <v>691</v>
      </c>
      <c r="V31" s="95">
        <f t="shared" si="0"/>
        <v>136</v>
      </c>
      <c r="W31" s="96">
        <f t="shared" si="1"/>
        <v>136</v>
      </c>
    </row>
    <row r="32" spans="2:27" ht="56.25" customHeight="1" x14ac:dyDescent="0.2">
      <c r="B32" s="200" t="s">
        <v>692</v>
      </c>
      <c r="C32" s="201"/>
      <c r="D32" s="201"/>
      <c r="E32" s="201"/>
      <c r="F32" s="201"/>
      <c r="G32" s="201"/>
      <c r="H32" s="201"/>
      <c r="I32" s="201"/>
      <c r="J32" s="201"/>
      <c r="K32" s="201"/>
      <c r="L32" s="201"/>
      <c r="M32" s="202" t="s">
        <v>659</v>
      </c>
      <c r="N32" s="202"/>
      <c r="O32" s="202" t="s">
        <v>117</v>
      </c>
      <c r="P32" s="202"/>
      <c r="Q32" s="203" t="s">
        <v>118</v>
      </c>
      <c r="R32" s="203"/>
      <c r="S32" s="95" t="s">
        <v>582</v>
      </c>
      <c r="T32" s="95" t="s">
        <v>582</v>
      </c>
      <c r="U32" s="95" t="s">
        <v>693</v>
      </c>
      <c r="V32" s="95">
        <f t="shared" si="0"/>
        <v>128</v>
      </c>
      <c r="W32" s="96">
        <f t="shared" si="1"/>
        <v>128</v>
      </c>
    </row>
    <row r="33" spans="2:25" ht="56.25" customHeight="1" x14ac:dyDescent="0.2">
      <c r="B33" s="200" t="s">
        <v>694</v>
      </c>
      <c r="C33" s="201"/>
      <c r="D33" s="201"/>
      <c r="E33" s="201"/>
      <c r="F33" s="201"/>
      <c r="G33" s="201"/>
      <c r="H33" s="201"/>
      <c r="I33" s="201"/>
      <c r="J33" s="201"/>
      <c r="K33" s="201"/>
      <c r="L33" s="201"/>
      <c r="M33" s="202" t="s">
        <v>659</v>
      </c>
      <c r="N33" s="202"/>
      <c r="O33" s="202" t="s">
        <v>117</v>
      </c>
      <c r="P33" s="202"/>
      <c r="Q33" s="203" t="s">
        <v>118</v>
      </c>
      <c r="R33" s="203"/>
      <c r="S33" s="95" t="s">
        <v>582</v>
      </c>
      <c r="T33" s="95" t="s">
        <v>582</v>
      </c>
      <c r="U33" s="95" t="s">
        <v>273</v>
      </c>
      <c r="V33" s="95">
        <f t="shared" si="0"/>
        <v>120</v>
      </c>
      <c r="W33" s="96">
        <f t="shared" si="1"/>
        <v>120</v>
      </c>
    </row>
    <row r="34" spans="2:25" ht="56.25" customHeight="1" thickBot="1" x14ac:dyDescent="0.25">
      <c r="B34" s="200" t="s">
        <v>695</v>
      </c>
      <c r="C34" s="201"/>
      <c r="D34" s="201"/>
      <c r="E34" s="201"/>
      <c r="F34" s="201"/>
      <c r="G34" s="201"/>
      <c r="H34" s="201"/>
      <c r="I34" s="201"/>
      <c r="J34" s="201"/>
      <c r="K34" s="201"/>
      <c r="L34" s="201"/>
      <c r="M34" s="202" t="s">
        <v>661</v>
      </c>
      <c r="N34" s="202"/>
      <c r="O34" s="202" t="s">
        <v>117</v>
      </c>
      <c r="P34" s="202"/>
      <c r="Q34" s="203" t="s">
        <v>135</v>
      </c>
      <c r="R34" s="203"/>
      <c r="S34" s="95" t="s">
        <v>696</v>
      </c>
      <c r="T34" s="95" t="s">
        <v>210</v>
      </c>
      <c r="U34" s="95" t="s">
        <v>210</v>
      </c>
      <c r="V34" s="95" t="str">
        <f t="shared" si="0"/>
        <v>N/A</v>
      </c>
      <c r="W34" s="96" t="str">
        <f t="shared" si="1"/>
        <v>N/A</v>
      </c>
    </row>
    <row r="35" spans="2:25" ht="21.75" customHeight="1" thickTop="1" thickBot="1" x14ac:dyDescent="0.25">
      <c r="B35" s="70" t="s">
        <v>129</v>
      </c>
      <c r="C35" s="71"/>
      <c r="D35" s="71"/>
      <c r="E35" s="71"/>
      <c r="F35" s="71"/>
      <c r="G35" s="71"/>
      <c r="H35" s="72"/>
      <c r="I35" s="72"/>
      <c r="J35" s="72"/>
      <c r="K35" s="72"/>
      <c r="L35" s="72"/>
      <c r="M35" s="72"/>
      <c r="N35" s="72"/>
      <c r="O35" s="72"/>
      <c r="P35" s="72"/>
      <c r="Q35" s="72"/>
      <c r="R35" s="72"/>
      <c r="S35" s="72"/>
      <c r="T35" s="72"/>
      <c r="U35" s="72"/>
      <c r="V35" s="72"/>
      <c r="W35" s="73"/>
      <c r="X35" s="97"/>
    </row>
    <row r="36" spans="2:25" ht="29.25" customHeight="1" thickTop="1" thickBot="1" x14ac:dyDescent="0.25">
      <c r="B36" s="210" t="s">
        <v>130</v>
      </c>
      <c r="C36" s="211"/>
      <c r="D36" s="211"/>
      <c r="E36" s="211"/>
      <c r="F36" s="211"/>
      <c r="G36" s="211"/>
      <c r="H36" s="211"/>
      <c r="I36" s="211"/>
      <c r="J36" s="211"/>
      <c r="K36" s="211"/>
      <c r="L36" s="211"/>
      <c r="M36" s="211"/>
      <c r="N36" s="211"/>
      <c r="O36" s="211"/>
      <c r="P36" s="211"/>
      <c r="Q36" s="212"/>
      <c r="R36" s="98" t="s">
        <v>111</v>
      </c>
      <c r="S36" s="187" t="s">
        <v>112</v>
      </c>
      <c r="T36" s="187"/>
      <c r="U36" s="99" t="s">
        <v>131</v>
      </c>
      <c r="V36" s="186" t="s">
        <v>132</v>
      </c>
      <c r="W36" s="188"/>
    </row>
    <row r="37" spans="2:25" ht="30.75" customHeight="1" thickBot="1" x14ac:dyDescent="0.25">
      <c r="B37" s="213"/>
      <c r="C37" s="214"/>
      <c r="D37" s="214"/>
      <c r="E37" s="214"/>
      <c r="F37" s="214"/>
      <c r="G37" s="214"/>
      <c r="H37" s="214"/>
      <c r="I37" s="214"/>
      <c r="J37" s="214"/>
      <c r="K37" s="214"/>
      <c r="L37" s="214"/>
      <c r="M37" s="214"/>
      <c r="N37" s="214"/>
      <c r="O37" s="214"/>
      <c r="P37" s="214"/>
      <c r="Q37" s="215"/>
      <c r="R37" s="100" t="s">
        <v>133</v>
      </c>
      <c r="S37" s="100" t="s">
        <v>133</v>
      </c>
      <c r="T37" s="100" t="s">
        <v>117</v>
      </c>
      <c r="U37" s="100" t="s">
        <v>133</v>
      </c>
      <c r="V37" s="100" t="s">
        <v>134</v>
      </c>
      <c r="W37" s="101" t="s">
        <v>135</v>
      </c>
      <c r="Y37" s="97"/>
    </row>
    <row r="38" spans="2:25" ht="23.25" customHeight="1" thickBot="1" x14ac:dyDescent="0.25">
      <c r="B38" s="216" t="s">
        <v>136</v>
      </c>
      <c r="C38" s="217"/>
      <c r="D38" s="217"/>
      <c r="E38" s="102" t="s">
        <v>697</v>
      </c>
      <c r="F38" s="102"/>
      <c r="G38" s="102"/>
      <c r="H38" s="103"/>
      <c r="I38" s="103"/>
      <c r="J38" s="103"/>
      <c r="K38" s="103"/>
      <c r="L38" s="103"/>
      <c r="M38" s="103"/>
      <c r="N38" s="103"/>
      <c r="O38" s="103"/>
      <c r="P38" s="104"/>
      <c r="Q38" s="104"/>
      <c r="R38" s="105" t="s">
        <v>698</v>
      </c>
      <c r="S38" s="106" t="s">
        <v>79</v>
      </c>
      <c r="T38" s="104"/>
      <c r="U38" s="106" t="s">
        <v>699</v>
      </c>
      <c r="V38" s="104"/>
      <c r="W38" s="107">
        <f t="shared" ref="W38:W47" si="2">+IF(ISERR(U38/R38*100),"N/A",ROUND(U38/R38*100,2))</f>
        <v>72.7</v>
      </c>
    </row>
    <row r="39" spans="2:25" ht="26.25" customHeight="1" x14ac:dyDescent="0.2">
      <c r="B39" s="218" t="s">
        <v>139</v>
      </c>
      <c r="C39" s="219"/>
      <c r="D39" s="219"/>
      <c r="E39" s="108" t="s">
        <v>697</v>
      </c>
      <c r="F39" s="108"/>
      <c r="G39" s="108"/>
      <c r="H39" s="109"/>
      <c r="I39" s="109"/>
      <c r="J39" s="109"/>
      <c r="K39" s="109"/>
      <c r="L39" s="109"/>
      <c r="M39" s="109"/>
      <c r="N39" s="109"/>
      <c r="O39" s="109"/>
      <c r="P39" s="110"/>
      <c r="Q39" s="110"/>
      <c r="R39" s="111" t="s">
        <v>700</v>
      </c>
      <c r="S39" s="112" t="s">
        <v>699</v>
      </c>
      <c r="T39" s="112">
        <f>+IF(ISERR(S39/R39*100),"N/A",ROUND(S39/R39*100,2))</f>
        <v>73.099999999999994</v>
      </c>
      <c r="U39" s="112" t="s">
        <v>699</v>
      </c>
      <c r="V39" s="112">
        <f>+IF(ISERR(U39/S39*100),"N/A",ROUND(U39/S39*100,2))</f>
        <v>100</v>
      </c>
      <c r="W39" s="113">
        <f t="shared" si="2"/>
        <v>73.099999999999994</v>
      </c>
    </row>
    <row r="40" spans="2:25" ht="23.25" customHeight="1" thickBot="1" x14ac:dyDescent="0.25">
      <c r="B40" s="216" t="s">
        <v>136</v>
      </c>
      <c r="C40" s="217"/>
      <c r="D40" s="217"/>
      <c r="E40" s="102" t="s">
        <v>701</v>
      </c>
      <c r="F40" s="102"/>
      <c r="G40" s="102"/>
      <c r="H40" s="103"/>
      <c r="I40" s="103"/>
      <c r="J40" s="103"/>
      <c r="K40" s="103"/>
      <c r="L40" s="103"/>
      <c r="M40" s="103"/>
      <c r="N40" s="103"/>
      <c r="O40" s="103"/>
      <c r="P40" s="104"/>
      <c r="Q40" s="104"/>
      <c r="R40" s="105" t="s">
        <v>702</v>
      </c>
      <c r="S40" s="106" t="s">
        <v>79</v>
      </c>
      <c r="T40" s="104"/>
      <c r="U40" s="106" t="s">
        <v>703</v>
      </c>
      <c r="V40" s="104"/>
      <c r="W40" s="107">
        <f t="shared" si="2"/>
        <v>85.55</v>
      </c>
    </row>
    <row r="41" spans="2:25" ht="26.25" customHeight="1" x14ac:dyDescent="0.2">
      <c r="B41" s="218" t="s">
        <v>139</v>
      </c>
      <c r="C41" s="219"/>
      <c r="D41" s="219"/>
      <c r="E41" s="108" t="s">
        <v>701</v>
      </c>
      <c r="F41" s="108"/>
      <c r="G41" s="108"/>
      <c r="H41" s="109"/>
      <c r="I41" s="109"/>
      <c r="J41" s="109"/>
      <c r="K41" s="109"/>
      <c r="L41" s="109"/>
      <c r="M41" s="109"/>
      <c r="N41" s="109"/>
      <c r="O41" s="109"/>
      <c r="P41" s="110"/>
      <c r="Q41" s="110"/>
      <c r="R41" s="111" t="s">
        <v>704</v>
      </c>
      <c r="S41" s="112" t="s">
        <v>705</v>
      </c>
      <c r="T41" s="112">
        <f>+IF(ISERR(S41/R41*100),"N/A",ROUND(S41/R41*100,2))</f>
        <v>82.86</v>
      </c>
      <c r="U41" s="112" t="s">
        <v>703</v>
      </c>
      <c r="V41" s="112">
        <f>+IF(ISERR(U41/S41*100),"N/A",ROUND(U41/S41*100,2))</f>
        <v>94.4</v>
      </c>
      <c r="W41" s="113">
        <f t="shared" si="2"/>
        <v>78.209999999999994</v>
      </c>
    </row>
    <row r="42" spans="2:25" ht="23.25" customHeight="1" thickBot="1" x14ac:dyDescent="0.25">
      <c r="B42" s="216" t="s">
        <v>136</v>
      </c>
      <c r="C42" s="217"/>
      <c r="D42" s="217"/>
      <c r="E42" s="102" t="s">
        <v>706</v>
      </c>
      <c r="F42" s="102"/>
      <c r="G42" s="102"/>
      <c r="H42" s="103"/>
      <c r="I42" s="103"/>
      <c r="J42" s="103"/>
      <c r="K42" s="103"/>
      <c r="L42" s="103"/>
      <c r="M42" s="103"/>
      <c r="N42" s="103"/>
      <c r="O42" s="103"/>
      <c r="P42" s="104"/>
      <c r="Q42" s="104"/>
      <c r="R42" s="105" t="s">
        <v>707</v>
      </c>
      <c r="S42" s="106" t="s">
        <v>79</v>
      </c>
      <c r="T42" s="104"/>
      <c r="U42" s="106" t="s">
        <v>708</v>
      </c>
      <c r="V42" s="104"/>
      <c r="W42" s="107">
        <f t="shared" si="2"/>
        <v>89.28</v>
      </c>
    </row>
    <row r="43" spans="2:25" ht="26.25" customHeight="1" x14ac:dyDescent="0.2">
      <c r="B43" s="218" t="s">
        <v>139</v>
      </c>
      <c r="C43" s="219"/>
      <c r="D43" s="219"/>
      <c r="E43" s="108" t="s">
        <v>706</v>
      </c>
      <c r="F43" s="108"/>
      <c r="G43" s="108"/>
      <c r="H43" s="109"/>
      <c r="I43" s="109"/>
      <c r="J43" s="109"/>
      <c r="K43" s="109"/>
      <c r="L43" s="109"/>
      <c r="M43" s="109"/>
      <c r="N43" s="109"/>
      <c r="O43" s="109"/>
      <c r="P43" s="110"/>
      <c r="Q43" s="110"/>
      <c r="R43" s="111" t="s">
        <v>709</v>
      </c>
      <c r="S43" s="112" t="s">
        <v>708</v>
      </c>
      <c r="T43" s="112">
        <f>+IF(ISERR(S43/R43*100),"N/A",ROUND(S43/R43*100,2))</f>
        <v>92.4</v>
      </c>
      <c r="U43" s="112" t="s">
        <v>708</v>
      </c>
      <c r="V43" s="112">
        <f>+IF(ISERR(U43/S43*100),"N/A",ROUND(U43/S43*100,2))</f>
        <v>100</v>
      </c>
      <c r="W43" s="113">
        <f t="shared" si="2"/>
        <v>92.4</v>
      </c>
    </row>
    <row r="44" spans="2:25" ht="23.25" customHeight="1" thickBot="1" x14ac:dyDescent="0.25">
      <c r="B44" s="216" t="s">
        <v>136</v>
      </c>
      <c r="C44" s="217"/>
      <c r="D44" s="217"/>
      <c r="E44" s="102" t="s">
        <v>710</v>
      </c>
      <c r="F44" s="102"/>
      <c r="G44" s="102"/>
      <c r="H44" s="103"/>
      <c r="I44" s="103"/>
      <c r="J44" s="103"/>
      <c r="K44" s="103"/>
      <c r="L44" s="103"/>
      <c r="M44" s="103"/>
      <c r="N44" s="103"/>
      <c r="O44" s="103"/>
      <c r="P44" s="104"/>
      <c r="Q44" s="104"/>
      <c r="R44" s="105" t="s">
        <v>711</v>
      </c>
      <c r="S44" s="106" t="s">
        <v>79</v>
      </c>
      <c r="T44" s="104"/>
      <c r="U44" s="106" t="s">
        <v>712</v>
      </c>
      <c r="V44" s="104"/>
      <c r="W44" s="107">
        <f t="shared" si="2"/>
        <v>56.08</v>
      </c>
    </row>
    <row r="45" spans="2:25" ht="26.25" customHeight="1" x14ac:dyDescent="0.2">
      <c r="B45" s="218" t="s">
        <v>139</v>
      </c>
      <c r="C45" s="219"/>
      <c r="D45" s="219"/>
      <c r="E45" s="108" t="s">
        <v>710</v>
      </c>
      <c r="F45" s="108"/>
      <c r="G45" s="108"/>
      <c r="H45" s="109"/>
      <c r="I45" s="109"/>
      <c r="J45" s="109"/>
      <c r="K45" s="109"/>
      <c r="L45" s="109"/>
      <c r="M45" s="109"/>
      <c r="N45" s="109"/>
      <c r="O45" s="109"/>
      <c r="P45" s="110"/>
      <c r="Q45" s="110"/>
      <c r="R45" s="111" t="s">
        <v>711</v>
      </c>
      <c r="S45" s="112" t="s">
        <v>713</v>
      </c>
      <c r="T45" s="112">
        <f>+IF(ISERR(S45/R45*100),"N/A",ROUND(S45/R45*100,2))</f>
        <v>60.14</v>
      </c>
      <c r="U45" s="112" t="s">
        <v>712</v>
      </c>
      <c r="V45" s="112">
        <f>+IF(ISERR(U45/S45*100),"N/A",ROUND(U45/S45*100,2))</f>
        <v>93.26</v>
      </c>
      <c r="W45" s="113">
        <f t="shared" si="2"/>
        <v>56.08</v>
      </c>
    </row>
    <row r="46" spans="2:25" ht="23.25" customHeight="1" thickBot="1" x14ac:dyDescent="0.25">
      <c r="B46" s="216" t="s">
        <v>136</v>
      </c>
      <c r="C46" s="217"/>
      <c r="D46" s="217"/>
      <c r="E46" s="102" t="s">
        <v>714</v>
      </c>
      <c r="F46" s="102"/>
      <c r="G46" s="102"/>
      <c r="H46" s="103"/>
      <c r="I46" s="103"/>
      <c r="J46" s="103"/>
      <c r="K46" s="103"/>
      <c r="L46" s="103"/>
      <c r="M46" s="103"/>
      <c r="N46" s="103"/>
      <c r="O46" s="103"/>
      <c r="P46" s="104"/>
      <c r="Q46" s="104"/>
      <c r="R46" s="105" t="s">
        <v>715</v>
      </c>
      <c r="S46" s="106" t="s">
        <v>79</v>
      </c>
      <c r="T46" s="104"/>
      <c r="U46" s="106" t="s">
        <v>716</v>
      </c>
      <c r="V46" s="104"/>
      <c r="W46" s="107">
        <f t="shared" si="2"/>
        <v>117.65</v>
      </c>
    </row>
    <row r="47" spans="2:25" ht="26.25" customHeight="1" thickBot="1" x14ac:dyDescent="0.25">
      <c r="B47" s="218" t="s">
        <v>139</v>
      </c>
      <c r="C47" s="219"/>
      <c r="D47" s="219"/>
      <c r="E47" s="108" t="s">
        <v>714</v>
      </c>
      <c r="F47" s="108"/>
      <c r="G47" s="108"/>
      <c r="H47" s="109"/>
      <c r="I47" s="109"/>
      <c r="J47" s="109"/>
      <c r="K47" s="109"/>
      <c r="L47" s="109"/>
      <c r="M47" s="109"/>
      <c r="N47" s="109"/>
      <c r="O47" s="109"/>
      <c r="P47" s="110"/>
      <c r="Q47" s="110"/>
      <c r="R47" s="111" t="s">
        <v>261</v>
      </c>
      <c r="S47" s="112" t="s">
        <v>716</v>
      </c>
      <c r="T47" s="112">
        <f>+IF(ISERR(S47/R47*100),"N/A",ROUND(S47/R47*100,2))</f>
        <v>52.63</v>
      </c>
      <c r="U47" s="112" t="s">
        <v>716</v>
      </c>
      <c r="V47" s="112">
        <f>+IF(ISERR(U47/S47*100),"N/A",ROUND(U47/S47*100,2))</f>
        <v>100</v>
      </c>
      <c r="W47" s="113">
        <f t="shared" si="2"/>
        <v>52.63</v>
      </c>
    </row>
    <row r="48" spans="2:25" ht="22.5" customHeight="1" thickTop="1" thickBot="1" x14ac:dyDescent="0.25">
      <c r="B48" s="70" t="s">
        <v>141</v>
      </c>
      <c r="C48" s="71"/>
      <c r="D48" s="71"/>
      <c r="E48" s="71"/>
      <c r="F48" s="71"/>
      <c r="G48" s="71"/>
      <c r="H48" s="72"/>
      <c r="I48" s="72"/>
      <c r="J48" s="72"/>
      <c r="K48" s="72"/>
      <c r="L48" s="72"/>
      <c r="M48" s="72"/>
      <c r="N48" s="72"/>
      <c r="O48" s="72"/>
      <c r="P48" s="72"/>
      <c r="Q48" s="72"/>
      <c r="R48" s="72"/>
      <c r="S48" s="72"/>
      <c r="T48" s="72"/>
      <c r="U48" s="72"/>
      <c r="V48" s="72"/>
      <c r="W48" s="73"/>
    </row>
    <row r="49" spans="2:23" ht="37.5" customHeight="1" thickTop="1" x14ac:dyDescent="0.2">
      <c r="B49" s="204" t="s">
        <v>2348</v>
      </c>
      <c r="C49" s="205"/>
      <c r="D49" s="205"/>
      <c r="E49" s="205"/>
      <c r="F49" s="205"/>
      <c r="G49" s="205"/>
      <c r="H49" s="205"/>
      <c r="I49" s="205"/>
      <c r="J49" s="205"/>
      <c r="K49" s="205"/>
      <c r="L49" s="205"/>
      <c r="M49" s="205"/>
      <c r="N49" s="205"/>
      <c r="O49" s="205"/>
      <c r="P49" s="205"/>
      <c r="Q49" s="205"/>
      <c r="R49" s="205"/>
      <c r="S49" s="205"/>
      <c r="T49" s="205"/>
      <c r="U49" s="205"/>
      <c r="V49" s="205"/>
      <c r="W49" s="206"/>
    </row>
    <row r="50" spans="2:23" ht="328.5" customHeight="1" thickBot="1" x14ac:dyDescent="0.25">
      <c r="B50" s="220"/>
      <c r="C50" s="221"/>
      <c r="D50" s="221"/>
      <c r="E50" s="221"/>
      <c r="F50" s="221"/>
      <c r="G50" s="221"/>
      <c r="H50" s="221"/>
      <c r="I50" s="221"/>
      <c r="J50" s="221"/>
      <c r="K50" s="221"/>
      <c r="L50" s="221"/>
      <c r="M50" s="221"/>
      <c r="N50" s="221"/>
      <c r="O50" s="221"/>
      <c r="P50" s="221"/>
      <c r="Q50" s="221"/>
      <c r="R50" s="221"/>
      <c r="S50" s="221"/>
      <c r="T50" s="221"/>
      <c r="U50" s="221"/>
      <c r="V50" s="221"/>
      <c r="W50" s="222"/>
    </row>
    <row r="51" spans="2:23" ht="37.5" customHeight="1" thickTop="1" x14ac:dyDescent="0.2">
      <c r="B51" s="204" t="s">
        <v>2349</v>
      </c>
      <c r="C51" s="205"/>
      <c r="D51" s="205"/>
      <c r="E51" s="205"/>
      <c r="F51" s="205"/>
      <c r="G51" s="205"/>
      <c r="H51" s="205"/>
      <c r="I51" s="205"/>
      <c r="J51" s="205"/>
      <c r="K51" s="205"/>
      <c r="L51" s="205"/>
      <c r="M51" s="205"/>
      <c r="N51" s="205"/>
      <c r="O51" s="205"/>
      <c r="P51" s="205"/>
      <c r="Q51" s="205"/>
      <c r="R51" s="205"/>
      <c r="S51" s="205"/>
      <c r="T51" s="205"/>
      <c r="U51" s="205"/>
      <c r="V51" s="205"/>
      <c r="W51" s="206"/>
    </row>
    <row r="52" spans="2:23" ht="195" customHeight="1" thickBot="1" x14ac:dyDescent="0.25">
      <c r="B52" s="220"/>
      <c r="C52" s="221"/>
      <c r="D52" s="221"/>
      <c r="E52" s="221"/>
      <c r="F52" s="221"/>
      <c r="G52" s="221"/>
      <c r="H52" s="221"/>
      <c r="I52" s="221"/>
      <c r="J52" s="221"/>
      <c r="K52" s="221"/>
      <c r="L52" s="221"/>
      <c r="M52" s="221"/>
      <c r="N52" s="221"/>
      <c r="O52" s="221"/>
      <c r="P52" s="221"/>
      <c r="Q52" s="221"/>
      <c r="R52" s="221"/>
      <c r="S52" s="221"/>
      <c r="T52" s="221"/>
      <c r="U52" s="221"/>
      <c r="V52" s="221"/>
      <c r="W52" s="222"/>
    </row>
    <row r="53" spans="2:23" ht="37.5" customHeight="1" thickTop="1" x14ac:dyDescent="0.2">
      <c r="B53" s="204" t="s">
        <v>2350</v>
      </c>
      <c r="C53" s="205"/>
      <c r="D53" s="205"/>
      <c r="E53" s="205"/>
      <c r="F53" s="205"/>
      <c r="G53" s="205"/>
      <c r="H53" s="205"/>
      <c r="I53" s="205"/>
      <c r="J53" s="205"/>
      <c r="K53" s="205"/>
      <c r="L53" s="205"/>
      <c r="M53" s="205"/>
      <c r="N53" s="205"/>
      <c r="O53" s="205"/>
      <c r="P53" s="205"/>
      <c r="Q53" s="205"/>
      <c r="R53" s="205"/>
      <c r="S53" s="205"/>
      <c r="T53" s="205"/>
      <c r="U53" s="205"/>
      <c r="V53" s="205"/>
      <c r="W53" s="206"/>
    </row>
    <row r="54" spans="2:23" ht="168.75" customHeight="1" thickBot="1" x14ac:dyDescent="0.25">
      <c r="B54" s="207"/>
      <c r="C54" s="208"/>
      <c r="D54" s="208"/>
      <c r="E54" s="208"/>
      <c r="F54" s="208"/>
      <c r="G54" s="208"/>
      <c r="H54" s="208"/>
      <c r="I54" s="208"/>
      <c r="J54" s="208"/>
      <c r="K54" s="208"/>
      <c r="L54" s="208"/>
      <c r="M54" s="208"/>
      <c r="N54" s="208"/>
      <c r="O54" s="208"/>
      <c r="P54" s="208"/>
      <c r="Q54" s="208"/>
      <c r="R54" s="208"/>
      <c r="S54" s="208"/>
      <c r="T54" s="208"/>
      <c r="U54" s="208"/>
      <c r="V54" s="208"/>
      <c r="W54" s="209"/>
    </row>
  </sheetData>
  <mergeCells count="107">
    <mergeCell ref="B51:W52"/>
    <mergeCell ref="B53:W54"/>
    <mergeCell ref="B43:D43"/>
    <mergeCell ref="B44:D44"/>
    <mergeCell ref="B45:D45"/>
    <mergeCell ref="B46:D46"/>
    <mergeCell ref="B47:D47"/>
    <mergeCell ref="B49:W50"/>
    <mergeCell ref="V36:W36"/>
    <mergeCell ref="B38:D38"/>
    <mergeCell ref="B39:D39"/>
    <mergeCell ref="B40:D40"/>
    <mergeCell ref="B41:D41"/>
    <mergeCell ref="B42:D42"/>
    <mergeCell ref="B34:L34"/>
    <mergeCell ref="M34:N34"/>
    <mergeCell ref="O34:P34"/>
    <mergeCell ref="Q34:R34"/>
    <mergeCell ref="B36:Q37"/>
    <mergeCell ref="S36:T36"/>
    <mergeCell ref="B32:L32"/>
    <mergeCell ref="M32:N32"/>
    <mergeCell ref="O32:P32"/>
    <mergeCell ref="Q32:R32"/>
    <mergeCell ref="B33:L33"/>
    <mergeCell ref="M33:N33"/>
    <mergeCell ref="O33:P33"/>
    <mergeCell ref="Q33:R33"/>
    <mergeCell ref="B30:L30"/>
    <mergeCell ref="M30:N30"/>
    <mergeCell ref="O30:P30"/>
    <mergeCell ref="Q30:R30"/>
    <mergeCell ref="B31:L31"/>
    <mergeCell ref="M31:N31"/>
    <mergeCell ref="O31:P31"/>
    <mergeCell ref="Q31:R31"/>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U21:U22"/>
    <mergeCell ref="V21:V22"/>
    <mergeCell ref="W21:W22"/>
    <mergeCell ref="B23:L23"/>
    <mergeCell ref="M23:N23"/>
    <mergeCell ref="O23:P23"/>
    <mergeCell ref="Q23:R23"/>
    <mergeCell ref="B21:L22"/>
    <mergeCell ref="M21:N22"/>
    <mergeCell ref="O21:P22"/>
    <mergeCell ref="Q21:R22"/>
    <mergeCell ref="S21:S22"/>
    <mergeCell ref="T21:T22"/>
    <mergeCell ref="C17:I17"/>
    <mergeCell ref="L17:Q17"/>
    <mergeCell ref="T17:W17"/>
    <mergeCell ref="C18:W18"/>
    <mergeCell ref="B20:T20"/>
    <mergeCell ref="U20:W20"/>
    <mergeCell ref="C11:W11"/>
    <mergeCell ref="C12:W12"/>
    <mergeCell ref="B15:I15"/>
    <mergeCell ref="K15:Q15"/>
    <mergeCell ref="S15:W15"/>
    <mergeCell ref="C16:I16"/>
    <mergeCell ref="L16:Q16"/>
    <mergeCell ref="T16:W16"/>
    <mergeCell ref="D9:H9"/>
    <mergeCell ref="I9:W9"/>
    <mergeCell ref="D10:H10"/>
    <mergeCell ref="I10:W10"/>
    <mergeCell ref="C5:W5"/>
    <mergeCell ref="D6:H6"/>
    <mergeCell ref="J6:K6"/>
    <mergeCell ref="L6:M6"/>
    <mergeCell ref="N6:W6"/>
    <mergeCell ref="D7:H7"/>
    <mergeCell ref="O7:W7"/>
    <mergeCell ref="A1:P1"/>
    <mergeCell ref="B2:W2"/>
    <mergeCell ref="D4:H4"/>
    <mergeCell ref="J4:K4"/>
    <mergeCell ref="M4:Q4"/>
    <mergeCell ref="S4:U4"/>
    <mergeCell ref="V4:W4"/>
    <mergeCell ref="D8:H8"/>
    <mergeCell ref="P8:W8"/>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0" man="1"/>
    <brk id="47" min="1" max="22" man="1"/>
    <brk id="52" min="1" max="22"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60"/>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656</v>
      </c>
      <c r="D4" s="166" t="s">
        <v>25</v>
      </c>
      <c r="E4" s="166"/>
      <c r="F4" s="166"/>
      <c r="G4" s="166"/>
      <c r="H4" s="167"/>
      <c r="I4" s="77"/>
      <c r="J4" s="168" t="s">
        <v>75</v>
      </c>
      <c r="K4" s="166"/>
      <c r="L4" s="76" t="s">
        <v>717</v>
      </c>
      <c r="M4" s="169" t="s">
        <v>718</v>
      </c>
      <c r="N4" s="169"/>
      <c r="O4" s="169"/>
      <c r="P4" s="169"/>
      <c r="Q4" s="170"/>
      <c r="R4" s="78"/>
      <c r="S4" s="171" t="s">
        <v>2146</v>
      </c>
      <c r="T4" s="172"/>
      <c r="U4" s="172"/>
      <c r="V4" s="173" t="s">
        <v>719</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759</v>
      </c>
      <c r="D6" s="175" t="s">
        <v>760</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2440</v>
      </c>
      <c r="D7" s="175" t="s">
        <v>2443</v>
      </c>
      <c r="E7" s="175"/>
      <c r="F7" s="175"/>
      <c r="G7" s="175"/>
      <c r="H7" s="175"/>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2441</v>
      </c>
      <c r="D8" s="175" t="s">
        <v>2444</v>
      </c>
      <c r="E8" s="175"/>
      <c r="F8" s="175"/>
      <c r="G8" s="175"/>
      <c r="H8" s="175"/>
      <c r="I8" s="81"/>
      <c r="J8" s="85" t="s">
        <v>720</v>
      </c>
      <c r="K8" s="85" t="s">
        <v>721</v>
      </c>
      <c r="L8" s="85" t="s">
        <v>722</v>
      </c>
      <c r="M8" s="85" t="s">
        <v>723</v>
      </c>
      <c r="N8" s="84"/>
      <c r="O8" s="81"/>
      <c r="P8" s="163"/>
      <c r="Q8" s="163"/>
      <c r="R8" s="163"/>
      <c r="S8" s="163"/>
      <c r="T8" s="163"/>
      <c r="U8" s="163"/>
      <c r="V8" s="163"/>
      <c r="W8" s="163"/>
    </row>
    <row r="9" spans="1:29" ht="30" customHeight="1" x14ac:dyDescent="0.2">
      <c r="B9" s="82"/>
      <c r="C9" s="80" t="s">
        <v>659</v>
      </c>
      <c r="D9" s="175" t="s">
        <v>660</v>
      </c>
      <c r="E9" s="175"/>
      <c r="F9" s="175"/>
      <c r="G9" s="175"/>
      <c r="H9" s="175"/>
      <c r="I9" s="162"/>
      <c r="J9" s="162"/>
      <c r="K9" s="162"/>
      <c r="L9" s="162"/>
      <c r="M9" s="162"/>
      <c r="N9" s="162"/>
      <c r="O9" s="162"/>
      <c r="P9" s="162"/>
      <c r="Q9" s="162"/>
      <c r="R9" s="162"/>
      <c r="S9" s="162"/>
      <c r="T9" s="162"/>
      <c r="U9" s="162"/>
      <c r="V9" s="162"/>
      <c r="W9" s="163"/>
    </row>
    <row r="10" spans="1:29" ht="30" customHeight="1" x14ac:dyDescent="0.2">
      <c r="B10" s="82"/>
      <c r="C10" s="80" t="s">
        <v>2442</v>
      </c>
      <c r="D10" s="175" t="s">
        <v>2445</v>
      </c>
      <c r="E10" s="175"/>
      <c r="F10" s="175"/>
      <c r="G10" s="175"/>
      <c r="H10" s="175"/>
      <c r="I10" s="162"/>
      <c r="J10" s="162"/>
      <c r="K10" s="162"/>
      <c r="L10" s="162"/>
      <c r="M10" s="162"/>
      <c r="N10" s="162"/>
      <c r="O10" s="162"/>
      <c r="P10" s="162"/>
      <c r="Q10" s="162"/>
      <c r="R10" s="162"/>
      <c r="S10" s="162"/>
      <c r="T10" s="162"/>
      <c r="U10" s="162"/>
      <c r="V10" s="162"/>
      <c r="W10" s="163"/>
    </row>
    <row r="11" spans="1:29" ht="30" customHeight="1" x14ac:dyDescent="0.2">
      <c r="B11" s="82"/>
      <c r="C11" s="80" t="s">
        <v>671</v>
      </c>
      <c r="D11" s="162" t="s">
        <v>672</v>
      </c>
      <c r="E11" s="162"/>
      <c r="F11" s="162"/>
      <c r="G11" s="162"/>
      <c r="H11" s="162"/>
      <c r="I11" s="162"/>
      <c r="J11" s="162"/>
      <c r="K11" s="162"/>
      <c r="L11" s="162"/>
      <c r="M11" s="162"/>
      <c r="N11" s="162"/>
      <c r="O11" s="162"/>
      <c r="P11" s="162"/>
      <c r="Q11" s="162"/>
      <c r="R11" s="162"/>
      <c r="S11" s="162"/>
      <c r="T11" s="162"/>
      <c r="U11" s="162"/>
      <c r="V11" s="162"/>
      <c r="W11" s="163"/>
    </row>
    <row r="12" spans="1:29" ht="25.5" customHeight="1" thickBot="1" x14ac:dyDescent="0.25">
      <c r="B12" s="82"/>
      <c r="C12" s="162" t="s">
        <v>79</v>
      </c>
      <c r="D12" s="162"/>
      <c r="E12" s="162"/>
      <c r="F12" s="162"/>
      <c r="G12" s="162"/>
      <c r="H12" s="162"/>
      <c r="I12" s="162"/>
      <c r="J12" s="162"/>
      <c r="K12" s="162"/>
      <c r="L12" s="162"/>
      <c r="M12" s="162"/>
      <c r="N12" s="162"/>
      <c r="O12" s="162"/>
      <c r="P12" s="162"/>
      <c r="Q12" s="162"/>
      <c r="R12" s="162"/>
      <c r="S12" s="162"/>
      <c r="T12" s="162"/>
      <c r="U12" s="162"/>
      <c r="V12" s="162"/>
      <c r="W12" s="163"/>
    </row>
    <row r="13" spans="1:29" ht="78.75" customHeight="1" thickTop="1" thickBot="1" x14ac:dyDescent="0.25">
      <c r="B13" s="86" t="s">
        <v>91</v>
      </c>
      <c r="C13" s="173" t="s">
        <v>724</v>
      </c>
      <c r="D13" s="173"/>
      <c r="E13" s="173"/>
      <c r="F13" s="173"/>
      <c r="G13" s="173"/>
      <c r="H13" s="173"/>
      <c r="I13" s="173"/>
      <c r="J13" s="173"/>
      <c r="K13" s="173"/>
      <c r="L13" s="173"/>
      <c r="M13" s="173"/>
      <c r="N13" s="173"/>
      <c r="O13" s="173"/>
      <c r="P13" s="173"/>
      <c r="Q13" s="173"/>
      <c r="R13" s="173"/>
      <c r="S13" s="173"/>
      <c r="T13" s="173"/>
      <c r="U13" s="173"/>
      <c r="V13" s="173"/>
      <c r="W13" s="174"/>
    </row>
    <row r="14" spans="1:29" ht="9" customHeight="1" thickTop="1" thickBot="1" x14ac:dyDescent="0.25"/>
    <row r="15" spans="1:29" ht="21.75" customHeight="1" thickTop="1" thickBot="1" x14ac:dyDescent="0.25">
      <c r="B15" s="70" t="s">
        <v>93</v>
      </c>
      <c r="C15" s="71"/>
      <c r="D15" s="71"/>
      <c r="E15" s="71"/>
      <c r="F15" s="71"/>
      <c r="G15" s="71"/>
      <c r="H15" s="72"/>
      <c r="I15" s="72"/>
      <c r="J15" s="72"/>
      <c r="K15" s="72"/>
      <c r="L15" s="72"/>
      <c r="M15" s="72"/>
      <c r="N15" s="72"/>
      <c r="O15" s="72"/>
      <c r="P15" s="72"/>
      <c r="Q15" s="72"/>
      <c r="R15" s="72"/>
      <c r="S15" s="72"/>
      <c r="T15" s="72"/>
      <c r="U15" s="72"/>
      <c r="V15" s="72"/>
      <c r="W15" s="73"/>
    </row>
    <row r="16" spans="1:29" ht="19.5" customHeight="1" thickTop="1" x14ac:dyDescent="0.2">
      <c r="B16" s="177" t="s">
        <v>94</v>
      </c>
      <c r="C16" s="178"/>
      <c r="D16" s="178"/>
      <c r="E16" s="178"/>
      <c r="F16" s="178"/>
      <c r="G16" s="178"/>
      <c r="H16" s="178"/>
      <c r="I16" s="178"/>
      <c r="J16" s="89"/>
      <c r="K16" s="178" t="s">
        <v>95</v>
      </c>
      <c r="L16" s="178"/>
      <c r="M16" s="178"/>
      <c r="N16" s="178"/>
      <c r="O16" s="178"/>
      <c r="P16" s="178"/>
      <c r="Q16" s="178"/>
      <c r="R16" s="90"/>
      <c r="S16" s="178" t="s">
        <v>96</v>
      </c>
      <c r="T16" s="178"/>
      <c r="U16" s="178"/>
      <c r="V16" s="178"/>
      <c r="W16" s="179"/>
    </row>
    <row r="17" spans="2:27" ht="69" customHeight="1" x14ac:dyDescent="0.2">
      <c r="B17" s="79" t="s">
        <v>97</v>
      </c>
      <c r="C17" s="175" t="s">
        <v>79</v>
      </c>
      <c r="D17" s="175"/>
      <c r="E17" s="175"/>
      <c r="F17" s="175"/>
      <c r="G17" s="175"/>
      <c r="H17" s="175"/>
      <c r="I17" s="175"/>
      <c r="J17" s="91"/>
      <c r="K17" s="91" t="s">
        <v>98</v>
      </c>
      <c r="L17" s="175" t="s">
        <v>79</v>
      </c>
      <c r="M17" s="175"/>
      <c r="N17" s="175"/>
      <c r="O17" s="175"/>
      <c r="P17" s="175"/>
      <c r="Q17" s="175"/>
      <c r="R17" s="81"/>
      <c r="S17" s="91" t="s">
        <v>99</v>
      </c>
      <c r="T17" s="180" t="s">
        <v>725</v>
      </c>
      <c r="U17" s="180"/>
      <c r="V17" s="180"/>
      <c r="W17" s="180"/>
    </row>
    <row r="18" spans="2:27" ht="86.25" customHeight="1" x14ac:dyDescent="0.2">
      <c r="B18" s="79" t="s">
        <v>101</v>
      </c>
      <c r="C18" s="175" t="s">
        <v>79</v>
      </c>
      <c r="D18" s="175"/>
      <c r="E18" s="175"/>
      <c r="F18" s="175"/>
      <c r="G18" s="175"/>
      <c r="H18" s="175"/>
      <c r="I18" s="175"/>
      <c r="J18" s="91"/>
      <c r="K18" s="91" t="s">
        <v>101</v>
      </c>
      <c r="L18" s="175" t="s">
        <v>79</v>
      </c>
      <c r="M18" s="175"/>
      <c r="N18" s="175"/>
      <c r="O18" s="175"/>
      <c r="P18" s="175"/>
      <c r="Q18" s="175"/>
      <c r="R18" s="81"/>
      <c r="S18" s="91" t="s">
        <v>102</v>
      </c>
      <c r="T18" s="180" t="s">
        <v>79</v>
      </c>
      <c r="U18" s="180"/>
      <c r="V18" s="180"/>
      <c r="W18" s="180"/>
    </row>
    <row r="19" spans="2:27" ht="25.5" customHeight="1" thickBot="1" x14ac:dyDescent="0.25">
      <c r="B19" s="92" t="s">
        <v>103</v>
      </c>
      <c r="C19" s="181" t="s">
        <v>79</v>
      </c>
      <c r="D19" s="181"/>
      <c r="E19" s="181"/>
      <c r="F19" s="181"/>
      <c r="G19" s="181"/>
      <c r="H19" s="181"/>
      <c r="I19" s="181"/>
      <c r="J19" s="181"/>
      <c r="K19" s="181"/>
      <c r="L19" s="181"/>
      <c r="M19" s="181"/>
      <c r="N19" s="181"/>
      <c r="O19" s="181"/>
      <c r="P19" s="181"/>
      <c r="Q19" s="181"/>
      <c r="R19" s="181"/>
      <c r="S19" s="181"/>
      <c r="T19" s="181"/>
      <c r="U19" s="181"/>
      <c r="V19" s="181"/>
      <c r="W19" s="182"/>
    </row>
    <row r="20" spans="2:27" ht="21.75" customHeight="1" thickTop="1" thickBot="1" x14ac:dyDescent="0.25">
      <c r="B20" s="70" t="s">
        <v>104</v>
      </c>
      <c r="C20" s="71"/>
      <c r="D20" s="71"/>
      <c r="E20" s="71"/>
      <c r="F20" s="71"/>
      <c r="G20" s="71"/>
      <c r="H20" s="72"/>
      <c r="I20" s="72"/>
      <c r="J20" s="72"/>
      <c r="K20" s="72"/>
      <c r="L20" s="72"/>
      <c r="M20" s="72"/>
      <c r="N20" s="72"/>
      <c r="O20" s="72"/>
      <c r="P20" s="72"/>
      <c r="Q20" s="72"/>
      <c r="R20" s="72"/>
      <c r="S20" s="72"/>
      <c r="T20" s="72"/>
      <c r="U20" s="72"/>
      <c r="V20" s="72"/>
      <c r="W20" s="73"/>
    </row>
    <row r="21" spans="2:27" ht="25.5" customHeight="1" thickTop="1" thickBot="1" x14ac:dyDescent="0.25">
      <c r="B21" s="183" t="s">
        <v>105</v>
      </c>
      <c r="C21" s="184"/>
      <c r="D21" s="184"/>
      <c r="E21" s="184"/>
      <c r="F21" s="184"/>
      <c r="G21" s="184"/>
      <c r="H21" s="184"/>
      <c r="I21" s="184"/>
      <c r="J21" s="184"/>
      <c r="K21" s="184"/>
      <c r="L21" s="184"/>
      <c r="M21" s="184"/>
      <c r="N21" s="184"/>
      <c r="O21" s="184"/>
      <c r="P21" s="184"/>
      <c r="Q21" s="184"/>
      <c r="R21" s="184"/>
      <c r="S21" s="184"/>
      <c r="T21" s="185"/>
      <c r="U21" s="186" t="s">
        <v>106</v>
      </c>
      <c r="V21" s="187"/>
      <c r="W21" s="188"/>
    </row>
    <row r="22" spans="2:27" ht="14.25" customHeight="1" x14ac:dyDescent="0.2">
      <c r="B22" s="189" t="s">
        <v>107</v>
      </c>
      <c r="C22" s="190"/>
      <c r="D22" s="190"/>
      <c r="E22" s="190"/>
      <c r="F22" s="190"/>
      <c r="G22" s="190"/>
      <c r="H22" s="190"/>
      <c r="I22" s="190"/>
      <c r="J22" s="190"/>
      <c r="K22" s="190"/>
      <c r="L22" s="190"/>
      <c r="M22" s="190" t="s">
        <v>108</v>
      </c>
      <c r="N22" s="190"/>
      <c r="O22" s="190" t="s">
        <v>109</v>
      </c>
      <c r="P22" s="190"/>
      <c r="Q22" s="190" t="s">
        <v>110</v>
      </c>
      <c r="R22" s="190"/>
      <c r="S22" s="190" t="s">
        <v>111</v>
      </c>
      <c r="T22" s="193" t="s">
        <v>112</v>
      </c>
      <c r="U22" s="195" t="s">
        <v>113</v>
      </c>
      <c r="V22" s="197" t="s">
        <v>114</v>
      </c>
      <c r="W22" s="198" t="s">
        <v>115</v>
      </c>
    </row>
    <row r="23" spans="2:27" ht="27" customHeight="1" thickBot="1" x14ac:dyDescent="0.25">
      <c r="B23" s="191"/>
      <c r="C23" s="192"/>
      <c r="D23" s="192"/>
      <c r="E23" s="192"/>
      <c r="F23" s="192"/>
      <c r="G23" s="192"/>
      <c r="H23" s="192"/>
      <c r="I23" s="192"/>
      <c r="J23" s="192"/>
      <c r="K23" s="192"/>
      <c r="L23" s="192"/>
      <c r="M23" s="192"/>
      <c r="N23" s="192"/>
      <c r="O23" s="192"/>
      <c r="P23" s="192"/>
      <c r="Q23" s="192"/>
      <c r="R23" s="192"/>
      <c r="S23" s="192"/>
      <c r="T23" s="194"/>
      <c r="U23" s="196"/>
      <c r="V23" s="192"/>
      <c r="W23" s="199"/>
      <c r="Z23" s="93" t="s">
        <v>79</v>
      </c>
      <c r="AA23" s="93" t="s">
        <v>16</v>
      </c>
    </row>
    <row r="24" spans="2:27" ht="56.25" customHeight="1" x14ac:dyDescent="0.2">
      <c r="B24" s="200" t="s">
        <v>726</v>
      </c>
      <c r="C24" s="201"/>
      <c r="D24" s="201"/>
      <c r="E24" s="201"/>
      <c r="F24" s="201"/>
      <c r="G24" s="201"/>
      <c r="H24" s="201"/>
      <c r="I24" s="201"/>
      <c r="J24" s="201"/>
      <c r="K24" s="201"/>
      <c r="L24" s="201"/>
      <c r="M24" s="202" t="s">
        <v>671</v>
      </c>
      <c r="N24" s="202"/>
      <c r="O24" s="202" t="s">
        <v>117</v>
      </c>
      <c r="P24" s="202"/>
      <c r="Q24" s="203" t="s">
        <v>118</v>
      </c>
      <c r="R24" s="203"/>
      <c r="S24" s="95" t="s">
        <v>727</v>
      </c>
      <c r="T24" s="95" t="s">
        <v>727</v>
      </c>
      <c r="U24" s="95" t="s">
        <v>727</v>
      </c>
      <c r="V24" s="95">
        <f t="shared" ref="V24:V38" si="0">+IF(ISERR(U24/T24*100),"N/A",ROUND(U24/T24*100,2))</f>
        <v>100</v>
      </c>
      <c r="W24" s="96">
        <f t="shared" ref="W24:W38" si="1">+IF(ISERR(U24/S24*100),"N/A",ROUND(U24/S24*100,2))</f>
        <v>100</v>
      </c>
    </row>
    <row r="25" spans="2:27" ht="56.25" customHeight="1" x14ac:dyDescent="0.2">
      <c r="B25" s="200" t="s">
        <v>728</v>
      </c>
      <c r="C25" s="201"/>
      <c r="D25" s="201"/>
      <c r="E25" s="201"/>
      <c r="F25" s="201"/>
      <c r="G25" s="201"/>
      <c r="H25" s="201"/>
      <c r="I25" s="201"/>
      <c r="J25" s="201"/>
      <c r="K25" s="201"/>
      <c r="L25" s="201"/>
      <c r="M25" s="202" t="s">
        <v>671</v>
      </c>
      <c r="N25" s="202"/>
      <c r="O25" s="202" t="s">
        <v>117</v>
      </c>
      <c r="P25" s="202"/>
      <c r="Q25" s="203" t="s">
        <v>118</v>
      </c>
      <c r="R25" s="203"/>
      <c r="S25" s="95" t="s">
        <v>729</v>
      </c>
      <c r="T25" s="95" t="s">
        <v>730</v>
      </c>
      <c r="U25" s="95" t="s">
        <v>731</v>
      </c>
      <c r="V25" s="95">
        <f t="shared" si="0"/>
        <v>97.25</v>
      </c>
      <c r="W25" s="96">
        <f t="shared" si="1"/>
        <v>88.94</v>
      </c>
    </row>
    <row r="26" spans="2:27" ht="56.25" customHeight="1" x14ac:dyDescent="0.2">
      <c r="B26" s="200" t="s">
        <v>732</v>
      </c>
      <c r="C26" s="201"/>
      <c r="D26" s="201"/>
      <c r="E26" s="201"/>
      <c r="F26" s="201"/>
      <c r="G26" s="201"/>
      <c r="H26" s="201"/>
      <c r="I26" s="201"/>
      <c r="J26" s="201"/>
      <c r="K26" s="201"/>
      <c r="L26" s="201"/>
      <c r="M26" s="202" t="s">
        <v>671</v>
      </c>
      <c r="N26" s="202"/>
      <c r="O26" s="202" t="s">
        <v>117</v>
      </c>
      <c r="P26" s="202"/>
      <c r="Q26" s="203" t="s">
        <v>118</v>
      </c>
      <c r="R26" s="203"/>
      <c r="S26" s="95" t="s">
        <v>733</v>
      </c>
      <c r="T26" s="95" t="s">
        <v>734</v>
      </c>
      <c r="U26" s="95" t="s">
        <v>735</v>
      </c>
      <c r="V26" s="95">
        <f t="shared" si="0"/>
        <v>135.87</v>
      </c>
      <c r="W26" s="96">
        <f t="shared" si="1"/>
        <v>128.9</v>
      </c>
    </row>
    <row r="27" spans="2:27" ht="56.25" customHeight="1" x14ac:dyDescent="0.2">
      <c r="B27" s="200" t="s">
        <v>736</v>
      </c>
      <c r="C27" s="201"/>
      <c r="D27" s="201"/>
      <c r="E27" s="201"/>
      <c r="F27" s="201"/>
      <c r="G27" s="201"/>
      <c r="H27" s="201"/>
      <c r="I27" s="201"/>
      <c r="J27" s="201"/>
      <c r="K27" s="201"/>
      <c r="L27" s="201"/>
      <c r="M27" s="202" t="s">
        <v>659</v>
      </c>
      <c r="N27" s="202"/>
      <c r="O27" s="202" t="s">
        <v>117</v>
      </c>
      <c r="P27" s="202"/>
      <c r="Q27" s="203" t="s">
        <v>118</v>
      </c>
      <c r="R27" s="203"/>
      <c r="S27" s="95" t="s">
        <v>119</v>
      </c>
      <c r="T27" s="95" t="s">
        <v>273</v>
      </c>
      <c r="U27" s="95" t="s">
        <v>273</v>
      </c>
      <c r="V27" s="95">
        <f t="shared" si="0"/>
        <v>100</v>
      </c>
      <c r="W27" s="96">
        <f t="shared" si="1"/>
        <v>60</v>
      </c>
    </row>
    <row r="28" spans="2:27" ht="56.25" customHeight="1" x14ac:dyDescent="0.2">
      <c r="B28" s="200" t="s">
        <v>737</v>
      </c>
      <c r="C28" s="201"/>
      <c r="D28" s="201"/>
      <c r="E28" s="201"/>
      <c r="F28" s="201"/>
      <c r="G28" s="201"/>
      <c r="H28" s="201"/>
      <c r="I28" s="201"/>
      <c r="J28" s="201"/>
      <c r="K28" s="201"/>
      <c r="L28" s="201"/>
      <c r="M28" s="202" t="s">
        <v>659</v>
      </c>
      <c r="N28" s="202"/>
      <c r="O28" s="202" t="s">
        <v>117</v>
      </c>
      <c r="P28" s="202"/>
      <c r="Q28" s="203" t="s">
        <v>135</v>
      </c>
      <c r="R28" s="203"/>
      <c r="S28" s="95" t="s">
        <v>582</v>
      </c>
      <c r="T28" s="95" t="s">
        <v>210</v>
      </c>
      <c r="U28" s="95" t="s">
        <v>210</v>
      </c>
      <c r="V28" s="95" t="str">
        <f t="shared" si="0"/>
        <v>N/A</v>
      </c>
      <c r="W28" s="96" t="str">
        <f t="shared" si="1"/>
        <v>N/A</v>
      </c>
    </row>
    <row r="29" spans="2:27" ht="56.25" customHeight="1" x14ac:dyDescent="0.2">
      <c r="B29" s="200" t="s">
        <v>738</v>
      </c>
      <c r="C29" s="201"/>
      <c r="D29" s="201"/>
      <c r="E29" s="201"/>
      <c r="F29" s="201"/>
      <c r="G29" s="201"/>
      <c r="H29" s="201"/>
      <c r="I29" s="201"/>
      <c r="J29" s="201"/>
      <c r="K29" s="201"/>
      <c r="L29" s="201"/>
      <c r="M29" s="202" t="s">
        <v>659</v>
      </c>
      <c r="N29" s="202"/>
      <c r="O29" s="202" t="s">
        <v>117</v>
      </c>
      <c r="P29" s="202"/>
      <c r="Q29" s="203" t="s">
        <v>135</v>
      </c>
      <c r="R29" s="203"/>
      <c r="S29" s="95" t="s">
        <v>181</v>
      </c>
      <c r="T29" s="95" t="s">
        <v>210</v>
      </c>
      <c r="U29" s="95" t="s">
        <v>210</v>
      </c>
      <c r="V29" s="95" t="str">
        <f t="shared" si="0"/>
        <v>N/A</v>
      </c>
      <c r="W29" s="96" t="str">
        <f t="shared" si="1"/>
        <v>N/A</v>
      </c>
    </row>
    <row r="30" spans="2:27" ht="56.25" customHeight="1" x14ac:dyDescent="0.2">
      <c r="B30" s="200" t="s">
        <v>739</v>
      </c>
      <c r="C30" s="201"/>
      <c r="D30" s="201"/>
      <c r="E30" s="201"/>
      <c r="F30" s="201"/>
      <c r="G30" s="201"/>
      <c r="H30" s="201"/>
      <c r="I30" s="201"/>
      <c r="J30" s="201"/>
      <c r="K30" s="201"/>
      <c r="L30" s="201"/>
      <c r="M30" s="202" t="s">
        <v>659</v>
      </c>
      <c r="N30" s="202"/>
      <c r="O30" s="202" t="s">
        <v>117</v>
      </c>
      <c r="P30" s="202"/>
      <c r="Q30" s="203" t="s">
        <v>118</v>
      </c>
      <c r="R30" s="203"/>
      <c r="S30" s="95" t="s">
        <v>119</v>
      </c>
      <c r="T30" s="95" t="s">
        <v>740</v>
      </c>
      <c r="U30" s="95" t="s">
        <v>740</v>
      </c>
      <c r="V30" s="95">
        <f t="shared" si="0"/>
        <v>100</v>
      </c>
      <c r="W30" s="96">
        <f t="shared" si="1"/>
        <v>67</v>
      </c>
    </row>
    <row r="31" spans="2:27" ht="56.25" customHeight="1" x14ac:dyDescent="0.2">
      <c r="B31" s="200" t="s">
        <v>741</v>
      </c>
      <c r="C31" s="201"/>
      <c r="D31" s="201"/>
      <c r="E31" s="201"/>
      <c r="F31" s="201"/>
      <c r="G31" s="201"/>
      <c r="H31" s="201"/>
      <c r="I31" s="201"/>
      <c r="J31" s="201"/>
      <c r="K31" s="201"/>
      <c r="L31" s="201"/>
      <c r="M31" s="202" t="s">
        <v>659</v>
      </c>
      <c r="N31" s="202"/>
      <c r="O31" s="202" t="s">
        <v>117</v>
      </c>
      <c r="P31" s="202"/>
      <c r="Q31" s="203" t="s">
        <v>118</v>
      </c>
      <c r="R31" s="203"/>
      <c r="S31" s="95" t="s">
        <v>119</v>
      </c>
      <c r="T31" s="95" t="s">
        <v>740</v>
      </c>
      <c r="U31" s="95" t="s">
        <v>740</v>
      </c>
      <c r="V31" s="95">
        <f t="shared" si="0"/>
        <v>100</v>
      </c>
      <c r="W31" s="96">
        <f t="shared" si="1"/>
        <v>67</v>
      </c>
    </row>
    <row r="32" spans="2:27" ht="56.25" customHeight="1" x14ac:dyDescent="0.2">
      <c r="B32" s="200" t="s">
        <v>742</v>
      </c>
      <c r="C32" s="201"/>
      <c r="D32" s="201"/>
      <c r="E32" s="201"/>
      <c r="F32" s="201"/>
      <c r="G32" s="201"/>
      <c r="H32" s="201"/>
      <c r="I32" s="201"/>
      <c r="J32" s="201"/>
      <c r="K32" s="201"/>
      <c r="L32" s="201"/>
      <c r="M32" s="202" t="s">
        <v>659</v>
      </c>
      <c r="N32" s="202"/>
      <c r="O32" s="202" t="s">
        <v>117</v>
      </c>
      <c r="P32" s="202"/>
      <c r="Q32" s="203" t="s">
        <v>118</v>
      </c>
      <c r="R32" s="203"/>
      <c r="S32" s="95" t="s">
        <v>582</v>
      </c>
      <c r="T32" s="95" t="s">
        <v>582</v>
      </c>
      <c r="U32" s="95" t="s">
        <v>743</v>
      </c>
      <c r="V32" s="95">
        <f t="shared" si="0"/>
        <v>112</v>
      </c>
      <c r="W32" s="96">
        <f t="shared" si="1"/>
        <v>112</v>
      </c>
    </row>
    <row r="33" spans="2:25" ht="56.25" customHeight="1" x14ac:dyDescent="0.2">
      <c r="B33" s="200" t="s">
        <v>744</v>
      </c>
      <c r="C33" s="201"/>
      <c r="D33" s="201"/>
      <c r="E33" s="201"/>
      <c r="F33" s="201"/>
      <c r="G33" s="201"/>
      <c r="H33" s="201"/>
      <c r="I33" s="201"/>
      <c r="J33" s="201"/>
      <c r="K33" s="201"/>
      <c r="L33" s="201"/>
      <c r="M33" s="202" t="s">
        <v>659</v>
      </c>
      <c r="N33" s="202"/>
      <c r="O33" s="202" t="s">
        <v>117</v>
      </c>
      <c r="P33" s="202"/>
      <c r="Q33" s="203" t="s">
        <v>118</v>
      </c>
      <c r="R33" s="203"/>
      <c r="S33" s="95" t="s">
        <v>273</v>
      </c>
      <c r="T33" s="95" t="s">
        <v>273</v>
      </c>
      <c r="U33" s="95" t="s">
        <v>691</v>
      </c>
      <c r="V33" s="95">
        <f t="shared" si="0"/>
        <v>113.33</v>
      </c>
      <c r="W33" s="96">
        <f t="shared" si="1"/>
        <v>113.33</v>
      </c>
    </row>
    <row r="34" spans="2:25" ht="56.25" customHeight="1" x14ac:dyDescent="0.2">
      <c r="B34" s="200" t="s">
        <v>745</v>
      </c>
      <c r="C34" s="201"/>
      <c r="D34" s="201"/>
      <c r="E34" s="201"/>
      <c r="F34" s="201"/>
      <c r="G34" s="201"/>
      <c r="H34" s="201"/>
      <c r="I34" s="201"/>
      <c r="J34" s="201"/>
      <c r="K34" s="201"/>
      <c r="L34" s="201"/>
      <c r="M34" s="202" t="s">
        <v>659</v>
      </c>
      <c r="N34" s="202"/>
      <c r="O34" s="202" t="s">
        <v>117</v>
      </c>
      <c r="P34" s="202"/>
      <c r="Q34" s="203" t="s">
        <v>135</v>
      </c>
      <c r="R34" s="203"/>
      <c r="S34" s="95" t="s">
        <v>119</v>
      </c>
      <c r="T34" s="95" t="s">
        <v>210</v>
      </c>
      <c r="U34" s="95" t="s">
        <v>210</v>
      </c>
      <c r="V34" s="95" t="str">
        <f t="shared" si="0"/>
        <v>N/A</v>
      </c>
      <c r="W34" s="96" t="str">
        <f t="shared" si="1"/>
        <v>N/A</v>
      </c>
    </row>
    <row r="35" spans="2:25" ht="56.25" customHeight="1" x14ac:dyDescent="0.2">
      <c r="B35" s="200" t="s">
        <v>746</v>
      </c>
      <c r="C35" s="201"/>
      <c r="D35" s="201"/>
      <c r="E35" s="201"/>
      <c r="F35" s="201"/>
      <c r="G35" s="201"/>
      <c r="H35" s="201"/>
      <c r="I35" s="201"/>
      <c r="J35" s="201"/>
      <c r="K35" s="201"/>
      <c r="L35" s="201"/>
      <c r="M35" s="202" t="s">
        <v>659</v>
      </c>
      <c r="N35" s="202"/>
      <c r="O35" s="202" t="s">
        <v>117</v>
      </c>
      <c r="P35" s="202"/>
      <c r="Q35" s="203" t="s">
        <v>118</v>
      </c>
      <c r="R35" s="203"/>
      <c r="S35" s="95" t="s">
        <v>119</v>
      </c>
      <c r="T35" s="95" t="s">
        <v>740</v>
      </c>
      <c r="U35" s="95" t="s">
        <v>740</v>
      </c>
      <c r="V35" s="95">
        <f t="shared" si="0"/>
        <v>100</v>
      </c>
      <c r="W35" s="96">
        <f t="shared" si="1"/>
        <v>67</v>
      </c>
    </row>
    <row r="36" spans="2:25" ht="56.25" customHeight="1" x14ac:dyDescent="0.2">
      <c r="B36" s="200" t="s">
        <v>747</v>
      </c>
      <c r="C36" s="201"/>
      <c r="D36" s="201"/>
      <c r="E36" s="201"/>
      <c r="F36" s="201"/>
      <c r="G36" s="201"/>
      <c r="H36" s="201"/>
      <c r="I36" s="201"/>
      <c r="J36" s="201"/>
      <c r="K36" s="201"/>
      <c r="L36" s="201"/>
      <c r="M36" s="202" t="s">
        <v>659</v>
      </c>
      <c r="N36" s="202"/>
      <c r="O36" s="202" t="s">
        <v>117</v>
      </c>
      <c r="P36" s="202"/>
      <c r="Q36" s="203" t="s">
        <v>135</v>
      </c>
      <c r="R36" s="203"/>
      <c r="S36" s="95" t="s">
        <v>119</v>
      </c>
      <c r="T36" s="95" t="s">
        <v>210</v>
      </c>
      <c r="U36" s="95" t="s">
        <v>210</v>
      </c>
      <c r="V36" s="95" t="str">
        <f t="shared" si="0"/>
        <v>N/A</v>
      </c>
      <c r="W36" s="96" t="str">
        <f t="shared" si="1"/>
        <v>N/A</v>
      </c>
    </row>
    <row r="37" spans="2:25" ht="56.25" customHeight="1" x14ac:dyDescent="0.2">
      <c r="B37" s="200" t="s">
        <v>748</v>
      </c>
      <c r="C37" s="201"/>
      <c r="D37" s="201"/>
      <c r="E37" s="201"/>
      <c r="F37" s="201"/>
      <c r="G37" s="201"/>
      <c r="H37" s="201"/>
      <c r="I37" s="201"/>
      <c r="J37" s="201"/>
      <c r="K37" s="201"/>
      <c r="L37" s="201"/>
      <c r="M37" s="202" t="s">
        <v>659</v>
      </c>
      <c r="N37" s="202"/>
      <c r="O37" s="202" t="s">
        <v>117</v>
      </c>
      <c r="P37" s="202"/>
      <c r="Q37" s="203" t="s">
        <v>118</v>
      </c>
      <c r="R37" s="203"/>
      <c r="S37" s="95" t="s">
        <v>119</v>
      </c>
      <c r="T37" s="95" t="s">
        <v>740</v>
      </c>
      <c r="U37" s="95" t="s">
        <v>740</v>
      </c>
      <c r="V37" s="95">
        <f t="shared" si="0"/>
        <v>100</v>
      </c>
      <c r="W37" s="96">
        <f t="shared" si="1"/>
        <v>67</v>
      </c>
    </row>
    <row r="38" spans="2:25" ht="56.25" customHeight="1" thickBot="1" x14ac:dyDescent="0.25">
      <c r="B38" s="200" t="s">
        <v>749</v>
      </c>
      <c r="C38" s="201"/>
      <c r="D38" s="201"/>
      <c r="E38" s="201"/>
      <c r="F38" s="201"/>
      <c r="G38" s="201"/>
      <c r="H38" s="201"/>
      <c r="I38" s="201"/>
      <c r="J38" s="201"/>
      <c r="K38" s="201"/>
      <c r="L38" s="201"/>
      <c r="M38" s="202" t="s">
        <v>659</v>
      </c>
      <c r="N38" s="202"/>
      <c r="O38" s="202" t="s">
        <v>117</v>
      </c>
      <c r="P38" s="202"/>
      <c r="Q38" s="203" t="s">
        <v>135</v>
      </c>
      <c r="R38" s="203"/>
      <c r="S38" s="95" t="s">
        <v>119</v>
      </c>
      <c r="T38" s="95" t="s">
        <v>210</v>
      </c>
      <c r="U38" s="95" t="s">
        <v>210</v>
      </c>
      <c r="V38" s="95" t="str">
        <f t="shared" si="0"/>
        <v>N/A</v>
      </c>
      <c r="W38" s="96" t="str">
        <f t="shared" si="1"/>
        <v>N/A</v>
      </c>
    </row>
    <row r="39" spans="2:25" ht="21.75" customHeight="1" thickTop="1" thickBot="1" x14ac:dyDescent="0.25">
      <c r="B39" s="70" t="s">
        <v>129</v>
      </c>
      <c r="C39" s="71"/>
      <c r="D39" s="71"/>
      <c r="E39" s="71"/>
      <c r="F39" s="71"/>
      <c r="G39" s="71"/>
      <c r="H39" s="72"/>
      <c r="I39" s="72"/>
      <c r="J39" s="72"/>
      <c r="K39" s="72"/>
      <c r="L39" s="72"/>
      <c r="M39" s="72"/>
      <c r="N39" s="72"/>
      <c r="O39" s="72"/>
      <c r="P39" s="72"/>
      <c r="Q39" s="72"/>
      <c r="R39" s="72"/>
      <c r="S39" s="72"/>
      <c r="T39" s="72"/>
      <c r="U39" s="72"/>
      <c r="V39" s="72"/>
      <c r="W39" s="73"/>
      <c r="X39" s="97"/>
    </row>
    <row r="40" spans="2:25" ht="29.25" customHeight="1" thickTop="1" thickBot="1" x14ac:dyDescent="0.25">
      <c r="B40" s="210" t="s">
        <v>130</v>
      </c>
      <c r="C40" s="211"/>
      <c r="D40" s="211"/>
      <c r="E40" s="211"/>
      <c r="F40" s="211"/>
      <c r="G40" s="211"/>
      <c r="H40" s="211"/>
      <c r="I40" s="211"/>
      <c r="J40" s="211"/>
      <c r="K40" s="211"/>
      <c r="L40" s="211"/>
      <c r="M40" s="211"/>
      <c r="N40" s="211"/>
      <c r="O40" s="211"/>
      <c r="P40" s="211"/>
      <c r="Q40" s="212"/>
      <c r="R40" s="98" t="s">
        <v>111</v>
      </c>
      <c r="S40" s="187" t="s">
        <v>112</v>
      </c>
      <c r="T40" s="187"/>
      <c r="U40" s="99" t="s">
        <v>131</v>
      </c>
      <c r="V40" s="186" t="s">
        <v>132</v>
      </c>
      <c r="W40" s="188"/>
    </row>
    <row r="41" spans="2:25" ht="30.75" customHeight="1" thickBot="1" x14ac:dyDescent="0.25">
      <c r="B41" s="213"/>
      <c r="C41" s="214"/>
      <c r="D41" s="214"/>
      <c r="E41" s="214"/>
      <c r="F41" s="214"/>
      <c r="G41" s="214"/>
      <c r="H41" s="214"/>
      <c r="I41" s="214"/>
      <c r="J41" s="214"/>
      <c r="K41" s="214"/>
      <c r="L41" s="214"/>
      <c r="M41" s="214"/>
      <c r="N41" s="214"/>
      <c r="O41" s="214"/>
      <c r="P41" s="214"/>
      <c r="Q41" s="215"/>
      <c r="R41" s="100" t="s">
        <v>133</v>
      </c>
      <c r="S41" s="100" t="s">
        <v>133</v>
      </c>
      <c r="T41" s="100" t="s">
        <v>117</v>
      </c>
      <c r="U41" s="100" t="s">
        <v>133</v>
      </c>
      <c r="V41" s="100" t="s">
        <v>134</v>
      </c>
      <c r="W41" s="101" t="s">
        <v>135</v>
      </c>
      <c r="Y41" s="97"/>
    </row>
    <row r="42" spans="2:25" ht="23.25" customHeight="1" thickBot="1" x14ac:dyDescent="0.25">
      <c r="B42" s="216" t="s">
        <v>136</v>
      </c>
      <c r="C42" s="217"/>
      <c r="D42" s="217"/>
      <c r="E42" s="102" t="s">
        <v>818</v>
      </c>
      <c r="F42" s="102"/>
      <c r="G42" s="102"/>
      <c r="H42" s="103"/>
      <c r="I42" s="103"/>
      <c r="J42" s="103"/>
      <c r="K42" s="103"/>
      <c r="L42" s="103"/>
      <c r="M42" s="103"/>
      <c r="N42" s="103"/>
      <c r="O42" s="103"/>
      <c r="P42" s="104"/>
      <c r="Q42" s="104"/>
      <c r="R42" s="105">
        <v>0</v>
      </c>
      <c r="S42" s="106" t="s">
        <v>79</v>
      </c>
      <c r="T42" s="104"/>
      <c r="U42" s="106">
        <v>1.9739106799999999</v>
      </c>
      <c r="V42" s="104"/>
      <c r="W42" s="107" t="str">
        <f t="shared" ref="W42:W53" si="2">+IF(ISERR(U42/R42*100),"N/A",ROUND(U42/R42*100,2))</f>
        <v>N/A</v>
      </c>
    </row>
    <row r="43" spans="2:25" ht="26.25" customHeight="1" x14ac:dyDescent="0.2">
      <c r="B43" s="218" t="s">
        <v>139</v>
      </c>
      <c r="C43" s="219"/>
      <c r="D43" s="219"/>
      <c r="E43" s="108" t="str">
        <f>+E42</f>
        <v>UR: NBB</v>
      </c>
      <c r="F43" s="108"/>
      <c r="G43" s="108"/>
      <c r="H43" s="109"/>
      <c r="I43" s="109"/>
      <c r="J43" s="109"/>
      <c r="K43" s="109"/>
      <c r="L43" s="109"/>
      <c r="M43" s="109"/>
      <c r="N43" s="109"/>
      <c r="O43" s="109"/>
      <c r="P43" s="110"/>
      <c r="Q43" s="110"/>
      <c r="R43" s="111">
        <v>1.9739106799999999</v>
      </c>
      <c r="S43" s="112">
        <v>1.9739106799999999</v>
      </c>
      <c r="T43" s="112">
        <f>+IF(ISERR(S43/R43*100),"N/A",ROUND(S43/R43*100,2))</f>
        <v>100</v>
      </c>
      <c r="U43" s="112">
        <v>1.9739106799999999</v>
      </c>
      <c r="V43" s="112">
        <f>+IF(ISERR(U43/S43*100),"N/A",ROUND(U43/S43*100,2))</f>
        <v>100</v>
      </c>
      <c r="W43" s="113">
        <f t="shared" si="2"/>
        <v>100</v>
      </c>
    </row>
    <row r="44" spans="2:25" ht="23.25" customHeight="1" thickBot="1" x14ac:dyDescent="0.25">
      <c r="B44" s="216" t="s">
        <v>136</v>
      </c>
      <c r="C44" s="217"/>
      <c r="D44" s="217"/>
      <c r="E44" s="102" t="s">
        <v>2446</v>
      </c>
      <c r="F44" s="102"/>
      <c r="G44" s="102"/>
      <c r="H44" s="103"/>
      <c r="I44" s="103"/>
      <c r="J44" s="103"/>
      <c r="K44" s="103"/>
      <c r="L44" s="103"/>
      <c r="M44" s="103"/>
      <c r="N44" s="103"/>
      <c r="O44" s="103"/>
      <c r="P44" s="104"/>
      <c r="Q44" s="104"/>
      <c r="R44" s="105">
        <v>0</v>
      </c>
      <c r="S44" s="106"/>
      <c r="T44" s="104"/>
      <c r="U44" s="106">
        <v>2.1956254300000002</v>
      </c>
      <c r="V44" s="104"/>
      <c r="W44" s="107" t="str">
        <f t="shared" si="2"/>
        <v>N/A</v>
      </c>
    </row>
    <row r="45" spans="2:25" ht="26.25" customHeight="1" x14ac:dyDescent="0.2">
      <c r="B45" s="218" t="s">
        <v>139</v>
      </c>
      <c r="C45" s="219"/>
      <c r="D45" s="219"/>
      <c r="E45" s="108" t="str">
        <f>+E44</f>
        <v>UR: NBG</v>
      </c>
      <c r="F45" s="108"/>
      <c r="G45" s="108"/>
      <c r="H45" s="109"/>
      <c r="I45" s="109"/>
      <c r="J45" s="109"/>
      <c r="K45" s="109"/>
      <c r="L45" s="109"/>
      <c r="M45" s="109"/>
      <c r="N45" s="109"/>
      <c r="O45" s="109"/>
      <c r="P45" s="110"/>
      <c r="Q45" s="110"/>
      <c r="R45" s="111">
        <v>2.1956254300000002</v>
      </c>
      <c r="S45" s="112">
        <v>2.1956254300000002</v>
      </c>
      <c r="T45" s="112">
        <f>+IF(ISERR(S45/R45*100),"N/A",ROUND(S45/R45*100,2))</f>
        <v>100</v>
      </c>
      <c r="U45" s="112">
        <v>2.1956254300000002</v>
      </c>
      <c r="V45" s="112">
        <f>+IF(ISERR(U45/S45*100),"N/A",ROUND(U45/S45*100,2))</f>
        <v>100</v>
      </c>
      <c r="W45" s="113">
        <f t="shared" si="2"/>
        <v>100</v>
      </c>
    </row>
    <row r="46" spans="2:25" ht="23.25" customHeight="1" thickBot="1" x14ac:dyDescent="0.25">
      <c r="B46" s="216" t="s">
        <v>136</v>
      </c>
      <c r="C46" s="217"/>
      <c r="D46" s="217"/>
      <c r="E46" s="102" t="s">
        <v>2447</v>
      </c>
      <c r="F46" s="102"/>
      <c r="G46" s="102"/>
      <c r="H46" s="103"/>
      <c r="I46" s="103"/>
      <c r="J46" s="103"/>
      <c r="K46" s="103"/>
      <c r="L46" s="103"/>
      <c r="M46" s="103"/>
      <c r="N46" s="103"/>
      <c r="O46" s="103"/>
      <c r="P46" s="104"/>
      <c r="Q46" s="104"/>
      <c r="R46" s="105">
        <v>0</v>
      </c>
      <c r="S46" s="106"/>
      <c r="T46" s="104"/>
      <c r="U46" s="106">
        <v>0</v>
      </c>
      <c r="V46" s="104"/>
      <c r="W46" s="107" t="str">
        <f t="shared" si="2"/>
        <v>N/A</v>
      </c>
    </row>
    <row r="47" spans="2:25" ht="26.25" customHeight="1" x14ac:dyDescent="0.2">
      <c r="B47" s="218" t="s">
        <v>139</v>
      </c>
      <c r="C47" s="219"/>
      <c r="D47" s="219"/>
      <c r="E47" s="108" t="str">
        <f>+E46</f>
        <v>UR: NBS</v>
      </c>
      <c r="F47" s="108"/>
      <c r="G47" s="108"/>
      <c r="H47" s="109"/>
      <c r="I47" s="109"/>
      <c r="J47" s="109"/>
      <c r="K47" s="109"/>
      <c r="L47" s="109"/>
      <c r="M47" s="109"/>
      <c r="N47" s="109"/>
      <c r="O47" s="109"/>
      <c r="P47" s="110"/>
      <c r="Q47" s="110"/>
      <c r="R47" s="111">
        <v>0.10041145</v>
      </c>
      <c r="S47" s="111">
        <v>0.10041145</v>
      </c>
      <c r="T47" s="112">
        <f>+IF(ISERR(S47/R47*100),"N/A",ROUND(S47/R47*100,2))</f>
        <v>100</v>
      </c>
      <c r="U47" s="112">
        <v>0</v>
      </c>
      <c r="V47" s="112">
        <f>+IF(ISERR(U47/S47*100),"N/A",ROUND(U47/S47*100,2))</f>
        <v>0</v>
      </c>
      <c r="W47" s="113">
        <f t="shared" si="2"/>
        <v>0</v>
      </c>
    </row>
    <row r="48" spans="2:25" ht="23.25" customHeight="1" thickBot="1" x14ac:dyDescent="0.25">
      <c r="B48" s="216" t="s">
        <v>136</v>
      </c>
      <c r="C48" s="217"/>
      <c r="D48" s="217"/>
      <c r="E48" s="102" t="s">
        <v>706</v>
      </c>
      <c r="F48" s="102"/>
      <c r="G48" s="102"/>
      <c r="H48" s="103"/>
      <c r="I48" s="103"/>
      <c r="J48" s="103"/>
      <c r="K48" s="103"/>
      <c r="L48" s="103"/>
      <c r="M48" s="103"/>
      <c r="N48" s="103"/>
      <c r="O48" s="103"/>
      <c r="P48" s="104"/>
      <c r="Q48" s="104"/>
      <c r="R48" s="105" t="s">
        <v>750</v>
      </c>
      <c r="S48" s="106" t="s">
        <v>79</v>
      </c>
      <c r="T48" s="104"/>
      <c r="U48" s="106" t="s">
        <v>366</v>
      </c>
      <c r="V48" s="104"/>
      <c r="W48" s="107">
        <f t="shared" si="2"/>
        <v>55.52</v>
      </c>
    </row>
    <row r="49" spans="2:23" ht="26.25" customHeight="1" x14ac:dyDescent="0.2">
      <c r="B49" s="218" t="s">
        <v>139</v>
      </c>
      <c r="C49" s="219"/>
      <c r="D49" s="219"/>
      <c r="E49" s="108" t="s">
        <v>706</v>
      </c>
      <c r="F49" s="108"/>
      <c r="G49" s="108"/>
      <c r="H49" s="109"/>
      <c r="I49" s="109"/>
      <c r="J49" s="109"/>
      <c r="K49" s="109"/>
      <c r="L49" s="109"/>
      <c r="M49" s="109"/>
      <c r="N49" s="109"/>
      <c r="O49" s="109"/>
      <c r="P49" s="110"/>
      <c r="Q49" s="110"/>
      <c r="R49" s="111" t="s">
        <v>751</v>
      </c>
      <c r="S49" s="112" t="s">
        <v>366</v>
      </c>
      <c r="T49" s="112">
        <f>+IF(ISERR(S49/R49*100),"N/A",ROUND(S49/R49*100,2))</f>
        <v>60.77</v>
      </c>
      <c r="U49" s="112" t="s">
        <v>366</v>
      </c>
      <c r="V49" s="112">
        <f>+IF(ISERR(U49/S49*100),"N/A",ROUND(U49/S49*100,2))</f>
        <v>100</v>
      </c>
      <c r="W49" s="113">
        <f t="shared" si="2"/>
        <v>60.77</v>
      </c>
    </row>
    <row r="50" spans="2:23" ht="23.25" customHeight="1" thickBot="1" x14ac:dyDescent="0.25">
      <c r="B50" s="216" t="s">
        <v>136</v>
      </c>
      <c r="C50" s="217"/>
      <c r="D50" s="217"/>
      <c r="E50" s="102" t="s">
        <v>2448</v>
      </c>
      <c r="F50" s="102"/>
      <c r="G50" s="102"/>
      <c r="H50" s="103"/>
      <c r="I50" s="103"/>
      <c r="J50" s="103"/>
      <c r="K50" s="103"/>
      <c r="L50" s="103"/>
      <c r="M50" s="103"/>
      <c r="N50" s="103"/>
      <c r="O50" s="103"/>
      <c r="P50" s="104"/>
      <c r="Q50" s="104"/>
      <c r="R50" s="105">
        <v>0</v>
      </c>
      <c r="S50" s="106"/>
      <c r="T50" s="104"/>
      <c r="U50" s="106">
        <v>2.6976930000000001</v>
      </c>
      <c r="V50" s="104"/>
      <c r="W50" s="107" t="str">
        <f t="shared" si="2"/>
        <v>N/A</v>
      </c>
    </row>
    <row r="51" spans="2:23" ht="26.25" customHeight="1" x14ac:dyDescent="0.2">
      <c r="B51" s="218" t="s">
        <v>139</v>
      </c>
      <c r="C51" s="219"/>
      <c r="D51" s="219"/>
      <c r="E51" s="108" t="str">
        <f>+E50</f>
        <v>UR: NDF</v>
      </c>
      <c r="F51" s="108"/>
      <c r="G51" s="108"/>
      <c r="H51" s="109"/>
      <c r="I51" s="109"/>
      <c r="J51" s="109"/>
      <c r="K51" s="109"/>
      <c r="L51" s="109"/>
      <c r="M51" s="109"/>
      <c r="N51" s="109"/>
      <c r="O51" s="109"/>
      <c r="P51" s="110"/>
      <c r="Q51" s="110"/>
      <c r="R51" s="111">
        <v>2.6976930000000001</v>
      </c>
      <c r="S51" s="112">
        <v>2.6976930000000001</v>
      </c>
      <c r="T51" s="112">
        <f>+IF(ISERR(S51/R51*100),"N/A",ROUND(S51/R51*100,2))</f>
        <v>100</v>
      </c>
      <c r="U51" s="112">
        <v>2.6976930000000001</v>
      </c>
      <c r="V51" s="112">
        <f>+IF(ISERR(U51/S51*100),"N/A",ROUND(U51/S51*100,2))</f>
        <v>100</v>
      </c>
      <c r="W51" s="113">
        <f t="shared" si="2"/>
        <v>100</v>
      </c>
    </row>
    <row r="52" spans="2:23" ht="23.25" customHeight="1" thickBot="1" x14ac:dyDescent="0.25">
      <c r="B52" s="216" t="s">
        <v>136</v>
      </c>
      <c r="C52" s="217"/>
      <c r="D52" s="217"/>
      <c r="E52" s="102" t="s">
        <v>710</v>
      </c>
      <c r="F52" s="102"/>
      <c r="G52" s="102"/>
      <c r="H52" s="103"/>
      <c r="I52" s="103"/>
      <c r="J52" s="103"/>
      <c r="K52" s="103"/>
      <c r="L52" s="103"/>
      <c r="M52" s="103"/>
      <c r="N52" s="103"/>
      <c r="O52" s="103"/>
      <c r="P52" s="104"/>
      <c r="Q52" s="104"/>
      <c r="R52" s="105" t="s">
        <v>752</v>
      </c>
      <c r="S52" s="106" t="s">
        <v>79</v>
      </c>
      <c r="T52" s="104"/>
      <c r="U52" s="106" t="s">
        <v>753</v>
      </c>
      <c r="V52" s="104"/>
      <c r="W52" s="107">
        <f t="shared" si="2"/>
        <v>64.44</v>
      </c>
    </row>
    <row r="53" spans="2:23" ht="26.25" customHeight="1" thickBot="1" x14ac:dyDescent="0.25">
      <c r="B53" s="218" t="s">
        <v>139</v>
      </c>
      <c r="C53" s="219"/>
      <c r="D53" s="219"/>
      <c r="E53" s="108" t="s">
        <v>710</v>
      </c>
      <c r="F53" s="108"/>
      <c r="G53" s="108"/>
      <c r="H53" s="109"/>
      <c r="I53" s="109"/>
      <c r="J53" s="109"/>
      <c r="K53" s="109"/>
      <c r="L53" s="109"/>
      <c r="M53" s="109"/>
      <c r="N53" s="109"/>
      <c r="O53" s="109"/>
      <c r="P53" s="110"/>
      <c r="Q53" s="110"/>
      <c r="R53" s="111" t="s">
        <v>754</v>
      </c>
      <c r="S53" s="112" t="s">
        <v>755</v>
      </c>
      <c r="T53" s="112">
        <f>+IF(ISERR(S53/R53*100),"N/A",ROUND(S53/R53*100,2))</f>
        <v>65.52</v>
      </c>
      <c r="U53" s="112" t="s">
        <v>753</v>
      </c>
      <c r="V53" s="112">
        <f>+IF(ISERR(U53/S53*100),"N/A",ROUND(U53/S53*100,2))</f>
        <v>98.48</v>
      </c>
      <c r="W53" s="113">
        <f t="shared" si="2"/>
        <v>64.52</v>
      </c>
    </row>
    <row r="54" spans="2:23" ht="22.5" customHeight="1" thickTop="1" thickBot="1" x14ac:dyDescent="0.25">
      <c r="B54" s="70" t="s">
        <v>141</v>
      </c>
      <c r="C54" s="71"/>
      <c r="D54" s="71"/>
      <c r="E54" s="71"/>
      <c r="F54" s="71"/>
      <c r="G54" s="71"/>
      <c r="H54" s="72"/>
      <c r="I54" s="72"/>
      <c r="J54" s="72"/>
      <c r="K54" s="72"/>
      <c r="L54" s="72"/>
      <c r="M54" s="72"/>
      <c r="N54" s="72"/>
      <c r="O54" s="72"/>
      <c r="P54" s="72"/>
      <c r="Q54" s="72"/>
      <c r="R54" s="72"/>
      <c r="S54" s="72"/>
      <c r="T54" s="72"/>
      <c r="U54" s="72"/>
      <c r="V54" s="72"/>
      <c r="W54" s="73"/>
    </row>
    <row r="55" spans="2:23" ht="37.5" customHeight="1" thickTop="1" x14ac:dyDescent="0.2">
      <c r="B55" s="204" t="s">
        <v>2345</v>
      </c>
      <c r="C55" s="205"/>
      <c r="D55" s="205"/>
      <c r="E55" s="205"/>
      <c r="F55" s="205"/>
      <c r="G55" s="205"/>
      <c r="H55" s="205"/>
      <c r="I55" s="205"/>
      <c r="J55" s="205"/>
      <c r="K55" s="205"/>
      <c r="L55" s="205"/>
      <c r="M55" s="205"/>
      <c r="N55" s="205"/>
      <c r="O55" s="205"/>
      <c r="P55" s="205"/>
      <c r="Q55" s="205"/>
      <c r="R55" s="205"/>
      <c r="S55" s="205"/>
      <c r="T55" s="205"/>
      <c r="U55" s="205"/>
      <c r="V55" s="205"/>
      <c r="W55" s="206"/>
    </row>
    <row r="56" spans="2:23" ht="173.25" customHeight="1" thickBot="1" x14ac:dyDescent="0.25">
      <c r="B56" s="220"/>
      <c r="C56" s="221"/>
      <c r="D56" s="221"/>
      <c r="E56" s="221"/>
      <c r="F56" s="221"/>
      <c r="G56" s="221"/>
      <c r="H56" s="221"/>
      <c r="I56" s="221"/>
      <c r="J56" s="221"/>
      <c r="K56" s="221"/>
      <c r="L56" s="221"/>
      <c r="M56" s="221"/>
      <c r="N56" s="221"/>
      <c r="O56" s="221"/>
      <c r="P56" s="221"/>
      <c r="Q56" s="221"/>
      <c r="R56" s="221"/>
      <c r="S56" s="221"/>
      <c r="T56" s="221"/>
      <c r="U56" s="221"/>
      <c r="V56" s="221"/>
      <c r="W56" s="222"/>
    </row>
    <row r="57" spans="2:23" ht="37.5" customHeight="1" thickTop="1" x14ac:dyDescent="0.2">
      <c r="B57" s="204" t="s">
        <v>2346</v>
      </c>
      <c r="C57" s="205"/>
      <c r="D57" s="205"/>
      <c r="E57" s="205"/>
      <c r="F57" s="205"/>
      <c r="G57" s="205"/>
      <c r="H57" s="205"/>
      <c r="I57" s="205"/>
      <c r="J57" s="205"/>
      <c r="K57" s="205"/>
      <c r="L57" s="205"/>
      <c r="M57" s="205"/>
      <c r="N57" s="205"/>
      <c r="O57" s="205"/>
      <c r="P57" s="205"/>
      <c r="Q57" s="205"/>
      <c r="R57" s="205"/>
      <c r="S57" s="205"/>
      <c r="T57" s="205"/>
      <c r="U57" s="205"/>
      <c r="V57" s="205"/>
      <c r="W57" s="206"/>
    </row>
    <row r="58" spans="2:23" ht="69" customHeight="1" thickBot="1" x14ac:dyDescent="0.25">
      <c r="B58" s="220"/>
      <c r="C58" s="221"/>
      <c r="D58" s="221"/>
      <c r="E58" s="221"/>
      <c r="F58" s="221"/>
      <c r="G58" s="221"/>
      <c r="H58" s="221"/>
      <c r="I58" s="221"/>
      <c r="J58" s="221"/>
      <c r="K58" s="221"/>
      <c r="L58" s="221"/>
      <c r="M58" s="221"/>
      <c r="N58" s="221"/>
      <c r="O58" s="221"/>
      <c r="P58" s="221"/>
      <c r="Q58" s="221"/>
      <c r="R58" s="221"/>
      <c r="S58" s="221"/>
      <c r="T58" s="221"/>
      <c r="U58" s="221"/>
      <c r="V58" s="221"/>
      <c r="W58" s="222"/>
    </row>
    <row r="59" spans="2:23" ht="37.5" customHeight="1" thickTop="1" x14ac:dyDescent="0.2">
      <c r="B59" s="204" t="s">
        <v>2347</v>
      </c>
      <c r="C59" s="205"/>
      <c r="D59" s="205"/>
      <c r="E59" s="205"/>
      <c r="F59" s="205"/>
      <c r="G59" s="205"/>
      <c r="H59" s="205"/>
      <c r="I59" s="205"/>
      <c r="J59" s="205"/>
      <c r="K59" s="205"/>
      <c r="L59" s="205"/>
      <c r="M59" s="205"/>
      <c r="N59" s="205"/>
      <c r="O59" s="205"/>
      <c r="P59" s="205"/>
      <c r="Q59" s="205"/>
      <c r="R59" s="205"/>
      <c r="S59" s="205"/>
      <c r="T59" s="205"/>
      <c r="U59" s="205"/>
      <c r="V59" s="205"/>
      <c r="W59" s="206"/>
    </row>
    <row r="60" spans="2:23" ht="69" customHeight="1" thickBot="1" x14ac:dyDescent="0.25">
      <c r="B60" s="207"/>
      <c r="C60" s="208"/>
      <c r="D60" s="208"/>
      <c r="E60" s="208"/>
      <c r="F60" s="208"/>
      <c r="G60" s="208"/>
      <c r="H60" s="208"/>
      <c r="I60" s="208"/>
      <c r="J60" s="208"/>
      <c r="K60" s="208"/>
      <c r="L60" s="208"/>
      <c r="M60" s="208"/>
      <c r="N60" s="208"/>
      <c r="O60" s="208"/>
      <c r="P60" s="208"/>
      <c r="Q60" s="208"/>
      <c r="R60" s="208"/>
      <c r="S60" s="208"/>
      <c r="T60" s="208"/>
      <c r="U60" s="208"/>
      <c r="V60" s="208"/>
      <c r="W60" s="209"/>
    </row>
  </sheetData>
  <mergeCells count="123">
    <mergeCell ref="D8:H8"/>
    <mergeCell ref="D9:H9"/>
    <mergeCell ref="D10:H10"/>
    <mergeCell ref="D11:H11"/>
    <mergeCell ref="B46:D46"/>
    <mergeCell ref="B47:D47"/>
    <mergeCell ref="B44:D44"/>
    <mergeCell ref="B45:D45"/>
    <mergeCell ref="B42:D42"/>
    <mergeCell ref="B43:D43"/>
    <mergeCell ref="B35:L35"/>
    <mergeCell ref="B31:L31"/>
    <mergeCell ref="B27:L27"/>
    <mergeCell ref="C17:I17"/>
    <mergeCell ref="L17:Q17"/>
    <mergeCell ref="P8:W8"/>
    <mergeCell ref="I9:W9"/>
    <mergeCell ref="I10:W10"/>
    <mergeCell ref="I11:W11"/>
    <mergeCell ref="B53:D53"/>
    <mergeCell ref="B55:W56"/>
    <mergeCell ref="B57:W58"/>
    <mergeCell ref="B59:W60"/>
    <mergeCell ref="B40:Q41"/>
    <mergeCell ref="S40:T40"/>
    <mergeCell ref="V40:W40"/>
    <mergeCell ref="B48:D48"/>
    <mergeCell ref="B49:D49"/>
    <mergeCell ref="B52:D52"/>
    <mergeCell ref="B50:D50"/>
    <mergeCell ref="B51:D51"/>
    <mergeCell ref="B37:L37"/>
    <mergeCell ref="M37:N37"/>
    <mergeCell ref="O37:P37"/>
    <mergeCell ref="Q37:R37"/>
    <mergeCell ref="B38:L38"/>
    <mergeCell ref="M38:N38"/>
    <mergeCell ref="O38:P38"/>
    <mergeCell ref="Q38:R38"/>
    <mergeCell ref="M35:N35"/>
    <mergeCell ref="O35:P35"/>
    <mergeCell ref="Q35:R35"/>
    <mergeCell ref="B36:L36"/>
    <mergeCell ref="M36:N36"/>
    <mergeCell ref="O36:P36"/>
    <mergeCell ref="Q36:R36"/>
    <mergeCell ref="B33:L33"/>
    <mergeCell ref="M33:N33"/>
    <mergeCell ref="O33:P33"/>
    <mergeCell ref="Q33:R33"/>
    <mergeCell ref="B34:L34"/>
    <mergeCell ref="M34:N34"/>
    <mergeCell ref="O34:P34"/>
    <mergeCell ref="Q34:R34"/>
    <mergeCell ref="M31:N31"/>
    <mergeCell ref="O31:P31"/>
    <mergeCell ref="Q31:R31"/>
    <mergeCell ref="B32:L32"/>
    <mergeCell ref="M32:N32"/>
    <mergeCell ref="O32:P32"/>
    <mergeCell ref="Q32:R32"/>
    <mergeCell ref="B29:L29"/>
    <mergeCell ref="M29:N29"/>
    <mergeCell ref="O29:P29"/>
    <mergeCell ref="Q29:R29"/>
    <mergeCell ref="B30:L30"/>
    <mergeCell ref="M30:N30"/>
    <mergeCell ref="O30:P30"/>
    <mergeCell ref="Q30:R30"/>
    <mergeCell ref="M27:N27"/>
    <mergeCell ref="O27:P27"/>
    <mergeCell ref="Q27:R27"/>
    <mergeCell ref="B28:L28"/>
    <mergeCell ref="M28:N28"/>
    <mergeCell ref="O28:P28"/>
    <mergeCell ref="Q28:R28"/>
    <mergeCell ref="B25:L25"/>
    <mergeCell ref="M25:N25"/>
    <mergeCell ref="O25:P25"/>
    <mergeCell ref="Q25:R25"/>
    <mergeCell ref="B26:L26"/>
    <mergeCell ref="M26:N26"/>
    <mergeCell ref="O26:P26"/>
    <mergeCell ref="Q26:R26"/>
    <mergeCell ref="V22:V23"/>
    <mergeCell ref="W22:W23"/>
    <mergeCell ref="B24:L24"/>
    <mergeCell ref="M24:N24"/>
    <mergeCell ref="O24:P24"/>
    <mergeCell ref="Q24:R24"/>
    <mergeCell ref="C19:W19"/>
    <mergeCell ref="B21:T21"/>
    <mergeCell ref="U21:W21"/>
    <mergeCell ref="B22:L23"/>
    <mergeCell ref="M22:N23"/>
    <mergeCell ref="O22:P23"/>
    <mergeCell ref="Q22:R23"/>
    <mergeCell ref="S22:S23"/>
    <mergeCell ref="T22:T23"/>
    <mergeCell ref="U22:U23"/>
    <mergeCell ref="T17:W17"/>
    <mergeCell ref="C18:I18"/>
    <mergeCell ref="L18:Q18"/>
    <mergeCell ref="T18:W18"/>
    <mergeCell ref="C12:W12"/>
    <mergeCell ref="C13:W13"/>
    <mergeCell ref="B16:I16"/>
    <mergeCell ref="K16:Q16"/>
    <mergeCell ref="S16:W16"/>
    <mergeCell ref="C5:W5"/>
    <mergeCell ref="D6:H6"/>
    <mergeCell ref="J6:K6"/>
    <mergeCell ref="L6:M6"/>
    <mergeCell ref="N6:W6"/>
    <mergeCell ref="D7:H7"/>
    <mergeCell ref="O7:W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9" min="1" max="20" man="1"/>
    <brk id="53" min="1" max="22"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61"/>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656</v>
      </c>
      <c r="D4" s="166" t="s">
        <v>25</v>
      </c>
      <c r="E4" s="166"/>
      <c r="F4" s="166"/>
      <c r="G4" s="166"/>
      <c r="H4" s="167"/>
      <c r="I4" s="77"/>
      <c r="J4" s="168" t="s">
        <v>75</v>
      </c>
      <c r="K4" s="166"/>
      <c r="L4" s="76" t="s">
        <v>756</v>
      </c>
      <c r="M4" s="169" t="s">
        <v>757</v>
      </c>
      <c r="N4" s="169"/>
      <c r="O4" s="169"/>
      <c r="P4" s="169"/>
      <c r="Q4" s="170"/>
      <c r="R4" s="78"/>
      <c r="S4" s="171" t="s">
        <v>2146</v>
      </c>
      <c r="T4" s="172"/>
      <c r="U4" s="172"/>
      <c r="V4" s="173" t="s">
        <v>758</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51.75" customHeight="1" thickBot="1" x14ac:dyDescent="0.25">
      <c r="B6" s="79" t="s">
        <v>80</v>
      </c>
      <c r="C6" s="80" t="s">
        <v>661</v>
      </c>
      <c r="D6" s="175" t="s">
        <v>662</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759</v>
      </c>
      <c r="D7" s="162" t="s">
        <v>760</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663</v>
      </c>
      <c r="D8" s="162" t="s">
        <v>664</v>
      </c>
      <c r="E8" s="162"/>
      <c r="F8" s="162"/>
      <c r="G8" s="162"/>
      <c r="H8" s="162"/>
      <c r="I8" s="81"/>
      <c r="J8" s="85" t="s">
        <v>761</v>
      </c>
      <c r="K8" s="85" t="s">
        <v>762</v>
      </c>
      <c r="L8" s="85" t="s">
        <v>763</v>
      </c>
      <c r="M8" s="85" t="s">
        <v>764</v>
      </c>
      <c r="N8" s="84"/>
      <c r="O8" s="81"/>
      <c r="P8" s="163" t="s">
        <v>79</v>
      </c>
      <c r="Q8" s="163"/>
      <c r="R8" s="163"/>
      <c r="S8" s="163"/>
      <c r="T8" s="163"/>
      <c r="U8" s="163"/>
      <c r="V8" s="163"/>
      <c r="W8" s="163"/>
    </row>
    <row r="9" spans="1:29" ht="30" customHeight="1" x14ac:dyDescent="0.2">
      <c r="B9" s="82"/>
      <c r="C9" s="80" t="s">
        <v>765</v>
      </c>
      <c r="D9" s="162" t="s">
        <v>766</v>
      </c>
      <c r="E9" s="162"/>
      <c r="F9" s="162"/>
      <c r="G9" s="162"/>
      <c r="H9" s="162"/>
      <c r="I9" s="162" t="s">
        <v>79</v>
      </c>
      <c r="J9" s="162"/>
      <c r="K9" s="162"/>
      <c r="L9" s="162"/>
      <c r="M9" s="162"/>
      <c r="N9" s="162"/>
      <c r="O9" s="162"/>
      <c r="P9" s="162"/>
      <c r="Q9" s="162"/>
      <c r="R9" s="162"/>
      <c r="S9" s="162"/>
      <c r="T9" s="162"/>
      <c r="U9" s="162"/>
      <c r="V9" s="162"/>
      <c r="W9" s="163"/>
    </row>
    <row r="10" spans="1:29" ht="30" customHeight="1" x14ac:dyDescent="0.2">
      <c r="B10" s="82"/>
      <c r="C10" s="80" t="s">
        <v>767</v>
      </c>
      <c r="D10" s="162" t="s">
        <v>768</v>
      </c>
      <c r="E10" s="162"/>
      <c r="F10" s="162"/>
      <c r="G10" s="162"/>
      <c r="H10" s="162"/>
      <c r="I10" s="163" t="s">
        <v>79</v>
      </c>
      <c r="J10" s="163"/>
      <c r="K10" s="163"/>
      <c r="L10" s="163"/>
      <c r="M10" s="163"/>
      <c r="N10" s="163"/>
      <c r="O10" s="163"/>
      <c r="P10" s="163"/>
      <c r="Q10" s="163"/>
      <c r="R10" s="163"/>
      <c r="S10" s="163"/>
      <c r="T10" s="163"/>
      <c r="U10" s="163"/>
      <c r="V10" s="163"/>
      <c r="W10" s="163"/>
    </row>
    <row r="11" spans="1:29" ht="30" customHeight="1" x14ac:dyDescent="0.2">
      <c r="B11" s="82"/>
      <c r="C11" s="80" t="s">
        <v>671</v>
      </c>
      <c r="D11" s="162" t="s">
        <v>672</v>
      </c>
      <c r="E11" s="162"/>
      <c r="F11" s="162"/>
      <c r="G11" s="162"/>
      <c r="H11" s="162"/>
      <c r="I11" s="163" t="s">
        <v>79</v>
      </c>
      <c r="J11" s="163"/>
      <c r="K11" s="163"/>
      <c r="L11" s="163"/>
      <c r="M11" s="163"/>
      <c r="N11" s="163"/>
      <c r="O11" s="163"/>
      <c r="P11" s="163"/>
      <c r="Q11" s="163"/>
      <c r="R11" s="163"/>
      <c r="S11" s="163"/>
      <c r="T11" s="163"/>
      <c r="U11" s="163"/>
      <c r="V11" s="163"/>
      <c r="W11" s="163"/>
    </row>
    <row r="12" spans="1:29" ht="25.5" customHeight="1" thickBot="1" x14ac:dyDescent="0.25">
      <c r="B12" s="82"/>
      <c r="C12" s="163" t="s">
        <v>79</v>
      </c>
      <c r="D12" s="163"/>
      <c r="E12" s="163"/>
      <c r="F12" s="163"/>
      <c r="G12" s="163"/>
      <c r="H12" s="163"/>
      <c r="I12" s="163"/>
      <c r="J12" s="163"/>
      <c r="K12" s="163"/>
      <c r="L12" s="163"/>
      <c r="M12" s="163"/>
      <c r="N12" s="163"/>
      <c r="O12" s="163"/>
      <c r="P12" s="163"/>
      <c r="Q12" s="163"/>
      <c r="R12" s="163"/>
      <c r="S12" s="163"/>
      <c r="T12" s="163"/>
      <c r="U12" s="163"/>
      <c r="V12" s="163"/>
      <c r="W12" s="163"/>
    </row>
    <row r="13" spans="1:29" ht="234.75" customHeight="1" thickTop="1" thickBot="1" x14ac:dyDescent="0.25">
      <c r="B13" s="86" t="s">
        <v>91</v>
      </c>
      <c r="C13" s="173" t="s">
        <v>769</v>
      </c>
      <c r="D13" s="173"/>
      <c r="E13" s="173"/>
      <c r="F13" s="173"/>
      <c r="G13" s="173"/>
      <c r="H13" s="173"/>
      <c r="I13" s="173"/>
      <c r="J13" s="173"/>
      <c r="K13" s="173"/>
      <c r="L13" s="173"/>
      <c r="M13" s="173"/>
      <c r="N13" s="173"/>
      <c r="O13" s="173"/>
      <c r="P13" s="173"/>
      <c r="Q13" s="173"/>
      <c r="R13" s="173"/>
      <c r="S13" s="173"/>
      <c r="T13" s="173"/>
      <c r="U13" s="173"/>
      <c r="V13" s="173"/>
      <c r="W13" s="174"/>
    </row>
    <row r="14" spans="1:29" ht="9" customHeight="1" thickTop="1" thickBot="1" x14ac:dyDescent="0.25"/>
    <row r="15" spans="1:29" ht="21.75" customHeight="1" thickTop="1" thickBot="1" x14ac:dyDescent="0.25">
      <c r="B15" s="70" t="s">
        <v>93</v>
      </c>
      <c r="C15" s="71"/>
      <c r="D15" s="71"/>
      <c r="E15" s="71"/>
      <c r="F15" s="71"/>
      <c r="G15" s="71"/>
      <c r="H15" s="72"/>
      <c r="I15" s="72"/>
      <c r="J15" s="72"/>
      <c r="K15" s="72"/>
      <c r="L15" s="72"/>
      <c r="M15" s="72"/>
      <c r="N15" s="72"/>
      <c r="O15" s="72"/>
      <c r="P15" s="72"/>
      <c r="Q15" s="72"/>
      <c r="R15" s="72"/>
      <c r="S15" s="72"/>
      <c r="T15" s="72"/>
      <c r="U15" s="72"/>
      <c r="V15" s="72"/>
      <c r="W15" s="73"/>
    </row>
    <row r="16" spans="1:29" ht="19.5" customHeight="1" thickTop="1" x14ac:dyDescent="0.2">
      <c r="B16" s="177" t="s">
        <v>94</v>
      </c>
      <c r="C16" s="178"/>
      <c r="D16" s="178"/>
      <c r="E16" s="178"/>
      <c r="F16" s="178"/>
      <c r="G16" s="178"/>
      <c r="H16" s="178"/>
      <c r="I16" s="178"/>
      <c r="J16" s="89"/>
      <c r="K16" s="178" t="s">
        <v>95</v>
      </c>
      <c r="L16" s="178"/>
      <c r="M16" s="178"/>
      <c r="N16" s="178"/>
      <c r="O16" s="178"/>
      <c r="P16" s="178"/>
      <c r="Q16" s="178"/>
      <c r="R16" s="90"/>
      <c r="S16" s="178" t="s">
        <v>96</v>
      </c>
      <c r="T16" s="178"/>
      <c r="U16" s="178"/>
      <c r="V16" s="178"/>
      <c r="W16" s="179"/>
    </row>
    <row r="17" spans="2:27" ht="69" customHeight="1" x14ac:dyDescent="0.2">
      <c r="B17" s="79" t="s">
        <v>97</v>
      </c>
      <c r="C17" s="175" t="s">
        <v>79</v>
      </c>
      <c r="D17" s="175"/>
      <c r="E17" s="175"/>
      <c r="F17" s="175"/>
      <c r="G17" s="175"/>
      <c r="H17" s="175"/>
      <c r="I17" s="175"/>
      <c r="J17" s="91"/>
      <c r="K17" s="91" t="s">
        <v>98</v>
      </c>
      <c r="L17" s="175" t="s">
        <v>79</v>
      </c>
      <c r="M17" s="175"/>
      <c r="N17" s="175"/>
      <c r="O17" s="175"/>
      <c r="P17" s="175"/>
      <c r="Q17" s="175"/>
      <c r="R17" s="81"/>
      <c r="S17" s="91" t="s">
        <v>99</v>
      </c>
      <c r="T17" s="180" t="s">
        <v>770</v>
      </c>
      <c r="U17" s="180"/>
      <c r="V17" s="180"/>
      <c r="W17" s="180"/>
    </row>
    <row r="18" spans="2:27" ht="86.25" customHeight="1" x14ac:dyDescent="0.2">
      <c r="B18" s="79" t="s">
        <v>101</v>
      </c>
      <c r="C18" s="175" t="s">
        <v>79</v>
      </c>
      <c r="D18" s="175"/>
      <c r="E18" s="175"/>
      <c r="F18" s="175"/>
      <c r="G18" s="175"/>
      <c r="H18" s="175"/>
      <c r="I18" s="175"/>
      <c r="J18" s="91"/>
      <c r="K18" s="91" t="s">
        <v>101</v>
      </c>
      <c r="L18" s="175" t="s">
        <v>79</v>
      </c>
      <c r="M18" s="175"/>
      <c r="N18" s="175"/>
      <c r="O18" s="175"/>
      <c r="P18" s="175"/>
      <c r="Q18" s="175"/>
      <c r="R18" s="81"/>
      <c r="S18" s="91" t="s">
        <v>102</v>
      </c>
      <c r="T18" s="180" t="s">
        <v>79</v>
      </c>
      <c r="U18" s="180"/>
      <c r="V18" s="180"/>
      <c r="W18" s="180"/>
    </row>
    <row r="19" spans="2:27" ht="25.5" customHeight="1" thickBot="1" x14ac:dyDescent="0.25">
      <c r="B19" s="92" t="s">
        <v>103</v>
      </c>
      <c r="C19" s="181" t="s">
        <v>79</v>
      </c>
      <c r="D19" s="181"/>
      <c r="E19" s="181"/>
      <c r="F19" s="181"/>
      <c r="G19" s="181"/>
      <c r="H19" s="181"/>
      <c r="I19" s="181"/>
      <c r="J19" s="181"/>
      <c r="K19" s="181"/>
      <c r="L19" s="181"/>
      <c r="M19" s="181"/>
      <c r="N19" s="181"/>
      <c r="O19" s="181"/>
      <c r="P19" s="181"/>
      <c r="Q19" s="181"/>
      <c r="R19" s="181"/>
      <c r="S19" s="181"/>
      <c r="T19" s="181"/>
      <c r="U19" s="181"/>
      <c r="V19" s="181"/>
      <c r="W19" s="182"/>
    </row>
    <row r="20" spans="2:27" ht="21.75" customHeight="1" thickTop="1" thickBot="1" x14ac:dyDescent="0.25">
      <c r="B20" s="70" t="s">
        <v>104</v>
      </c>
      <c r="C20" s="71"/>
      <c r="D20" s="71"/>
      <c r="E20" s="71"/>
      <c r="F20" s="71"/>
      <c r="G20" s="71"/>
      <c r="H20" s="72"/>
      <c r="I20" s="72"/>
      <c r="J20" s="72"/>
      <c r="K20" s="72"/>
      <c r="L20" s="72"/>
      <c r="M20" s="72"/>
      <c r="N20" s="72"/>
      <c r="O20" s="72"/>
      <c r="P20" s="72"/>
      <c r="Q20" s="72"/>
      <c r="R20" s="72"/>
      <c r="S20" s="72"/>
      <c r="T20" s="72"/>
      <c r="U20" s="72"/>
      <c r="V20" s="72"/>
      <c r="W20" s="73"/>
    </row>
    <row r="21" spans="2:27" ht="25.5" customHeight="1" thickTop="1" thickBot="1" x14ac:dyDescent="0.25">
      <c r="B21" s="183" t="s">
        <v>105</v>
      </c>
      <c r="C21" s="184"/>
      <c r="D21" s="184"/>
      <c r="E21" s="184"/>
      <c r="F21" s="184"/>
      <c r="G21" s="184"/>
      <c r="H21" s="184"/>
      <c r="I21" s="184"/>
      <c r="J21" s="184"/>
      <c r="K21" s="184"/>
      <c r="L21" s="184"/>
      <c r="M21" s="184"/>
      <c r="N21" s="184"/>
      <c r="O21" s="184"/>
      <c r="P21" s="184"/>
      <c r="Q21" s="184"/>
      <c r="R21" s="184"/>
      <c r="S21" s="184"/>
      <c r="T21" s="185"/>
      <c r="U21" s="186" t="s">
        <v>106</v>
      </c>
      <c r="V21" s="187"/>
      <c r="W21" s="188"/>
    </row>
    <row r="22" spans="2:27" ht="14.25" customHeight="1" x14ac:dyDescent="0.2">
      <c r="B22" s="189" t="s">
        <v>107</v>
      </c>
      <c r="C22" s="190"/>
      <c r="D22" s="190"/>
      <c r="E22" s="190"/>
      <c r="F22" s="190"/>
      <c r="G22" s="190"/>
      <c r="H22" s="190"/>
      <c r="I22" s="190"/>
      <c r="J22" s="190"/>
      <c r="K22" s="190"/>
      <c r="L22" s="190"/>
      <c r="M22" s="190" t="s">
        <v>108</v>
      </c>
      <c r="N22" s="190"/>
      <c r="O22" s="190" t="s">
        <v>109</v>
      </c>
      <c r="P22" s="190"/>
      <c r="Q22" s="190" t="s">
        <v>110</v>
      </c>
      <c r="R22" s="190"/>
      <c r="S22" s="190" t="s">
        <v>111</v>
      </c>
      <c r="T22" s="193" t="s">
        <v>112</v>
      </c>
      <c r="U22" s="195" t="s">
        <v>113</v>
      </c>
      <c r="V22" s="197" t="s">
        <v>114</v>
      </c>
      <c r="W22" s="198" t="s">
        <v>115</v>
      </c>
    </row>
    <row r="23" spans="2:27" ht="27" customHeight="1" thickBot="1" x14ac:dyDescent="0.25">
      <c r="B23" s="191"/>
      <c r="C23" s="192"/>
      <c r="D23" s="192"/>
      <c r="E23" s="192"/>
      <c r="F23" s="192"/>
      <c r="G23" s="192"/>
      <c r="H23" s="192"/>
      <c r="I23" s="192"/>
      <c r="J23" s="192"/>
      <c r="K23" s="192"/>
      <c r="L23" s="192"/>
      <c r="M23" s="192"/>
      <c r="N23" s="192"/>
      <c r="O23" s="192"/>
      <c r="P23" s="192"/>
      <c r="Q23" s="192"/>
      <c r="R23" s="192"/>
      <c r="S23" s="192"/>
      <c r="T23" s="194"/>
      <c r="U23" s="196"/>
      <c r="V23" s="192"/>
      <c r="W23" s="199"/>
      <c r="Z23" s="93" t="s">
        <v>79</v>
      </c>
      <c r="AA23" s="93" t="s">
        <v>16</v>
      </c>
    </row>
    <row r="24" spans="2:27" ht="56.25" customHeight="1" x14ac:dyDescent="0.2">
      <c r="B24" s="200" t="s">
        <v>771</v>
      </c>
      <c r="C24" s="201"/>
      <c r="D24" s="201"/>
      <c r="E24" s="201"/>
      <c r="F24" s="201"/>
      <c r="G24" s="201"/>
      <c r="H24" s="201"/>
      <c r="I24" s="201"/>
      <c r="J24" s="201"/>
      <c r="K24" s="201"/>
      <c r="L24" s="201"/>
      <c r="M24" s="202" t="s">
        <v>759</v>
      </c>
      <c r="N24" s="202"/>
      <c r="O24" s="202" t="s">
        <v>117</v>
      </c>
      <c r="P24" s="202"/>
      <c r="Q24" s="203" t="s">
        <v>118</v>
      </c>
      <c r="R24" s="203"/>
      <c r="S24" s="95" t="s">
        <v>772</v>
      </c>
      <c r="T24" s="95" t="s">
        <v>772</v>
      </c>
      <c r="U24" s="95" t="s">
        <v>773</v>
      </c>
      <c r="V24" s="95">
        <f t="shared" ref="V24:V39" si="0">+IF(ISERR(U24/T24*100),"N/A",ROUND(U24/T24*100,2))</f>
        <v>107.3</v>
      </c>
      <c r="W24" s="96">
        <f t="shared" ref="W24:W39" si="1">+IF(ISERR(U24/S24*100),"N/A",ROUND(U24/S24*100,2))</f>
        <v>107.3</v>
      </c>
    </row>
    <row r="25" spans="2:27" ht="56.25" customHeight="1" x14ac:dyDescent="0.2">
      <c r="B25" s="200" t="s">
        <v>774</v>
      </c>
      <c r="C25" s="201"/>
      <c r="D25" s="201"/>
      <c r="E25" s="201"/>
      <c r="F25" s="201"/>
      <c r="G25" s="201"/>
      <c r="H25" s="201"/>
      <c r="I25" s="201"/>
      <c r="J25" s="201"/>
      <c r="K25" s="201"/>
      <c r="L25" s="201"/>
      <c r="M25" s="202" t="s">
        <v>759</v>
      </c>
      <c r="N25" s="202"/>
      <c r="O25" s="202" t="s">
        <v>117</v>
      </c>
      <c r="P25" s="202"/>
      <c r="Q25" s="203" t="s">
        <v>118</v>
      </c>
      <c r="R25" s="203"/>
      <c r="S25" s="95" t="s">
        <v>772</v>
      </c>
      <c r="T25" s="95" t="s">
        <v>772</v>
      </c>
      <c r="U25" s="95" t="s">
        <v>775</v>
      </c>
      <c r="V25" s="95">
        <f t="shared" si="0"/>
        <v>107.55</v>
      </c>
      <c r="W25" s="96">
        <f t="shared" si="1"/>
        <v>107.55</v>
      </c>
    </row>
    <row r="26" spans="2:27" ht="56.25" customHeight="1" x14ac:dyDescent="0.2">
      <c r="B26" s="200" t="s">
        <v>776</v>
      </c>
      <c r="C26" s="201"/>
      <c r="D26" s="201"/>
      <c r="E26" s="201"/>
      <c r="F26" s="201"/>
      <c r="G26" s="201"/>
      <c r="H26" s="201"/>
      <c r="I26" s="201"/>
      <c r="J26" s="201"/>
      <c r="K26" s="201"/>
      <c r="L26" s="201"/>
      <c r="M26" s="202" t="s">
        <v>663</v>
      </c>
      <c r="N26" s="202"/>
      <c r="O26" s="202" t="s">
        <v>117</v>
      </c>
      <c r="P26" s="202"/>
      <c r="Q26" s="203" t="s">
        <v>118</v>
      </c>
      <c r="R26" s="203"/>
      <c r="S26" s="95" t="s">
        <v>119</v>
      </c>
      <c r="T26" s="95" t="s">
        <v>119</v>
      </c>
      <c r="U26" s="95" t="s">
        <v>119</v>
      </c>
      <c r="V26" s="95">
        <f t="shared" si="0"/>
        <v>100</v>
      </c>
      <c r="W26" s="96">
        <f t="shared" si="1"/>
        <v>100</v>
      </c>
    </row>
    <row r="27" spans="2:27" ht="56.25" customHeight="1" x14ac:dyDescent="0.2">
      <c r="B27" s="200" t="s">
        <v>777</v>
      </c>
      <c r="C27" s="201"/>
      <c r="D27" s="201"/>
      <c r="E27" s="201"/>
      <c r="F27" s="201"/>
      <c r="G27" s="201"/>
      <c r="H27" s="201"/>
      <c r="I27" s="201"/>
      <c r="J27" s="201"/>
      <c r="K27" s="201"/>
      <c r="L27" s="201"/>
      <c r="M27" s="202" t="s">
        <v>663</v>
      </c>
      <c r="N27" s="202"/>
      <c r="O27" s="202" t="s">
        <v>117</v>
      </c>
      <c r="P27" s="202"/>
      <c r="Q27" s="203" t="s">
        <v>118</v>
      </c>
      <c r="R27" s="203"/>
      <c r="S27" s="95" t="s">
        <v>778</v>
      </c>
      <c r="T27" s="95" t="s">
        <v>779</v>
      </c>
      <c r="U27" s="95" t="s">
        <v>780</v>
      </c>
      <c r="V27" s="95">
        <f t="shared" si="0"/>
        <v>109.19</v>
      </c>
      <c r="W27" s="96">
        <f t="shared" si="1"/>
        <v>106.74</v>
      </c>
    </row>
    <row r="28" spans="2:27" ht="56.25" customHeight="1" x14ac:dyDescent="0.2">
      <c r="B28" s="200" t="s">
        <v>781</v>
      </c>
      <c r="C28" s="201"/>
      <c r="D28" s="201"/>
      <c r="E28" s="201"/>
      <c r="F28" s="201"/>
      <c r="G28" s="201"/>
      <c r="H28" s="201"/>
      <c r="I28" s="201"/>
      <c r="J28" s="201"/>
      <c r="K28" s="201"/>
      <c r="L28" s="201"/>
      <c r="M28" s="202" t="s">
        <v>663</v>
      </c>
      <c r="N28" s="202"/>
      <c r="O28" s="202" t="s">
        <v>117</v>
      </c>
      <c r="P28" s="202"/>
      <c r="Q28" s="203" t="s">
        <v>118</v>
      </c>
      <c r="R28" s="203"/>
      <c r="S28" s="95" t="s">
        <v>782</v>
      </c>
      <c r="T28" s="95" t="s">
        <v>783</v>
      </c>
      <c r="U28" s="95" t="s">
        <v>784</v>
      </c>
      <c r="V28" s="95">
        <f t="shared" si="0"/>
        <v>102.56</v>
      </c>
      <c r="W28" s="96">
        <f t="shared" si="1"/>
        <v>102.32</v>
      </c>
    </row>
    <row r="29" spans="2:27" ht="56.25" customHeight="1" x14ac:dyDescent="0.2">
      <c r="B29" s="200" t="s">
        <v>785</v>
      </c>
      <c r="C29" s="201"/>
      <c r="D29" s="201"/>
      <c r="E29" s="201"/>
      <c r="F29" s="201"/>
      <c r="G29" s="201"/>
      <c r="H29" s="201"/>
      <c r="I29" s="201"/>
      <c r="J29" s="201"/>
      <c r="K29" s="201"/>
      <c r="L29" s="201"/>
      <c r="M29" s="202" t="s">
        <v>765</v>
      </c>
      <c r="N29" s="202"/>
      <c r="O29" s="202" t="s">
        <v>117</v>
      </c>
      <c r="P29" s="202"/>
      <c r="Q29" s="203" t="s">
        <v>118</v>
      </c>
      <c r="R29" s="203"/>
      <c r="S29" s="95" t="s">
        <v>786</v>
      </c>
      <c r="T29" s="95" t="s">
        <v>787</v>
      </c>
      <c r="U29" s="95" t="s">
        <v>542</v>
      </c>
      <c r="V29" s="95">
        <f t="shared" si="0"/>
        <v>100.3</v>
      </c>
      <c r="W29" s="96">
        <f t="shared" si="1"/>
        <v>100.91</v>
      </c>
    </row>
    <row r="30" spans="2:27" ht="56.25" customHeight="1" x14ac:dyDescent="0.2">
      <c r="B30" s="200" t="s">
        <v>788</v>
      </c>
      <c r="C30" s="201"/>
      <c r="D30" s="201"/>
      <c r="E30" s="201"/>
      <c r="F30" s="201"/>
      <c r="G30" s="201"/>
      <c r="H30" s="201"/>
      <c r="I30" s="201"/>
      <c r="J30" s="201"/>
      <c r="K30" s="201"/>
      <c r="L30" s="201"/>
      <c r="M30" s="202" t="s">
        <v>765</v>
      </c>
      <c r="N30" s="202"/>
      <c r="O30" s="202" t="s">
        <v>117</v>
      </c>
      <c r="P30" s="202"/>
      <c r="Q30" s="203" t="s">
        <v>118</v>
      </c>
      <c r="R30" s="203"/>
      <c r="S30" s="95" t="s">
        <v>789</v>
      </c>
      <c r="T30" s="95" t="s">
        <v>790</v>
      </c>
      <c r="U30" s="95" t="s">
        <v>791</v>
      </c>
      <c r="V30" s="95">
        <f t="shared" si="0"/>
        <v>95.22</v>
      </c>
      <c r="W30" s="96">
        <f t="shared" si="1"/>
        <v>85.2</v>
      </c>
    </row>
    <row r="31" spans="2:27" ht="56.25" customHeight="1" x14ac:dyDescent="0.2">
      <c r="B31" s="200" t="s">
        <v>792</v>
      </c>
      <c r="C31" s="201"/>
      <c r="D31" s="201"/>
      <c r="E31" s="201"/>
      <c r="F31" s="201"/>
      <c r="G31" s="201"/>
      <c r="H31" s="201"/>
      <c r="I31" s="201"/>
      <c r="J31" s="201"/>
      <c r="K31" s="201"/>
      <c r="L31" s="201"/>
      <c r="M31" s="202" t="s">
        <v>765</v>
      </c>
      <c r="N31" s="202"/>
      <c r="O31" s="202" t="s">
        <v>117</v>
      </c>
      <c r="P31" s="202"/>
      <c r="Q31" s="203" t="s">
        <v>278</v>
      </c>
      <c r="R31" s="203"/>
      <c r="S31" s="95" t="s">
        <v>793</v>
      </c>
      <c r="T31" s="95" t="s">
        <v>210</v>
      </c>
      <c r="U31" s="95" t="s">
        <v>210</v>
      </c>
      <c r="V31" s="95" t="str">
        <f t="shared" si="0"/>
        <v>N/A</v>
      </c>
      <c r="W31" s="96" t="str">
        <f t="shared" si="1"/>
        <v>N/A</v>
      </c>
    </row>
    <row r="32" spans="2:27" ht="56.25" customHeight="1" x14ac:dyDescent="0.2">
      <c r="B32" s="200" t="s">
        <v>794</v>
      </c>
      <c r="C32" s="201"/>
      <c r="D32" s="201"/>
      <c r="E32" s="201"/>
      <c r="F32" s="201"/>
      <c r="G32" s="201"/>
      <c r="H32" s="201"/>
      <c r="I32" s="201"/>
      <c r="J32" s="201"/>
      <c r="K32" s="201"/>
      <c r="L32" s="201"/>
      <c r="M32" s="202" t="s">
        <v>767</v>
      </c>
      <c r="N32" s="202"/>
      <c r="O32" s="202" t="s">
        <v>117</v>
      </c>
      <c r="P32" s="202"/>
      <c r="Q32" s="203" t="s">
        <v>118</v>
      </c>
      <c r="R32" s="203"/>
      <c r="S32" s="95" t="s">
        <v>795</v>
      </c>
      <c r="T32" s="95" t="s">
        <v>226</v>
      </c>
      <c r="U32" s="95" t="s">
        <v>428</v>
      </c>
      <c r="V32" s="95">
        <f t="shared" si="0"/>
        <v>91.49</v>
      </c>
      <c r="W32" s="96">
        <f t="shared" si="1"/>
        <v>11.17</v>
      </c>
    </row>
    <row r="33" spans="2:25" ht="56.25" customHeight="1" x14ac:dyDescent="0.2">
      <c r="B33" s="200" t="s">
        <v>796</v>
      </c>
      <c r="C33" s="201"/>
      <c r="D33" s="201"/>
      <c r="E33" s="201"/>
      <c r="F33" s="201"/>
      <c r="G33" s="201"/>
      <c r="H33" s="201"/>
      <c r="I33" s="201"/>
      <c r="J33" s="201"/>
      <c r="K33" s="201"/>
      <c r="L33" s="201"/>
      <c r="M33" s="202" t="s">
        <v>671</v>
      </c>
      <c r="N33" s="202"/>
      <c r="O33" s="202" t="s">
        <v>117</v>
      </c>
      <c r="P33" s="202"/>
      <c r="Q33" s="203" t="s">
        <v>118</v>
      </c>
      <c r="R33" s="203"/>
      <c r="S33" s="95" t="s">
        <v>797</v>
      </c>
      <c r="T33" s="95" t="s">
        <v>797</v>
      </c>
      <c r="U33" s="95" t="s">
        <v>798</v>
      </c>
      <c r="V33" s="95">
        <f t="shared" si="0"/>
        <v>110</v>
      </c>
      <c r="W33" s="96">
        <f t="shared" si="1"/>
        <v>110</v>
      </c>
    </row>
    <row r="34" spans="2:25" ht="56.25" customHeight="1" x14ac:dyDescent="0.2">
      <c r="B34" s="200" t="s">
        <v>799</v>
      </c>
      <c r="C34" s="201"/>
      <c r="D34" s="201"/>
      <c r="E34" s="201"/>
      <c r="F34" s="201"/>
      <c r="G34" s="201"/>
      <c r="H34" s="201"/>
      <c r="I34" s="201"/>
      <c r="J34" s="201"/>
      <c r="K34" s="201"/>
      <c r="L34" s="201"/>
      <c r="M34" s="202" t="s">
        <v>671</v>
      </c>
      <c r="N34" s="202"/>
      <c r="O34" s="202" t="s">
        <v>117</v>
      </c>
      <c r="P34" s="202"/>
      <c r="Q34" s="203" t="s">
        <v>118</v>
      </c>
      <c r="R34" s="203"/>
      <c r="S34" s="95" t="s">
        <v>800</v>
      </c>
      <c r="T34" s="95" t="s">
        <v>801</v>
      </c>
      <c r="U34" s="95" t="s">
        <v>802</v>
      </c>
      <c r="V34" s="95">
        <f t="shared" si="0"/>
        <v>99.88</v>
      </c>
      <c r="W34" s="96">
        <f t="shared" si="1"/>
        <v>100.37</v>
      </c>
    </row>
    <row r="35" spans="2:25" ht="56.25" customHeight="1" x14ac:dyDescent="0.2">
      <c r="B35" s="200" t="s">
        <v>803</v>
      </c>
      <c r="C35" s="201"/>
      <c r="D35" s="201"/>
      <c r="E35" s="201"/>
      <c r="F35" s="201"/>
      <c r="G35" s="201"/>
      <c r="H35" s="201"/>
      <c r="I35" s="201"/>
      <c r="J35" s="201"/>
      <c r="K35" s="201"/>
      <c r="L35" s="201"/>
      <c r="M35" s="202" t="s">
        <v>671</v>
      </c>
      <c r="N35" s="202"/>
      <c r="O35" s="202" t="s">
        <v>117</v>
      </c>
      <c r="P35" s="202"/>
      <c r="Q35" s="203" t="s">
        <v>118</v>
      </c>
      <c r="R35" s="203"/>
      <c r="S35" s="95" t="s">
        <v>804</v>
      </c>
      <c r="T35" s="95" t="s">
        <v>805</v>
      </c>
      <c r="U35" s="95" t="s">
        <v>806</v>
      </c>
      <c r="V35" s="95">
        <f t="shared" si="0"/>
        <v>92.3</v>
      </c>
      <c r="W35" s="96">
        <f t="shared" si="1"/>
        <v>93.06</v>
      </c>
    </row>
    <row r="36" spans="2:25" ht="56.25" customHeight="1" x14ac:dyDescent="0.2">
      <c r="B36" s="200" t="s">
        <v>807</v>
      </c>
      <c r="C36" s="201"/>
      <c r="D36" s="201"/>
      <c r="E36" s="201"/>
      <c r="F36" s="201"/>
      <c r="G36" s="201"/>
      <c r="H36" s="201"/>
      <c r="I36" s="201"/>
      <c r="J36" s="201"/>
      <c r="K36" s="201"/>
      <c r="L36" s="201"/>
      <c r="M36" s="202" t="s">
        <v>671</v>
      </c>
      <c r="N36" s="202"/>
      <c r="O36" s="202" t="s">
        <v>117</v>
      </c>
      <c r="P36" s="202"/>
      <c r="Q36" s="203" t="s">
        <v>118</v>
      </c>
      <c r="R36" s="203"/>
      <c r="S36" s="95" t="s">
        <v>808</v>
      </c>
      <c r="T36" s="95" t="s">
        <v>809</v>
      </c>
      <c r="U36" s="95" t="s">
        <v>729</v>
      </c>
      <c r="V36" s="95">
        <f t="shared" si="0"/>
        <v>102.58</v>
      </c>
      <c r="W36" s="96">
        <f t="shared" si="1"/>
        <v>104.46</v>
      </c>
    </row>
    <row r="37" spans="2:25" ht="56.25" customHeight="1" x14ac:dyDescent="0.2">
      <c r="B37" s="200" t="s">
        <v>810</v>
      </c>
      <c r="C37" s="201"/>
      <c r="D37" s="201"/>
      <c r="E37" s="201"/>
      <c r="F37" s="201"/>
      <c r="G37" s="201"/>
      <c r="H37" s="201"/>
      <c r="I37" s="201"/>
      <c r="J37" s="201"/>
      <c r="K37" s="201"/>
      <c r="L37" s="201"/>
      <c r="M37" s="202" t="s">
        <v>671</v>
      </c>
      <c r="N37" s="202"/>
      <c r="O37" s="202" t="s">
        <v>117</v>
      </c>
      <c r="P37" s="202"/>
      <c r="Q37" s="203" t="s">
        <v>118</v>
      </c>
      <c r="R37" s="203"/>
      <c r="S37" s="95" t="s">
        <v>455</v>
      </c>
      <c r="T37" s="95" t="s">
        <v>455</v>
      </c>
      <c r="U37" s="95" t="s">
        <v>811</v>
      </c>
      <c r="V37" s="95">
        <f t="shared" si="0"/>
        <v>101.63</v>
      </c>
      <c r="W37" s="96">
        <f t="shared" si="1"/>
        <v>101.63</v>
      </c>
    </row>
    <row r="38" spans="2:25" ht="56.25" customHeight="1" x14ac:dyDescent="0.2">
      <c r="B38" s="200" t="s">
        <v>812</v>
      </c>
      <c r="C38" s="201"/>
      <c r="D38" s="201"/>
      <c r="E38" s="201"/>
      <c r="F38" s="201"/>
      <c r="G38" s="201"/>
      <c r="H38" s="201"/>
      <c r="I38" s="201"/>
      <c r="J38" s="201"/>
      <c r="K38" s="201"/>
      <c r="L38" s="201"/>
      <c r="M38" s="202" t="s">
        <v>671</v>
      </c>
      <c r="N38" s="202"/>
      <c r="O38" s="202" t="s">
        <v>117</v>
      </c>
      <c r="P38" s="202"/>
      <c r="Q38" s="203" t="s">
        <v>118</v>
      </c>
      <c r="R38" s="203"/>
      <c r="S38" s="95" t="s">
        <v>691</v>
      </c>
      <c r="T38" s="95" t="s">
        <v>813</v>
      </c>
      <c r="U38" s="95" t="s">
        <v>743</v>
      </c>
      <c r="V38" s="95">
        <f t="shared" si="0"/>
        <v>86.02</v>
      </c>
      <c r="W38" s="96">
        <f t="shared" si="1"/>
        <v>82.35</v>
      </c>
    </row>
    <row r="39" spans="2:25" ht="56.25" customHeight="1" thickBot="1" x14ac:dyDescent="0.25">
      <c r="B39" s="200" t="s">
        <v>814</v>
      </c>
      <c r="C39" s="201"/>
      <c r="D39" s="201"/>
      <c r="E39" s="201"/>
      <c r="F39" s="201"/>
      <c r="G39" s="201"/>
      <c r="H39" s="201"/>
      <c r="I39" s="201"/>
      <c r="J39" s="201"/>
      <c r="K39" s="201"/>
      <c r="L39" s="201"/>
      <c r="M39" s="202" t="s">
        <v>661</v>
      </c>
      <c r="N39" s="202"/>
      <c r="O39" s="202" t="s">
        <v>117</v>
      </c>
      <c r="P39" s="202"/>
      <c r="Q39" s="203" t="s">
        <v>118</v>
      </c>
      <c r="R39" s="203"/>
      <c r="S39" s="95" t="s">
        <v>815</v>
      </c>
      <c r="T39" s="95" t="s">
        <v>816</v>
      </c>
      <c r="U39" s="95" t="s">
        <v>817</v>
      </c>
      <c r="V39" s="95">
        <f t="shared" si="0"/>
        <v>99.8</v>
      </c>
      <c r="W39" s="96">
        <f t="shared" si="1"/>
        <v>99.9</v>
      </c>
    </row>
    <row r="40" spans="2:25" ht="21.75" customHeight="1" thickTop="1" thickBot="1" x14ac:dyDescent="0.25">
      <c r="B40" s="70" t="s">
        <v>129</v>
      </c>
      <c r="C40" s="71"/>
      <c r="D40" s="71"/>
      <c r="E40" s="71"/>
      <c r="F40" s="71"/>
      <c r="G40" s="71"/>
      <c r="H40" s="72"/>
      <c r="I40" s="72"/>
      <c r="J40" s="72"/>
      <c r="K40" s="72"/>
      <c r="L40" s="72"/>
      <c r="M40" s="72"/>
      <c r="N40" s="72"/>
      <c r="O40" s="72"/>
      <c r="P40" s="72"/>
      <c r="Q40" s="72"/>
      <c r="R40" s="72"/>
      <c r="S40" s="72"/>
      <c r="T40" s="72"/>
      <c r="U40" s="72"/>
      <c r="V40" s="72"/>
      <c r="W40" s="73"/>
      <c r="X40" s="97"/>
    </row>
    <row r="41" spans="2:25" ht="29.25" customHeight="1" thickTop="1" thickBot="1" x14ac:dyDescent="0.25">
      <c r="B41" s="210" t="s">
        <v>130</v>
      </c>
      <c r="C41" s="211"/>
      <c r="D41" s="211"/>
      <c r="E41" s="211"/>
      <c r="F41" s="211"/>
      <c r="G41" s="211"/>
      <c r="H41" s="211"/>
      <c r="I41" s="211"/>
      <c r="J41" s="211"/>
      <c r="K41" s="211"/>
      <c r="L41" s="211"/>
      <c r="M41" s="211"/>
      <c r="N41" s="211"/>
      <c r="O41" s="211"/>
      <c r="P41" s="211"/>
      <c r="Q41" s="212"/>
      <c r="R41" s="98" t="s">
        <v>111</v>
      </c>
      <c r="S41" s="187" t="s">
        <v>112</v>
      </c>
      <c r="T41" s="187"/>
      <c r="U41" s="99" t="s">
        <v>131</v>
      </c>
      <c r="V41" s="186" t="s">
        <v>132</v>
      </c>
      <c r="W41" s="188"/>
    </row>
    <row r="42" spans="2:25" ht="30.75" customHeight="1" thickBot="1" x14ac:dyDescent="0.25">
      <c r="B42" s="213"/>
      <c r="C42" s="214"/>
      <c r="D42" s="214"/>
      <c r="E42" s="214"/>
      <c r="F42" s="214"/>
      <c r="G42" s="214"/>
      <c r="H42" s="214"/>
      <c r="I42" s="214"/>
      <c r="J42" s="214"/>
      <c r="K42" s="214"/>
      <c r="L42" s="214"/>
      <c r="M42" s="214"/>
      <c r="N42" s="214"/>
      <c r="O42" s="214"/>
      <c r="P42" s="214"/>
      <c r="Q42" s="215"/>
      <c r="R42" s="100" t="s">
        <v>133</v>
      </c>
      <c r="S42" s="100" t="s">
        <v>133</v>
      </c>
      <c r="T42" s="100" t="s">
        <v>117</v>
      </c>
      <c r="U42" s="100" t="s">
        <v>133</v>
      </c>
      <c r="V42" s="100" t="s">
        <v>134</v>
      </c>
      <c r="W42" s="101" t="s">
        <v>135</v>
      </c>
      <c r="Y42" s="97"/>
    </row>
    <row r="43" spans="2:25" ht="23.25" customHeight="1" thickBot="1" x14ac:dyDescent="0.25">
      <c r="B43" s="216" t="s">
        <v>136</v>
      </c>
      <c r="C43" s="217"/>
      <c r="D43" s="217"/>
      <c r="E43" s="102" t="s">
        <v>818</v>
      </c>
      <c r="F43" s="102"/>
      <c r="G43" s="102"/>
      <c r="H43" s="103"/>
      <c r="I43" s="103"/>
      <c r="J43" s="103"/>
      <c r="K43" s="103"/>
      <c r="L43" s="103"/>
      <c r="M43" s="103"/>
      <c r="N43" s="103"/>
      <c r="O43" s="103"/>
      <c r="P43" s="104"/>
      <c r="Q43" s="104"/>
      <c r="R43" s="105" t="s">
        <v>819</v>
      </c>
      <c r="S43" s="106" t="s">
        <v>79</v>
      </c>
      <c r="T43" s="104"/>
      <c r="U43" s="106" t="s">
        <v>820</v>
      </c>
      <c r="V43" s="104"/>
      <c r="W43" s="107">
        <f t="shared" ref="W43:W54" si="2">+IF(ISERR(U43/R43*100),"N/A",ROUND(U43/R43*100,2))</f>
        <v>71.900000000000006</v>
      </c>
    </row>
    <row r="44" spans="2:25" ht="26.25" customHeight="1" x14ac:dyDescent="0.2">
      <c r="B44" s="218" t="s">
        <v>139</v>
      </c>
      <c r="C44" s="219"/>
      <c r="D44" s="219"/>
      <c r="E44" s="108" t="s">
        <v>818</v>
      </c>
      <c r="F44" s="108"/>
      <c r="G44" s="108"/>
      <c r="H44" s="109"/>
      <c r="I44" s="109"/>
      <c r="J44" s="109"/>
      <c r="K44" s="109"/>
      <c r="L44" s="109"/>
      <c r="M44" s="109"/>
      <c r="N44" s="109"/>
      <c r="O44" s="109"/>
      <c r="P44" s="110"/>
      <c r="Q44" s="110"/>
      <c r="R44" s="111" t="s">
        <v>821</v>
      </c>
      <c r="S44" s="112" t="s">
        <v>822</v>
      </c>
      <c r="T44" s="112">
        <f>+IF(ISERR(S44/R44*100),"N/A",ROUND(S44/R44*100,2))</f>
        <v>71.95</v>
      </c>
      <c r="U44" s="112" t="s">
        <v>820</v>
      </c>
      <c r="V44" s="112">
        <f>+IF(ISERR(U44/S44*100),"N/A",ROUND(U44/S44*100,2))</f>
        <v>96.94</v>
      </c>
      <c r="W44" s="113">
        <f t="shared" si="2"/>
        <v>69.75</v>
      </c>
    </row>
    <row r="45" spans="2:25" ht="23.25" customHeight="1" thickBot="1" x14ac:dyDescent="0.25">
      <c r="B45" s="216" t="s">
        <v>136</v>
      </c>
      <c r="C45" s="217"/>
      <c r="D45" s="217"/>
      <c r="E45" s="102" t="s">
        <v>697</v>
      </c>
      <c r="F45" s="102"/>
      <c r="G45" s="102"/>
      <c r="H45" s="103"/>
      <c r="I45" s="103"/>
      <c r="J45" s="103"/>
      <c r="K45" s="103"/>
      <c r="L45" s="103"/>
      <c r="M45" s="103"/>
      <c r="N45" s="103"/>
      <c r="O45" s="103"/>
      <c r="P45" s="104"/>
      <c r="Q45" s="104"/>
      <c r="R45" s="105" t="s">
        <v>823</v>
      </c>
      <c r="S45" s="106" t="s">
        <v>79</v>
      </c>
      <c r="T45" s="104"/>
      <c r="U45" s="106" t="s">
        <v>824</v>
      </c>
      <c r="V45" s="104"/>
      <c r="W45" s="107">
        <f t="shared" si="2"/>
        <v>68.77</v>
      </c>
    </row>
    <row r="46" spans="2:25" ht="26.25" customHeight="1" x14ac:dyDescent="0.2">
      <c r="B46" s="218" t="s">
        <v>139</v>
      </c>
      <c r="C46" s="219"/>
      <c r="D46" s="219"/>
      <c r="E46" s="108" t="s">
        <v>697</v>
      </c>
      <c r="F46" s="108"/>
      <c r="G46" s="108"/>
      <c r="H46" s="109"/>
      <c r="I46" s="109"/>
      <c r="J46" s="109"/>
      <c r="K46" s="109"/>
      <c r="L46" s="109"/>
      <c r="M46" s="109"/>
      <c r="N46" s="109"/>
      <c r="O46" s="109"/>
      <c r="P46" s="110"/>
      <c r="Q46" s="110"/>
      <c r="R46" s="111" t="s">
        <v>825</v>
      </c>
      <c r="S46" s="112" t="s">
        <v>826</v>
      </c>
      <c r="T46" s="112">
        <f>+IF(ISERR(S46/R46*100),"N/A",ROUND(S46/R46*100,2))</f>
        <v>72.150000000000006</v>
      </c>
      <c r="U46" s="112" t="s">
        <v>824</v>
      </c>
      <c r="V46" s="112">
        <f>+IF(ISERR(U46/S46*100),"N/A",ROUND(U46/S46*100,2))</f>
        <v>84.46</v>
      </c>
      <c r="W46" s="113">
        <f t="shared" si="2"/>
        <v>60.94</v>
      </c>
    </row>
    <row r="47" spans="2:25" ht="23.25" customHeight="1" thickBot="1" x14ac:dyDescent="0.25">
      <c r="B47" s="216" t="s">
        <v>136</v>
      </c>
      <c r="C47" s="217"/>
      <c r="D47" s="217"/>
      <c r="E47" s="102" t="s">
        <v>827</v>
      </c>
      <c r="F47" s="102"/>
      <c r="G47" s="102"/>
      <c r="H47" s="103"/>
      <c r="I47" s="103"/>
      <c r="J47" s="103"/>
      <c r="K47" s="103"/>
      <c r="L47" s="103"/>
      <c r="M47" s="103"/>
      <c r="N47" s="103"/>
      <c r="O47" s="103"/>
      <c r="P47" s="104"/>
      <c r="Q47" s="104"/>
      <c r="R47" s="105" t="s">
        <v>828</v>
      </c>
      <c r="S47" s="106" t="s">
        <v>79</v>
      </c>
      <c r="T47" s="104"/>
      <c r="U47" s="106" t="s">
        <v>829</v>
      </c>
      <c r="V47" s="104"/>
      <c r="W47" s="107">
        <f t="shared" si="2"/>
        <v>105.88</v>
      </c>
    </row>
    <row r="48" spans="2:25" ht="26.25" customHeight="1" x14ac:dyDescent="0.2">
      <c r="B48" s="218" t="s">
        <v>139</v>
      </c>
      <c r="C48" s="219"/>
      <c r="D48" s="219"/>
      <c r="E48" s="108" t="s">
        <v>827</v>
      </c>
      <c r="F48" s="108"/>
      <c r="G48" s="108"/>
      <c r="H48" s="109"/>
      <c r="I48" s="109"/>
      <c r="J48" s="109"/>
      <c r="K48" s="109"/>
      <c r="L48" s="109"/>
      <c r="M48" s="109"/>
      <c r="N48" s="109"/>
      <c r="O48" s="109"/>
      <c r="P48" s="110"/>
      <c r="Q48" s="110"/>
      <c r="R48" s="111" t="s">
        <v>830</v>
      </c>
      <c r="S48" s="112" t="s">
        <v>831</v>
      </c>
      <c r="T48" s="112">
        <f>+IF(ISERR(S48/R48*100),"N/A",ROUND(S48/R48*100,2))</f>
        <v>99.36</v>
      </c>
      <c r="U48" s="112" t="s">
        <v>829</v>
      </c>
      <c r="V48" s="112">
        <f>+IF(ISERR(U48/S48*100),"N/A",ROUND(U48/S48*100,2))</f>
        <v>99.27</v>
      </c>
      <c r="W48" s="113">
        <f t="shared" si="2"/>
        <v>98.63</v>
      </c>
    </row>
    <row r="49" spans="2:23" ht="23.25" customHeight="1" thickBot="1" x14ac:dyDescent="0.25">
      <c r="B49" s="216" t="s">
        <v>136</v>
      </c>
      <c r="C49" s="217"/>
      <c r="D49" s="217"/>
      <c r="E49" s="102" t="s">
        <v>832</v>
      </c>
      <c r="F49" s="102"/>
      <c r="G49" s="102"/>
      <c r="H49" s="103"/>
      <c r="I49" s="103"/>
      <c r="J49" s="103"/>
      <c r="K49" s="103"/>
      <c r="L49" s="103"/>
      <c r="M49" s="103"/>
      <c r="N49" s="103"/>
      <c r="O49" s="103"/>
      <c r="P49" s="104"/>
      <c r="Q49" s="104"/>
      <c r="R49" s="105" t="s">
        <v>833</v>
      </c>
      <c r="S49" s="106" t="s">
        <v>79</v>
      </c>
      <c r="T49" s="104"/>
      <c r="U49" s="106" t="s">
        <v>834</v>
      </c>
      <c r="V49" s="104"/>
      <c r="W49" s="107">
        <f t="shared" si="2"/>
        <v>15.5</v>
      </c>
    </row>
    <row r="50" spans="2:23" ht="26.25" customHeight="1" x14ac:dyDescent="0.2">
      <c r="B50" s="218" t="s">
        <v>139</v>
      </c>
      <c r="C50" s="219"/>
      <c r="D50" s="219"/>
      <c r="E50" s="108" t="s">
        <v>832</v>
      </c>
      <c r="F50" s="108"/>
      <c r="G50" s="108"/>
      <c r="H50" s="109"/>
      <c r="I50" s="109"/>
      <c r="J50" s="109"/>
      <c r="K50" s="109"/>
      <c r="L50" s="109"/>
      <c r="M50" s="109"/>
      <c r="N50" s="109"/>
      <c r="O50" s="109"/>
      <c r="P50" s="110"/>
      <c r="Q50" s="110"/>
      <c r="R50" s="111" t="s">
        <v>835</v>
      </c>
      <c r="S50" s="112" t="s">
        <v>836</v>
      </c>
      <c r="T50" s="112">
        <f>+IF(ISERR(S50/R50*100),"N/A",ROUND(S50/R50*100,2))</f>
        <v>82.92</v>
      </c>
      <c r="U50" s="112" t="s">
        <v>834</v>
      </c>
      <c r="V50" s="112">
        <f>+IF(ISERR(U50/S50*100),"N/A",ROUND(U50/S50*100,2))</f>
        <v>12.77</v>
      </c>
      <c r="W50" s="113">
        <f t="shared" si="2"/>
        <v>10.59</v>
      </c>
    </row>
    <row r="51" spans="2:23" ht="23.25" customHeight="1" thickBot="1" x14ac:dyDescent="0.25">
      <c r="B51" s="216" t="s">
        <v>136</v>
      </c>
      <c r="C51" s="217"/>
      <c r="D51" s="217"/>
      <c r="E51" s="102" t="s">
        <v>706</v>
      </c>
      <c r="F51" s="102"/>
      <c r="G51" s="102"/>
      <c r="H51" s="103"/>
      <c r="I51" s="103"/>
      <c r="J51" s="103"/>
      <c r="K51" s="103"/>
      <c r="L51" s="103"/>
      <c r="M51" s="103"/>
      <c r="N51" s="103"/>
      <c r="O51" s="103"/>
      <c r="P51" s="104"/>
      <c r="Q51" s="104"/>
      <c r="R51" s="105" t="s">
        <v>837</v>
      </c>
      <c r="S51" s="106" t="s">
        <v>79</v>
      </c>
      <c r="T51" s="104"/>
      <c r="U51" s="106" t="s">
        <v>838</v>
      </c>
      <c r="V51" s="104"/>
      <c r="W51" s="107">
        <f t="shared" si="2"/>
        <v>49.27</v>
      </c>
    </row>
    <row r="52" spans="2:23" ht="26.25" customHeight="1" x14ac:dyDescent="0.2">
      <c r="B52" s="218" t="s">
        <v>139</v>
      </c>
      <c r="C52" s="219"/>
      <c r="D52" s="219"/>
      <c r="E52" s="108" t="s">
        <v>706</v>
      </c>
      <c r="F52" s="108"/>
      <c r="G52" s="108"/>
      <c r="H52" s="109"/>
      <c r="I52" s="109"/>
      <c r="J52" s="109"/>
      <c r="K52" s="109"/>
      <c r="L52" s="109"/>
      <c r="M52" s="109"/>
      <c r="N52" s="109"/>
      <c r="O52" s="109"/>
      <c r="P52" s="110"/>
      <c r="Q52" s="110"/>
      <c r="R52" s="111" t="s">
        <v>839</v>
      </c>
      <c r="S52" s="112" t="s">
        <v>840</v>
      </c>
      <c r="T52" s="112">
        <f>+IF(ISERR(S52/R52*100),"N/A",ROUND(S52/R52*100,2))</f>
        <v>50.78</v>
      </c>
      <c r="U52" s="112" t="s">
        <v>838</v>
      </c>
      <c r="V52" s="112">
        <f>+IF(ISERR(U52/S52*100),"N/A",ROUND(U52/S52*100,2))</f>
        <v>99.79</v>
      </c>
      <c r="W52" s="113">
        <f t="shared" si="2"/>
        <v>50.67</v>
      </c>
    </row>
    <row r="53" spans="2:23" ht="23.25" customHeight="1" thickBot="1" x14ac:dyDescent="0.25">
      <c r="B53" s="216" t="s">
        <v>136</v>
      </c>
      <c r="C53" s="217"/>
      <c r="D53" s="217"/>
      <c r="E53" s="102" t="s">
        <v>714</v>
      </c>
      <c r="F53" s="102"/>
      <c r="G53" s="102"/>
      <c r="H53" s="103"/>
      <c r="I53" s="103"/>
      <c r="J53" s="103"/>
      <c r="K53" s="103"/>
      <c r="L53" s="103"/>
      <c r="M53" s="103"/>
      <c r="N53" s="103"/>
      <c r="O53" s="103"/>
      <c r="P53" s="104"/>
      <c r="Q53" s="104"/>
      <c r="R53" s="105" t="s">
        <v>841</v>
      </c>
      <c r="S53" s="106" t="s">
        <v>79</v>
      </c>
      <c r="T53" s="104"/>
      <c r="U53" s="106" t="s">
        <v>842</v>
      </c>
      <c r="V53" s="104"/>
      <c r="W53" s="107">
        <f t="shared" si="2"/>
        <v>47.1</v>
      </c>
    </row>
    <row r="54" spans="2:23" ht="26.25" customHeight="1" thickBot="1" x14ac:dyDescent="0.25">
      <c r="B54" s="218" t="s">
        <v>139</v>
      </c>
      <c r="C54" s="219"/>
      <c r="D54" s="219"/>
      <c r="E54" s="108" t="s">
        <v>714</v>
      </c>
      <c r="F54" s="108"/>
      <c r="G54" s="108"/>
      <c r="H54" s="109"/>
      <c r="I54" s="109"/>
      <c r="J54" s="109"/>
      <c r="K54" s="109"/>
      <c r="L54" s="109"/>
      <c r="M54" s="109"/>
      <c r="N54" s="109"/>
      <c r="O54" s="109"/>
      <c r="P54" s="110"/>
      <c r="Q54" s="110"/>
      <c r="R54" s="111" t="s">
        <v>843</v>
      </c>
      <c r="S54" s="112" t="s">
        <v>844</v>
      </c>
      <c r="T54" s="112">
        <f>+IF(ISERR(S54/R54*100),"N/A",ROUND(S54/R54*100,2))</f>
        <v>77.25</v>
      </c>
      <c r="U54" s="112" t="s">
        <v>842</v>
      </c>
      <c r="V54" s="112">
        <f>+IF(ISERR(U54/S54*100),"N/A",ROUND(U54/S54*100,2))</f>
        <v>64.55</v>
      </c>
      <c r="W54" s="113">
        <f t="shared" si="2"/>
        <v>49.86</v>
      </c>
    </row>
    <row r="55" spans="2:23" ht="22.5" customHeight="1" thickTop="1" thickBot="1" x14ac:dyDescent="0.25">
      <c r="B55" s="70" t="s">
        <v>141</v>
      </c>
      <c r="C55" s="71"/>
      <c r="D55" s="71"/>
      <c r="E55" s="71"/>
      <c r="F55" s="71"/>
      <c r="G55" s="71"/>
      <c r="H55" s="72"/>
      <c r="I55" s="72"/>
      <c r="J55" s="72"/>
      <c r="K55" s="72"/>
      <c r="L55" s="72"/>
      <c r="M55" s="72"/>
      <c r="N55" s="72"/>
      <c r="O55" s="72"/>
      <c r="P55" s="72"/>
      <c r="Q55" s="72"/>
      <c r="R55" s="72"/>
      <c r="S55" s="72"/>
      <c r="T55" s="72"/>
      <c r="U55" s="72"/>
      <c r="V55" s="72"/>
      <c r="W55" s="73"/>
    </row>
    <row r="56" spans="2:23" ht="37.5" customHeight="1" thickTop="1" x14ac:dyDescent="0.2">
      <c r="B56" s="204" t="s">
        <v>2342</v>
      </c>
      <c r="C56" s="205"/>
      <c r="D56" s="205"/>
      <c r="E56" s="205"/>
      <c r="F56" s="205"/>
      <c r="G56" s="205"/>
      <c r="H56" s="205"/>
      <c r="I56" s="205"/>
      <c r="J56" s="205"/>
      <c r="K56" s="205"/>
      <c r="L56" s="205"/>
      <c r="M56" s="205"/>
      <c r="N56" s="205"/>
      <c r="O56" s="205"/>
      <c r="P56" s="205"/>
      <c r="Q56" s="205"/>
      <c r="R56" s="205"/>
      <c r="S56" s="205"/>
      <c r="T56" s="205"/>
      <c r="U56" s="205"/>
      <c r="V56" s="205"/>
      <c r="W56" s="206"/>
    </row>
    <row r="57" spans="2:23" ht="343.5" customHeight="1" thickBot="1" x14ac:dyDescent="0.25">
      <c r="B57" s="220"/>
      <c r="C57" s="221"/>
      <c r="D57" s="221"/>
      <c r="E57" s="221"/>
      <c r="F57" s="221"/>
      <c r="G57" s="221"/>
      <c r="H57" s="221"/>
      <c r="I57" s="221"/>
      <c r="J57" s="221"/>
      <c r="K57" s="221"/>
      <c r="L57" s="221"/>
      <c r="M57" s="221"/>
      <c r="N57" s="221"/>
      <c r="O57" s="221"/>
      <c r="P57" s="221"/>
      <c r="Q57" s="221"/>
      <c r="R57" s="221"/>
      <c r="S57" s="221"/>
      <c r="T57" s="221"/>
      <c r="U57" s="221"/>
      <c r="V57" s="221"/>
      <c r="W57" s="222"/>
    </row>
    <row r="58" spans="2:23" ht="37.5" customHeight="1" thickTop="1" x14ac:dyDescent="0.2">
      <c r="B58" s="204" t="s">
        <v>2343</v>
      </c>
      <c r="C58" s="205"/>
      <c r="D58" s="205"/>
      <c r="E58" s="205"/>
      <c r="F58" s="205"/>
      <c r="G58" s="205"/>
      <c r="H58" s="205"/>
      <c r="I58" s="205"/>
      <c r="J58" s="205"/>
      <c r="K58" s="205"/>
      <c r="L58" s="205"/>
      <c r="M58" s="205"/>
      <c r="N58" s="205"/>
      <c r="O58" s="205"/>
      <c r="P58" s="205"/>
      <c r="Q58" s="205"/>
      <c r="R58" s="205"/>
      <c r="S58" s="205"/>
      <c r="T58" s="205"/>
      <c r="U58" s="205"/>
      <c r="V58" s="205"/>
      <c r="W58" s="206"/>
    </row>
    <row r="59" spans="2:23" ht="360" customHeight="1" thickBot="1" x14ac:dyDescent="0.25">
      <c r="B59" s="220"/>
      <c r="C59" s="221"/>
      <c r="D59" s="221"/>
      <c r="E59" s="221"/>
      <c r="F59" s="221"/>
      <c r="G59" s="221"/>
      <c r="H59" s="221"/>
      <c r="I59" s="221"/>
      <c r="J59" s="221"/>
      <c r="K59" s="221"/>
      <c r="L59" s="221"/>
      <c r="M59" s="221"/>
      <c r="N59" s="221"/>
      <c r="O59" s="221"/>
      <c r="P59" s="221"/>
      <c r="Q59" s="221"/>
      <c r="R59" s="221"/>
      <c r="S59" s="221"/>
      <c r="T59" s="221"/>
      <c r="U59" s="221"/>
      <c r="V59" s="221"/>
      <c r="W59" s="222"/>
    </row>
    <row r="60" spans="2:23" ht="37.5" customHeight="1" thickTop="1" x14ac:dyDescent="0.2">
      <c r="B60" s="204" t="s">
        <v>2344</v>
      </c>
      <c r="C60" s="205"/>
      <c r="D60" s="205"/>
      <c r="E60" s="205"/>
      <c r="F60" s="205"/>
      <c r="G60" s="205"/>
      <c r="H60" s="205"/>
      <c r="I60" s="205"/>
      <c r="J60" s="205"/>
      <c r="K60" s="205"/>
      <c r="L60" s="205"/>
      <c r="M60" s="205"/>
      <c r="N60" s="205"/>
      <c r="O60" s="205"/>
      <c r="P60" s="205"/>
      <c r="Q60" s="205"/>
      <c r="R60" s="205"/>
      <c r="S60" s="205"/>
      <c r="T60" s="205"/>
      <c r="U60" s="205"/>
      <c r="V60" s="205"/>
      <c r="W60" s="206"/>
    </row>
    <row r="61" spans="2:23" ht="254.25" customHeight="1" thickBot="1" x14ac:dyDescent="0.25">
      <c r="B61" s="207"/>
      <c r="C61" s="208"/>
      <c r="D61" s="208"/>
      <c r="E61" s="208"/>
      <c r="F61" s="208"/>
      <c r="G61" s="208"/>
      <c r="H61" s="208"/>
      <c r="I61" s="208"/>
      <c r="J61" s="208"/>
      <c r="K61" s="208"/>
      <c r="L61" s="208"/>
      <c r="M61" s="208"/>
      <c r="N61" s="208"/>
      <c r="O61" s="208"/>
      <c r="P61" s="208"/>
      <c r="Q61" s="208"/>
      <c r="R61" s="208"/>
      <c r="S61" s="208"/>
      <c r="T61" s="208"/>
      <c r="U61" s="208"/>
      <c r="V61" s="208"/>
      <c r="W61" s="209"/>
    </row>
  </sheetData>
  <mergeCells count="127">
    <mergeCell ref="B54:D54"/>
    <mergeCell ref="B56:W57"/>
    <mergeCell ref="B58:W59"/>
    <mergeCell ref="B60:W61"/>
    <mergeCell ref="B48:D48"/>
    <mergeCell ref="B49:D49"/>
    <mergeCell ref="B50:D50"/>
    <mergeCell ref="B51:D51"/>
    <mergeCell ref="B52:D52"/>
    <mergeCell ref="B53:D53"/>
    <mergeCell ref="V41:W41"/>
    <mergeCell ref="B43:D43"/>
    <mergeCell ref="B44:D44"/>
    <mergeCell ref="B45:D45"/>
    <mergeCell ref="B46:D46"/>
    <mergeCell ref="B47:D47"/>
    <mergeCell ref="B39:L39"/>
    <mergeCell ref="M39:N39"/>
    <mergeCell ref="O39:P39"/>
    <mergeCell ref="Q39:R39"/>
    <mergeCell ref="B41:Q42"/>
    <mergeCell ref="S41:T41"/>
    <mergeCell ref="B37:L37"/>
    <mergeCell ref="M37:N37"/>
    <mergeCell ref="O37:P37"/>
    <mergeCell ref="Q37:R37"/>
    <mergeCell ref="B38:L38"/>
    <mergeCell ref="M38:N38"/>
    <mergeCell ref="O38:P38"/>
    <mergeCell ref="Q38:R38"/>
    <mergeCell ref="B35:L35"/>
    <mergeCell ref="M35:N35"/>
    <mergeCell ref="O35:P35"/>
    <mergeCell ref="Q35:R35"/>
    <mergeCell ref="B36:L36"/>
    <mergeCell ref="M36:N36"/>
    <mergeCell ref="O36:P36"/>
    <mergeCell ref="Q36:R36"/>
    <mergeCell ref="B33:L33"/>
    <mergeCell ref="M33:N33"/>
    <mergeCell ref="O33:P33"/>
    <mergeCell ref="Q33:R33"/>
    <mergeCell ref="B34:L34"/>
    <mergeCell ref="M34:N34"/>
    <mergeCell ref="O34:P34"/>
    <mergeCell ref="Q34:R34"/>
    <mergeCell ref="B31:L31"/>
    <mergeCell ref="M31:N31"/>
    <mergeCell ref="O31:P31"/>
    <mergeCell ref="Q31:R31"/>
    <mergeCell ref="B32:L32"/>
    <mergeCell ref="M32:N32"/>
    <mergeCell ref="O32:P32"/>
    <mergeCell ref="Q32:R32"/>
    <mergeCell ref="B29:L29"/>
    <mergeCell ref="M29:N29"/>
    <mergeCell ref="O29:P29"/>
    <mergeCell ref="Q29:R29"/>
    <mergeCell ref="B30:L30"/>
    <mergeCell ref="M30:N30"/>
    <mergeCell ref="O30:P30"/>
    <mergeCell ref="Q30:R30"/>
    <mergeCell ref="B27:L27"/>
    <mergeCell ref="M27:N27"/>
    <mergeCell ref="O27:P27"/>
    <mergeCell ref="Q27:R27"/>
    <mergeCell ref="B28:L28"/>
    <mergeCell ref="M28:N28"/>
    <mergeCell ref="O28:P28"/>
    <mergeCell ref="Q28:R28"/>
    <mergeCell ref="B25:L25"/>
    <mergeCell ref="M25:N25"/>
    <mergeCell ref="O25:P25"/>
    <mergeCell ref="Q25:R25"/>
    <mergeCell ref="B26:L26"/>
    <mergeCell ref="M26:N26"/>
    <mergeCell ref="O26:P26"/>
    <mergeCell ref="Q26:R26"/>
    <mergeCell ref="V22:V23"/>
    <mergeCell ref="W22:W23"/>
    <mergeCell ref="B24:L24"/>
    <mergeCell ref="M24:N24"/>
    <mergeCell ref="O24:P24"/>
    <mergeCell ref="Q24:R24"/>
    <mergeCell ref="C19:W19"/>
    <mergeCell ref="B21:T21"/>
    <mergeCell ref="U21:W21"/>
    <mergeCell ref="B22:L23"/>
    <mergeCell ref="M22:N23"/>
    <mergeCell ref="O22:P23"/>
    <mergeCell ref="Q22:R23"/>
    <mergeCell ref="S22:S23"/>
    <mergeCell ref="T22:T23"/>
    <mergeCell ref="U22:U23"/>
    <mergeCell ref="C17:I17"/>
    <mergeCell ref="L17:Q17"/>
    <mergeCell ref="T17:W17"/>
    <mergeCell ref="C18:I18"/>
    <mergeCell ref="L18:Q18"/>
    <mergeCell ref="T18:W18"/>
    <mergeCell ref="D11:H11"/>
    <mergeCell ref="I11:W11"/>
    <mergeCell ref="C12:W12"/>
    <mergeCell ref="C13:W13"/>
    <mergeCell ref="B16:I16"/>
    <mergeCell ref="K16:Q16"/>
    <mergeCell ref="S16:W16"/>
    <mergeCell ref="D9:H9"/>
    <mergeCell ref="I9:W9"/>
    <mergeCell ref="D10:H10"/>
    <mergeCell ref="I10:W10"/>
    <mergeCell ref="C5:W5"/>
    <mergeCell ref="D6:H6"/>
    <mergeCell ref="J6:K6"/>
    <mergeCell ref="L6:M6"/>
    <mergeCell ref="N6:W6"/>
    <mergeCell ref="D7:H7"/>
    <mergeCell ref="O7:W7"/>
    <mergeCell ref="A1:P1"/>
    <mergeCell ref="B2:W2"/>
    <mergeCell ref="D4:H4"/>
    <mergeCell ref="J4:K4"/>
    <mergeCell ref="M4:Q4"/>
    <mergeCell ref="S4:U4"/>
    <mergeCell ref="V4:W4"/>
    <mergeCell ref="D8:H8"/>
    <mergeCell ref="P8:W8"/>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57" min="1" max="2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656</v>
      </c>
      <c r="D4" s="166" t="s">
        <v>25</v>
      </c>
      <c r="E4" s="166"/>
      <c r="F4" s="166"/>
      <c r="G4" s="166"/>
      <c r="H4" s="167"/>
      <c r="I4" s="77"/>
      <c r="J4" s="168" t="s">
        <v>75</v>
      </c>
      <c r="K4" s="166"/>
      <c r="L4" s="76" t="s">
        <v>845</v>
      </c>
      <c r="M4" s="169" t="s">
        <v>846</v>
      </c>
      <c r="N4" s="169"/>
      <c r="O4" s="169"/>
      <c r="P4" s="169"/>
      <c r="Q4" s="170"/>
      <c r="R4" s="78"/>
      <c r="S4" s="171" t="s">
        <v>2146</v>
      </c>
      <c r="T4" s="172"/>
      <c r="U4" s="172"/>
      <c r="V4" s="173" t="s">
        <v>847</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848</v>
      </c>
      <c r="D6" s="175" t="s">
        <v>849</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850</v>
      </c>
      <c r="K8" s="85" t="s">
        <v>851</v>
      </c>
      <c r="L8" s="85" t="s">
        <v>852</v>
      </c>
      <c r="M8" s="85" t="s">
        <v>853</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52.25" customHeight="1" thickTop="1" thickBot="1" x14ac:dyDescent="0.25">
      <c r="B10" s="86" t="s">
        <v>91</v>
      </c>
      <c r="C10" s="173" t="s">
        <v>854</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855</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856</v>
      </c>
      <c r="C21" s="201"/>
      <c r="D21" s="201"/>
      <c r="E21" s="201"/>
      <c r="F21" s="201"/>
      <c r="G21" s="201"/>
      <c r="H21" s="201"/>
      <c r="I21" s="201"/>
      <c r="J21" s="201"/>
      <c r="K21" s="201"/>
      <c r="L21" s="201"/>
      <c r="M21" s="202" t="s">
        <v>848</v>
      </c>
      <c r="N21" s="202"/>
      <c r="O21" s="202" t="s">
        <v>117</v>
      </c>
      <c r="P21" s="202"/>
      <c r="Q21" s="203" t="s">
        <v>278</v>
      </c>
      <c r="R21" s="203"/>
      <c r="S21" s="95" t="s">
        <v>119</v>
      </c>
      <c r="T21" s="95" t="s">
        <v>210</v>
      </c>
      <c r="U21" s="95" t="s">
        <v>210</v>
      </c>
      <c r="V21" s="95" t="str">
        <f>+IF(ISERR(U21/T21*100),"N/A",ROUND(U21/T21*100,2))</f>
        <v>N/A</v>
      </c>
      <c r="W21" s="96" t="str">
        <f>+IF(ISERR(U21/S21*100),"N/A",ROUND(U21/S21*100,2))</f>
        <v>N/A</v>
      </c>
    </row>
    <row r="22" spans="2:27" ht="56.25" customHeight="1" x14ac:dyDescent="0.2">
      <c r="B22" s="200" t="s">
        <v>857</v>
      </c>
      <c r="C22" s="201"/>
      <c r="D22" s="201"/>
      <c r="E22" s="201"/>
      <c r="F22" s="201"/>
      <c r="G22" s="201"/>
      <c r="H22" s="201"/>
      <c r="I22" s="201"/>
      <c r="J22" s="201"/>
      <c r="K22" s="201"/>
      <c r="L22" s="201"/>
      <c r="M22" s="202" t="s">
        <v>848</v>
      </c>
      <c r="N22" s="202"/>
      <c r="O22" s="202" t="s">
        <v>117</v>
      </c>
      <c r="P22" s="202"/>
      <c r="Q22" s="203" t="s">
        <v>278</v>
      </c>
      <c r="R22" s="203"/>
      <c r="S22" s="95" t="s">
        <v>119</v>
      </c>
      <c r="T22" s="95" t="s">
        <v>210</v>
      </c>
      <c r="U22" s="95" t="s">
        <v>210</v>
      </c>
      <c r="V22" s="95" t="str">
        <f>+IF(ISERR(U22/T22*100),"N/A",ROUND(U22/T22*100,2))</f>
        <v>N/A</v>
      </c>
      <c r="W22" s="96" t="str">
        <f>+IF(ISERR(U22/S22*100),"N/A",ROUND(U22/S22*100,2))</f>
        <v>N/A</v>
      </c>
    </row>
    <row r="23" spans="2:27" ht="56.25" customHeight="1" thickBot="1" x14ac:dyDescent="0.25">
      <c r="B23" s="200" t="s">
        <v>858</v>
      </c>
      <c r="C23" s="201"/>
      <c r="D23" s="201"/>
      <c r="E23" s="201"/>
      <c r="F23" s="201"/>
      <c r="G23" s="201"/>
      <c r="H23" s="201"/>
      <c r="I23" s="201"/>
      <c r="J23" s="201"/>
      <c r="K23" s="201"/>
      <c r="L23" s="201"/>
      <c r="M23" s="202" t="s">
        <v>848</v>
      </c>
      <c r="N23" s="202"/>
      <c r="O23" s="202" t="s">
        <v>117</v>
      </c>
      <c r="P23" s="202"/>
      <c r="Q23" s="203" t="s">
        <v>278</v>
      </c>
      <c r="R23" s="203"/>
      <c r="S23" s="95" t="s">
        <v>119</v>
      </c>
      <c r="T23" s="95" t="s">
        <v>210</v>
      </c>
      <c r="U23" s="95" t="s">
        <v>210</v>
      </c>
      <c r="V23" s="95" t="str">
        <f>+IF(ISERR(U23/T23*100),"N/A",ROUND(U23/T23*100,2))</f>
        <v>N/A</v>
      </c>
      <c r="W23" s="96" t="str">
        <f>+IF(ISERR(U23/S23*100),"N/A",ROUND(U23/S23*100,2))</f>
        <v>N/A</v>
      </c>
    </row>
    <row r="24" spans="2:27" ht="21.75" customHeight="1" thickTop="1" thickBot="1" x14ac:dyDescent="0.25">
      <c r="B24" s="70" t="s">
        <v>129</v>
      </c>
      <c r="C24" s="71"/>
      <c r="D24" s="71"/>
      <c r="E24" s="71"/>
      <c r="F24" s="71"/>
      <c r="G24" s="71"/>
      <c r="H24" s="72"/>
      <c r="I24" s="72"/>
      <c r="J24" s="72"/>
      <c r="K24" s="72"/>
      <c r="L24" s="72"/>
      <c r="M24" s="72"/>
      <c r="N24" s="72"/>
      <c r="O24" s="72"/>
      <c r="P24" s="72"/>
      <c r="Q24" s="72"/>
      <c r="R24" s="72"/>
      <c r="S24" s="72"/>
      <c r="T24" s="72"/>
      <c r="U24" s="72"/>
      <c r="V24" s="72"/>
      <c r="W24" s="73"/>
      <c r="X24" s="97"/>
    </row>
    <row r="25" spans="2:27" ht="29.25" customHeight="1" thickTop="1" thickBot="1" x14ac:dyDescent="0.25">
      <c r="B25" s="210" t="s">
        <v>130</v>
      </c>
      <c r="C25" s="211"/>
      <c r="D25" s="211"/>
      <c r="E25" s="211"/>
      <c r="F25" s="211"/>
      <c r="G25" s="211"/>
      <c r="H25" s="211"/>
      <c r="I25" s="211"/>
      <c r="J25" s="211"/>
      <c r="K25" s="211"/>
      <c r="L25" s="211"/>
      <c r="M25" s="211"/>
      <c r="N25" s="211"/>
      <c r="O25" s="211"/>
      <c r="P25" s="211"/>
      <c r="Q25" s="212"/>
      <c r="R25" s="98" t="s">
        <v>111</v>
      </c>
      <c r="S25" s="187" t="s">
        <v>112</v>
      </c>
      <c r="T25" s="187"/>
      <c r="U25" s="99" t="s">
        <v>131</v>
      </c>
      <c r="V25" s="186" t="s">
        <v>132</v>
      </c>
      <c r="W25" s="188"/>
    </row>
    <row r="26" spans="2:27" ht="30.75" customHeight="1" thickBot="1" x14ac:dyDescent="0.25">
      <c r="B26" s="213"/>
      <c r="C26" s="214"/>
      <c r="D26" s="214"/>
      <c r="E26" s="214"/>
      <c r="F26" s="214"/>
      <c r="G26" s="214"/>
      <c r="H26" s="214"/>
      <c r="I26" s="214"/>
      <c r="J26" s="214"/>
      <c r="K26" s="214"/>
      <c r="L26" s="214"/>
      <c r="M26" s="214"/>
      <c r="N26" s="214"/>
      <c r="O26" s="214"/>
      <c r="P26" s="214"/>
      <c r="Q26" s="215"/>
      <c r="R26" s="100" t="s">
        <v>133</v>
      </c>
      <c r="S26" s="100" t="s">
        <v>133</v>
      </c>
      <c r="T26" s="100" t="s">
        <v>117</v>
      </c>
      <c r="U26" s="100" t="s">
        <v>133</v>
      </c>
      <c r="V26" s="100" t="s">
        <v>134</v>
      </c>
      <c r="W26" s="101" t="s">
        <v>135</v>
      </c>
      <c r="Y26" s="97"/>
    </row>
    <row r="27" spans="2:27" ht="23.25" customHeight="1" thickBot="1" x14ac:dyDescent="0.25">
      <c r="B27" s="216" t="s">
        <v>136</v>
      </c>
      <c r="C27" s="217"/>
      <c r="D27" s="217"/>
      <c r="E27" s="102" t="s">
        <v>859</v>
      </c>
      <c r="F27" s="102"/>
      <c r="G27" s="102"/>
      <c r="H27" s="103"/>
      <c r="I27" s="103"/>
      <c r="J27" s="103"/>
      <c r="K27" s="103"/>
      <c r="L27" s="103"/>
      <c r="M27" s="103"/>
      <c r="N27" s="103"/>
      <c r="O27" s="103"/>
      <c r="P27" s="104"/>
      <c r="Q27" s="104"/>
      <c r="R27" s="105" t="s">
        <v>860</v>
      </c>
      <c r="S27" s="106" t="s">
        <v>79</v>
      </c>
      <c r="T27" s="104"/>
      <c r="U27" s="106" t="s">
        <v>860</v>
      </c>
      <c r="V27" s="104"/>
      <c r="W27" s="107">
        <f>+IF(ISERR(U27/R27*100),"N/A",ROUND(U27/R27*100,2))</f>
        <v>100</v>
      </c>
    </row>
    <row r="28" spans="2:27" ht="26.25" customHeight="1" thickBot="1" x14ac:dyDescent="0.25">
      <c r="B28" s="218" t="s">
        <v>139</v>
      </c>
      <c r="C28" s="219"/>
      <c r="D28" s="219"/>
      <c r="E28" s="108" t="s">
        <v>859</v>
      </c>
      <c r="F28" s="108"/>
      <c r="G28" s="108"/>
      <c r="H28" s="109"/>
      <c r="I28" s="109"/>
      <c r="J28" s="109"/>
      <c r="K28" s="109"/>
      <c r="L28" s="109"/>
      <c r="M28" s="109"/>
      <c r="N28" s="109"/>
      <c r="O28" s="109"/>
      <c r="P28" s="110"/>
      <c r="Q28" s="110"/>
      <c r="R28" s="111" t="s">
        <v>860</v>
      </c>
      <c r="S28" s="112" t="s">
        <v>860</v>
      </c>
      <c r="T28" s="112">
        <f>+IF(ISERR(S28/R28*100),"N/A",ROUND(S28/R28*100,2))</f>
        <v>100</v>
      </c>
      <c r="U28" s="112" t="s">
        <v>860</v>
      </c>
      <c r="V28" s="112">
        <f>+IF(ISERR(U28/S28*100),"N/A",ROUND(U28/S28*100,2))</f>
        <v>100</v>
      </c>
      <c r="W28" s="113">
        <f>+IF(ISERR(U28/R28*100),"N/A",ROUND(U28/R28*100,2))</f>
        <v>100</v>
      </c>
    </row>
    <row r="29" spans="2:27" ht="22.5" customHeight="1" thickTop="1" thickBot="1" x14ac:dyDescent="0.25">
      <c r="B29" s="70" t="s">
        <v>141</v>
      </c>
      <c r="C29" s="71"/>
      <c r="D29" s="71"/>
      <c r="E29" s="71"/>
      <c r="F29" s="71"/>
      <c r="G29" s="71"/>
      <c r="H29" s="72"/>
      <c r="I29" s="72"/>
      <c r="J29" s="72"/>
      <c r="K29" s="72"/>
      <c r="L29" s="72"/>
      <c r="M29" s="72"/>
      <c r="N29" s="72"/>
      <c r="O29" s="72"/>
      <c r="P29" s="72"/>
      <c r="Q29" s="72"/>
      <c r="R29" s="72"/>
      <c r="S29" s="72"/>
      <c r="T29" s="72"/>
      <c r="U29" s="72"/>
      <c r="V29" s="72"/>
      <c r="W29" s="73"/>
    </row>
    <row r="30" spans="2:27" ht="37.5" customHeight="1" thickTop="1" x14ac:dyDescent="0.2">
      <c r="B30" s="204" t="s">
        <v>2161</v>
      </c>
      <c r="C30" s="205"/>
      <c r="D30" s="205"/>
      <c r="E30" s="205"/>
      <c r="F30" s="205"/>
      <c r="G30" s="205"/>
      <c r="H30" s="205"/>
      <c r="I30" s="205"/>
      <c r="J30" s="205"/>
      <c r="K30" s="205"/>
      <c r="L30" s="205"/>
      <c r="M30" s="205"/>
      <c r="N30" s="205"/>
      <c r="O30" s="205"/>
      <c r="P30" s="205"/>
      <c r="Q30" s="205"/>
      <c r="R30" s="205"/>
      <c r="S30" s="205"/>
      <c r="T30" s="205"/>
      <c r="U30" s="205"/>
      <c r="V30" s="205"/>
      <c r="W30" s="206"/>
    </row>
    <row r="31" spans="2:27" ht="1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2162</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5" customHeight="1" thickBot="1" x14ac:dyDescent="0.25">
      <c r="B33" s="220"/>
      <c r="C33" s="221"/>
      <c r="D33" s="221"/>
      <c r="E33" s="221"/>
      <c r="F33" s="221"/>
      <c r="G33" s="221"/>
      <c r="H33" s="221"/>
      <c r="I33" s="221"/>
      <c r="J33" s="221"/>
      <c r="K33" s="221"/>
      <c r="L33" s="221"/>
      <c r="M33" s="221"/>
      <c r="N33" s="221"/>
      <c r="O33" s="221"/>
      <c r="P33" s="221"/>
      <c r="Q33" s="221"/>
      <c r="R33" s="221"/>
      <c r="S33" s="221"/>
      <c r="T33" s="221"/>
      <c r="U33" s="221"/>
      <c r="V33" s="221"/>
      <c r="W33" s="222"/>
    </row>
    <row r="34" spans="2:23" ht="37.5" customHeight="1" thickTop="1" x14ac:dyDescent="0.2">
      <c r="B34" s="204" t="s">
        <v>2163</v>
      </c>
      <c r="C34" s="205"/>
      <c r="D34" s="205"/>
      <c r="E34" s="205"/>
      <c r="F34" s="205"/>
      <c r="G34" s="205"/>
      <c r="H34" s="205"/>
      <c r="I34" s="205"/>
      <c r="J34" s="205"/>
      <c r="K34" s="205"/>
      <c r="L34" s="205"/>
      <c r="M34" s="205"/>
      <c r="N34" s="205"/>
      <c r="O34" s="205"/>
      <c r="P34" s="205"/>
      <c r="Q34" s="205"/>
      <c r="R34" s="205"/>
      <c r="S34" s="205"/>
      <c r="T34" s="205"/>
      <c r="U34" s="205"/>
      <c r="V34" s="205"/>
      <c r="W34" s="206"/>
    </row>
    <row r="35" spans="2:23" ht="18.75" customHeight="1" thickBot="1" x14ac:dyDescent="0.25">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4:W35"/>
    <mergeCell ref="B25:Q26"/>
    <mergeCell ref="S25:T25"/>
    <mergeCell ref="V25:W25"/>
    <mergeCell ref="B27:D27"/>
    <mergeCell ref="B28:D28"/>
    <mergeCell ref="B30:W31"/>
    <mergeCell ref="B23:L23"/>
    <mergeCell ref="M23:N23"/>
    <mergeCell ref="O23:P23"/>
    <mergeCell ref="Q23:R23"/>
    <mergeCell ref="B32:W33"/>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656</v>
      </c>
      <c r="D4" s="166" t="s">
        <v>25</v>
      </c>
      <c r="E4" s="166"/>
      <c r="F4" s="166"/>
      <c r="G4" s="166"/>
      <c r="H4" s="167"/>
      <c r="I4" s="77"/>
      <c r="J4" s="168" t="s">
        <v>75</v>
      </c>
      <c r="K4" s="166"/>
      <c r="L4" s="76" t="s">
        <v>861</v>
      </c>
      <c r="M4" s="169" t="s">
        <v>862</v>
      </c>
      <c r="N4" s="169"/>
      <c r="O4" s="169"/>
      <c r="P4" s="169"/>
      <c r="Q4" s="170"/>
      <c r="R4" s="78"/>
      <c r="S4" s="171" t="s">
        <v>2146</v>
      </c>
      <c r="T4" s="172"/>
      <c r="U4" s="172"/>
      <c r="V4" s="173" t="s">
        <v>863</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864</v>
      </c>
      <c r="D6" s="175" t="s">
        <v>865</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866</v>
      </c>
      <c r="K8" s="85" t="s">
        <v>149</v>
      </c>
      <c r="L8" s="85" t="s">
        <v>149</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867</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868</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869</v>
      </c>
      <c r="C21" s="201"/>
      <c r="D21" s="201"/>
      <c r="E21" s="201"/>
      <c r="F21" s="201"/>
      <c r="G21" s="201"/>
      <c r="H21" s="201"/>
      <c r="I21" s="201"/>
      <c r="J21" s="201"/>
      <c r="K21" s="201"/>
      <c r="L21" s="201"/>
      <c r="M21" s="202" t="s">
        <v>864</v>
      </c>
      <c r="N21" s="202"/>
      <c r="O21" s="202" t="s">
        <v>117</v>
      </c>
      <c r="P21" s="202"/>
      <c r="Q21" s="203" t="s">
        <v>278</v>
      </c>
      <c r="R21" s="203"/>
      <c r="S21" s="95" t="s">
        <v>870</v>
      </c>
      <c r="T21" s="95" t="s">
        <v>210</v>
      </c>
      <c r="U21" s="95" t="s">
        <v>210</v>
      </c>
      <c r="V21" s="95" t="str">
        <f>+IF(ISERR(U21/T21*100),"N/A",ROUND(U21/T21*100,2))</f>
        <v>N/A</v>
      </c>
      <c r="W21" s="96" t="str">
        <f>+IF(ISERR(U21/S21*100),"N/A",ROUND(U21/S21*100,2))</f>
        <v>N/A</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871</v>
      </c>
      <c r="F25" s="102"/>
      <c r="G25" s="102"/>
      <c r="H25" s="103"/>
      <c r="I25" s="103"/>
      <c r="J25" s="103"/>
      <c r="K25" s="103"/>
      <c r="L25" s="103"/>
      <c r="M25" s="103"/>
      <c r="N25" s="103"/>
      <c r="O25" s="103"/>
      <c r="P25" s="104"/>
      <c r="Q25" s="104"/>
      <c r="R25" s="105" t="s">
        <v>872</v>
      </c>
      <c r="S25" s="106" t="s">
        <v>79</v>
      </c>
      <c r="T25" s="104"/>
      <c r="U25" s="106" t="s">
        <v>873</v>
      </c>
      <c r="V25" s="104"/>
      <c r="W25" s="107">
        <f>+IF(ISERR(U25/R25*100),"N/A",ROUND(U25/R25*100,2))</f>
        <v>22.88</v>
      </c>
    </row>
    <row r="26" spans="2:27" ht="26.25" customHeight="1" thickBot="1" x14ac:dyDescent="0.25">
      <c r="B26" s="218" t="s">
        <v>139</v>
      </c>
      <c r="C26" s="219"/>
      <c r="D26" s="219"/>
      <c r="E26" s="108" t="s">
        <v>871</v>
      </c>
      <c r="F26" s="108"/>
      <c r="G26" s="108"/>
      <c r="H26" s="109"/>
      <c r="I26" s="109"/>
      <c r="J26" s="109"/>
      <c r="K26" s="109"/>
      <c r="L26" s="109"/>
      <c r="M26" s="109"/>
      <c r="N26" s="109"/>
      <c r="O26" s="109"/>
      <c r="P26" s="110"/>
      <c r="Q26" s="110"/>
      <c r="R26" s="111" t="s">
        <v>872</v>
      </c>
      <c r="S26" s="112" t="s">
        <v>874</v>
      </c>
      <c r="T26" s="112">
        <f>+IF(ISERR(S26/R26*100),"N/A",ROUND(S26/R26*100,2))</f>
        <v>53.1</v>
      </c>
      <c r="U26" s="112" t="s">
        <v>873</v>
      </c>
      <c r="V26" s="112">
        <f>+IF(ISERR(U26/S26*100),"N/A",ROUND(U26/S26*100,2))</f>
        <v>43.09</v>
      </c>
      <c r="W26" s="113">
        <f>+IF(ISERR(U26/R26*100),"N/A",ROUND(U26/R26*100,2))</f>
        <v>22.88</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2161</v>
      </c>
      <c r="C28" s="205"/>
      <c r="D28" s="205"/>
      <c r="E28" s="205"/>
      <c r="F28" s="205"/>
      <c r="G28" s="205"/>
      <c r="H28" s="205"/>
      <c r="I28" s="205"/>
      <c r="J28" s="205"/>
      <c r="K28" s="205"/>
      <c r="L28" s="205"/>
      <c r="M28" s="205"/>
      <c r="N28" s="205"/>
      <c r="O28" s="205"/>
      <c r="P28" s="205"/>
      <c r="Q28" s="205"/>
      <c r="R28" s="205"/>
      <c r="S28" s="205"/>
      <c r="T28" s="205"/>
      <c r="U28" s="205"/>
      <c r="V28" s="205"/>
      <c r="W28" s="206"/>
    </row>
    <row r="29" spans="2:27" ht="1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2162</v>
      </c>
      <c r="C30" s="205"/>
      <c r="D30" s="205"/>
      <c r="E30" s="205"/>
      <c r="F30" s="205"/>
      <c r="G30" s="205"/>
      <c r="H30" s="205"/>
      <c r="I30" s="205"/>
      <c r="J30" s="205"/>
      <c r="K30" s="205"/>
      <c r="L30" s="205"/>
      <c r="M30" s="205"/>
      <c r="N30" s="205"/>
      <c r="O30" s="205"/>
      <c r="P30" s="205"/>
      <c r="Q30" s="205"/>
      <c r="R30" s="205"/>
      <c r="S30" s="205"/>
      <c r="T30" s="205"/>
      <c r="U30" s="205"/>
      <c r="V30" s="205"/>
      <c r="W30" s="206"/>
    </row>
    <row r="31" spans="2:27" ht="1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2163</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8.7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2"/>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656</v>
      </c>
      <c r="D4" s="166" t="s">
        <v>25</v>
      </c>
      <c r="E4" s="166"/>
      <c r="F4" s="166"/>
      <c r="G4" s="166"/>
      <c r="H4" s="167"/>
      <c r="I4" s="77"/>
      <c r="J4" s="168" t="s">
        <v>75</v>
      </c>
      <c r="K4" s="166"/>
      <c r="L4" s="76" t="s">
        <v>875</v>
      </c>
      <c r="M4" s="169" t="s">
        <v>876</v>
      </c>
      <c r="N4" s="169"/>
      <c r="O4" s="169"/>
      <c r="P4" s="169"/>
      <c r="Q4" s="170"/>
      <c r="R4" s="78"/>
      <c r="S4" s="171" t="s">
        <v>2146</v>
      </c>
      <c r="T4" s="172"/>
      <c r="U4" s="172"/>
      <c r="V4" s="173" t="s">
        <v>877</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671</v>
      </c>
      <c r="D6" s="175" t="s">
        <v>672</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878</v>
      </c>
      <c r="D7" s="162" t="s">
        <v>879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880</v>
      </c>
      <c r="D8" s="162" t="s">
        <v>881</v>
      </c>
      <c r="E8" s="162"/>
      <c r="F8" s="162"/>
      <c r="G8" s="162"/>
      <c r="H8" s="162"/>
      <c r="I8" s="81"/>
      <c r="J8" s="85" t="s">
        <v>882</v>
      </c>
      <c r="K8" s="85" t="s">
        <v>883</v>
      </c>
      <c r="L8" s="85" t="s">
        <v>884</v>
      </c>
      <c r="M8" s="85" t="s">
        <v>885</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82.25" customHeight="1" thickTop="1" thickBot="1" x14ac:dyDescent="0.25">
      <c r="B10" s="86" t="s">
        <v>91</v>
      </c>
      <c r="C10" s="173" t="s">
        <v>886</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118.5"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887</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888</v>
      </c>
      <c r="C21" s="201"/>
      <c r="D21" s="201"/>
      <c r="E21" s="201"/>
      <c r="F21" s="201"/>
      <c r="G21" s="201"/>
      <c r="H21" s="201"/>
      <c r="I21" s="201"/>
      <c r="J21" s="201"/>
      <c r="K21" s="201"/>
      <c r="L21" s="201"/>
      <c r="M21" s="202" t="s">
        <v>878</v>
      </c>
      <c r="N21" s="202"/>
      <c r="O21" s="202" t="s">
        <v>117</v>
      </c>
      <c r="P21" s="202"/>
      <c r="Q21" s="203" t="s">
        <v>118</v>
      </c>
      <c r="R21" s="203"/>
      <c r="S21" s="95" t="s">
        <v>119</v>
      </c>
      <c r="T21" s="95" t="s">
        <v>889</v>
      </c>
      <c r="U21" s="95" t="s">
        <v>890</v>
      </c>
      <c r="V21" s="95">
        <f t="shared" ref="V21:V32" si="0">+IF(ISERR(U21/T21*100),"N/A",ROUND(U21/T21*100,2))</f>
        <v>94.74</v>
      </c>
      <c r="W21" s="96">
        <f t="shared" ref="W21:W32" si="1">+IF(ISERR(U21/S21*100),"N/A",ROUND(U21/S21*100,2))</f>
        <v>93.6</v>
      </c>
    </row>
    <row r="22" spans="2:27" ht="56.25" customHeight="1" x14ac:dyDescent="0.2">
      <c r="B22" s="200" t="s">
        <v>891</v>
      </c>
      <c r="C22" s="201"/>
      <c r="D22" s="201"/>
      <c r="E22" s="201"/>
      <c r="F22" s="201"/>
      <c r="G22" s="201"/>
      <c r="H22" s="201"/>
      <c r="I22" s="201"/>
      <c r="J22" s="201"/>
      <c r="K22" s="201"/>
      <c r="L22" s="201"/>
      <c r="M22" s="202" t="s">
        <v>878</v>
      </c>
      <c r="N22" s="202"/>
      <c r="O22" s="202" t="s">
        <v>892</v>
      </c>
      <c r="P22" s="202"/>
      <c r="Q22" s="203" t="s">
        <v>278</v>
      </c>
      <c r="R22" s="203"/>
      <c r="S22" s="95" t="s">
        <v>893</v>
      </c>
      <c r="T22" s="95" t="s">
        <v>210</v>
      </c>
      <c r="U22" s="95" t="s">
        <v>210</v>
      </c>
      <c r="V22" s="95" t="str">
        <f t="shared" si="0"/>
        <v>N/A</v>
      </c>
      <c r="W22" s="96" t="str">
        <f t="shared" si="1"/>
        <v>N/A</v>
      </c>
    </row>
    <row r="23" spans="2:27" ht="56.25" customHeight="1" x14ac:dyDescent="0.2">
      <c r="B23" s="200" t="s">
        <v>894</v>
      </c>
      <c r="C23" s="201"/>
      <c r="D23" s="201"/>
      <c r="E23" s="201"/>
      <c r="F23" s="201"/>
      <c r="G23" s="201"/>
      <c r="H23" s="201"/>
      <c r="I23" s="201"/>
      <c r="J23" s="201"/>
      <c r="K23" s="201"/>
      <c r="L23" s="201"/>
      <c r="M23" s="202" t="s">
        <v>880</v>
      </c>
      <c r="N23" s="202"/>
      <c r="O23" s="202" t="s">
        <v>117</v>
      </c>
      <c r="P23" s="202"/>
      <c r="Q23" s="203" t="s">
        <v>278</v>
      </c>
      <c r="R23" s="203"/>
      <c r="S23" s="95" t="s">
        <v>162</v>
      </c>
      <c r="T23" s="95" t="s">
        <v>210</v>
      </c>
      <c r="U23" s="95" t="s">
        <v>210</v>
      </c>
      <c r="V23" s="95" t="str">
        <f t="shared" si="0"/>
        <v>N/A</v>
      </c>
      <c r="W23" s="96" t="str">
        <f t="shared" si="1"/>
        <v>N/A</v>
      </c>
    </row>
    <row r="24" spans="2:27" ht="56.25" customHeight="1" x14ac:dyDescent="0.2">
      <c r="B24" s="200" t="s">
        <v>895</v>
      </c>
      <c r="C24" s="201"/>
      <c r="D24" s="201"/>
      <c r="E24" s="201"/>
      <c r="F24" s="201"/>
      <c r="G24" s="201"/>
      <c r="H24" s="201"/>
      <c r="I24" s="201"/>
      <c r="J24" s="201"/>
      <c r="K24" s="201"/>
      <c r="L24" s="201"/>
      <c r="M24" s="202" t="s">
        <v>880</v>
      </c>
      <c r="N24" s="202"/>
      <c r="O24" s="202" t="s">
        <v>117</v>
      </c>
      <c r="P24" s="202"/>
      <c r="Q24" s="203" t="s">
        <v>118</v>
      </c>
      <c r="R24" s="203"/>
      <c r="S24" s="95" t="s">
        <v>896</v>
      </c>
      <c r="T24" s="95" t="s">
        <v>896</v>
      </c>
      <c r="U24" s="95" t="s">
        <v>897</v>
      </c>
      <c r="V24" s="95">
        <f t="shared" si="0"/>
        <v>145.44999999999999</v>
      </c>
      <c r="W24" s="96">
        <f t="shared" si="1"/>
        <v>145.44999999999999</v>
      </c>
    </row>
    <row r="25" spans="2:27" ht="56.25" customHeight="1" x14ac:dyDescent="0.2">
      <c r="B25" s="200" t="s">
        <v>898</v>
      </c>
      <c r="C25" s="201"/>
      <c r="D25" s="201"/>
      <c r="E25" s="201"/>
      <c r="F25" s="201"/>
      <c r="G25" s="201"/>
      <c r="H25" s="201"/>
      <c r="I25" s="201"/>
      <c r="J25" s="201"/>
      <c r="K25" s="201"/>
      <c r="L25" s="201"/>
      <c r="M25" s="202" t="s">
        <v>663</v>
      </c>
      <c r="N25" s="202"/>
      <c r="O25" s="202" t="s">
        <v>117</v>
      </c>
      <c r="P25" s="202"/>
      <c r="Q25" s="203" t="s">
        <v>118</v>
      </c>
      <c r="R25" s="203"/>
      <c r="S25" s="95" t="s">
        <v>899</v>
      </c>
      <c r="T25" s="95" t="s">
        <v>900</v>
      </c>
      <c r="U25" s="95" t="s">
        <v>901</v>
      </c>
      <c r="V25" s="95">
        <f t="shared" si="0"/>
        <v>103.86</v>
      </c>
      <c r="W25" s="96">
        <f t="shared" si="1"/>
        <v>103.73</v>
      </c>
    </row>
    <row r="26" spans="2:27" ht="56.25" customHeight="1" x14ac:dyDescent="0.2">
      <c r="B26" s="200" t="s">
        <v>902</v>
      </c>
      <c r="C26" s="201"/>
      <c r="D26" s="201"/>
      <c r="E26" s="201"/>
      <c r="F26" s="201"/>
      <c r="G26" s="201"/>
      <c r="H26" s="201"/>
      <c r="I26" s="201"/>
      <c r="J26" s="201"/>
      <c r="K26" s="201"/>
      <c r="L26" s="201"/>
      <c r="M26" s="202" t="s">
        <v>765</v>
      </c>
      <c r="N26" s="202"/>
      <c r="O26" s="202" t="s">
        <v>117</v>
      </c>
      <c r="P26" s="202"/>
      <c r="Q26" s="203" t="s">
        <v>118</v>
      </c>
      <c r="R26" s="203"/>
      <c r="S26" s="95" t="s">
        <v>903</v>
      </c>
      <c r="T26" s="95" t="s">
        <v>904</v>
      </c>
      <c r="U26" s="95" t="s">
        <v>905</v>
      </c>
      <c r="V26" s="95">
        <f t="shared" si="0"/>
        <v>90.28</v>
      </c>
      <c r="W26" s="96">
        <f t="shared" si="1"/>
        <v>91.12</v>
      </c>
    </row>
    <row r="27" spans="2:27" ht="56.25" customHeight="1" x14ac:dyDescent="0.2">
      <c r="B27" s="200" t="s">
        <v>906</v>
      </c>
      <c r="C27" s="201"/>
      <c r="D27" s="201"/>
      <c r="E27" s="201"/>
      <c r="F27" s="201"/>
      <c r="G27" s="201"/>
      <c r="H27" s="201"/>
      <c r="I27" s="201"/>
      <c r="J27" s="201"/>
      <c r="K27" s="201"/>
      <c r="L27" s="201"/>
      <c r="M27" s="202" t="s">
        <v>765</v>
      </c>
      <c r="N27" s="202"/>
      <c r="O27" s="202" t="s">
        <v>117</v>
      </c>
      <c r="P27" s="202"/>
      <c r="Q27" s="203" t="s">
        <v>118</v>
      </c>
      <c r="R27" s="203"/>
      <c r="S27" s="95" t="s">
        <v>907</v>
      </c>
      <c r="T27" s="95" t="s">
        <v>908</v>
      </c>
      <c r="U27" s="95" t="s">
        <v>909</v>
      </c>
      <c r="V27" s="95">
        <f t="shared" si="0"/>
        <v>201.29</v>
      </c>
      <c r="W27" s="96">
        <f t="shared" si="1"/>
        <v>205.26</v>
      </c>
    </row>
    <row r="28" spans="2:27" ht="56.25" customHeight="1" x14ac:dyDescent="0.2">
      <c r="B28" s="200" t="s">
        <v>910</v>
      </c>
      <c r="C28" s="201"/>
      <c r="D28" s="201"/>
      <c r="E28" s="201"/>
      <c r="F28" s="201"/>
      <c r="G28" s="201"/>
      <c r="H28" s="201"/>
      <c r="I28" s="201"/>
      <c r="J28" s="201"/>
      <c r="K28" s="201"/>
      <c r="L28" s="201"/>
      <c r="M28" s="202" t="s">
        <v>765</v>
      </c>
      <c r="N28" s="202"/>
      <c r="O28" s="202" t="s">
        <v>117</v>
      </c>
      <c r="P28" s="202"/>
      <c r="Q28" s="203" t="s">
        <v>118</v>
      </c>
      <c r="R28" s="203"/>
      <c r="S28" s="95" t="s">
        <v>911</v>
      </c>
      <c r="T28" s="95" t="s">
        <v>911</v>
      </c>
      <c r="U28" s="95" t="s">
        <v>912</v>
      </c>
      <c r="V28" s="95">
        <f t="shared" si="0"/>
        <v>119.12</v>
      </c>
      <c r="W28" s="96">
        <f t="shared" si="1"/>
        <v>119.12</v>
      </c>
    </row>
    <row r="29" spans="2:27" ht="56.25" customHeight="1" x14ac:dyDescent="0.2">
      <c r="B29" s="200" t="s">
        <v>913</v>
      </c>
      <c r="C29" s="201"/>
      <c r="D29" s="201"/>
      <c r="E29" s="201"/>
      <c r="F29" s="201"/>
      <c r="G29" s="201"/>
      <c r="H29" s="201"/>
      <c r="I29" s="201"/>
      <c r="J29" s="201"/>
      <c r="K29" s="201"/>
      <c r="L29" s="201"/>
      <c r="M29" s="202" t="s">
        <v>765</v>
      </c>
      <c r="N29" s="202"/>
      <c r="O29" s="202" t="s">
        <v>117</v>
      </c>
      <c r="P29" s="202"/>
      <c r="Q29" s="203" t="s">
        <v>118</v>
      </c>
      <c r="R29" s="203"/>
      <c r="S29" s="95" t="s">
        <v>914</v>
      </c>
      <c r="T29" s="95" t="s">
        <v>686</v>
      </c>
      <c r="U29" s="95" t="s">
        <v>120</v>
      </c>
      <c r="V29" s="95">
        <f t="shared" si="0"/>
        <v>99.08</v>
      </c>
      <c r="W29" s="96">
        <f t="shared" si="1"/>
        <v>99.6</v>
      </c>
    </row>
    <row r="30" spans="2:27" ht="56.25" customHeight="1" x14ac:dyDescent="0.2">
      <c r="B30" s="200" t="s">
        <v>915</v>
      </c>
      <c r="C30" s="201"/>
      <c r="D30" s="201"/>
      <c r="E30" s="201"/>
      <c r="F30" s="201"/>
      <c r="G30" s="201"/>
      <c r="H30" s="201"/>
      <c r="I30" s="201"/>
      <c r="J30" s="201"/>
      <c r="K30" s="201"/>
      <c r="L30" s="201"/>
      <c r="M30" s="202" t="s">
        <v>765</v>
      </c>
      <c r="N30" s="202"/>
      <c r="O30" s="202" t="s">
        <v>117</v>
      </c>
      <c r="P30" s="202"/>
      <c r="Q30" s="203" t="s">
        <v>118</v>
      </c>
      <c r="R30" s="203"/>
      <c r="S30" s="95" t="s">
        <v>582</v>
      </c>
      <c r="T30" s="95" t="s">
        <v>916</v>
      </c>
      <c r="U30" s="95" t="s">
        <v>917</v>
      </c>
      <c r="V30" s="95">
        <f t="shared" si="0"/>
        <v>66.91</v>
      </c>
      <c r="W30" s="96">
        <f t="shared" si="1"/>
        <v>74.400000000000006</v>
      </c>
    </row>
    <row r="31" spans="2:27" ht="56.25" customHeight="1" x14ac:dyDescent="0.2">
      <c r="B31" s="200" t="s">
        <v>918</v>
      </c>
      <c r="C31" s="201"/>
      <c r="D31" s="201"/>
      <c r="E31" s="201"/>
      <c r="F31" s="201"/>
      <c r="G31" s="201"/>
      <c r="H31" s="201"/>
      <c r="I31" s="201"/>
      <c r="J31" s="201"/>
      <c r="K31" s="201"/>
      <c r="L31" s="201"/>
      <c r="M31" s="202" t="s">
        <v>765</v>
      </c>
      <c r="N31" s="202"/>
      <c r="O31" s="202" t="s">
        <v>117</v>
      </c>
      <c r="P31" s="202"/>
      <c r="Q31" s="203" t="s">
        <v>118</v>
      </c>
      <c r="R31" s="203"/>
      <c r="S31" s="95" t="s">
        <v>329</v>
      </c>
      <c r="T31" s="95" t="s">
        <v>919</v>
      </c>
      <c r="U31" s="95" t="s">
        <v>920</v>
      </c>
      <c r="V31" s="95">
        <f t="shared" si="0"/>
        <v>185.53</v>
      </c>
      <c r="W31" s="96">
        <f t="shared" si="1"/>
        <v>176.25</v>
      </c>
    </row>
    <row r="32" spans="2:27" ht="56.25" customHeight="1" thickBot="1" x14ac:dyDescent="0.25">
      <c r="B32" s="200" t="s">
        <v>921</v>
      </c>
      <c r="C32" s="201"/>
      <c r="D32" s="201"/>
      <c r="E32" s="201"/>
      <c r="F32" s="201"/>
      <c r="G32" s="201"/>
      <c r="H32" s="201"/>
      <c r="I32" s="201"/>
      <c r="J32" s="201"/>
      <c r="K32" s="201"/>
      <c r="L32" s="201"/>
      <c r="M32" s="202" t="s">
        <v>671</v>
      </c>
      <c r="N32" s="202"/>
      <c r="O32" s="202" t="s">
        <v>117</v>
      </c>
      <c r="P32" s="202"/>
      <c r="Q32" s="203" t="s">
        <v>118</v>
      </c>
      <c r="R32" s="203"/>
      <c r="S32" s="95" t="s">
        <v>922</v>
      </c>
      <c r="T32" s="95" t="s">
        <v>922</v>
      </c>
      <c r="U32" s="95" t="s">
        <v>893</v>
      </c>
      <c r="V32" s="95">
        <f t="shared" si="0"/>
        <v>66.67</v>
      </c>
      <c r="W32" s="96">
        <f t="shared" si="1"/>
        <v>66.67</v>
      </c>
    </row>
    <row r="33" spans="2:25" ht="21.75" customHeight="1" thickTop="1" thickBot="1" x14ac:dyDescent="0.25">
      <c r="B33" s="70" t="s">
        <v>129</v>
      </c>
      <c r="C33" s="71"/>
      <c r="D33" s="71"/>
      <c r="E33" s="71"/>
      <c r="F33" s="71"/>
      <c r="G33" s="71"/>
      <c r="H33" s="72"/>
      <c r="I33" s="72"/>
      <c r="J33" s="72"/>
      <c r="K33" s="72"/>
      <c r="L33" s="72"/>
      <c r="M33" s="72"/>
      <c r="N33" s="72"/>
      <c r="O33" s="72"/>
      <c r="P33" s="72"/>
      <c r="Q33" s="72"/>
      <c r="R33" s="72"/>
      <c r="S33" s="72"/>
      <c r="T33" s="72"/>
      <c r="U33" s="72"/>
      <c r="V33" s="72"/>
      <c r="W33" s="73"/>
      <c r="X33" s="97"/>
    </row>
    <row r="34" spans="2:25" ht="29.25" customHeight="1" thickTop="1" thickBot="1" x14ac:dyDescent="0.25">
      <c r="B34" s="210" t="s">
        <v>130</v>
      </c>
      <c r="C34" s="211"/>
      <c r="D34" s="211"/>
      <c r="E34" s="211"/>
      <c r="F34" s="211"/>
      <c r="G34" s="211"/>
      <c r="H34" s="211"/>
      <c r="I34" s="211"/>
      <c r="J34" s="211"/>
      <c r="K34" s="211"/>
      <c r="L34" s="211"/>
      <c r="M34" s="211"/>
      <c r="N34" s="211"/>
      <c r="O34" s="211"/>
      <c r="P34" s="211"/>
      <c r="Q34" s="212"/>
      <c r="R34" s="98" t="s">
        <v>111</v>
      </c>
      <c r="S34" s="187" t="s">
        <v>112</v>
      </c>
      <c r="T34" s="187"/>
      <c r="U34" s="99" t="s">
        <v>131</v>
      </c>
      <c r="V34" s="186" t="s">
        <v>132</v>
      </c>
      <c r="W34" s="188"/>
    </row>
    <row r="35" spans="2:25" ht="30.75" customHeight="1" thickBot="1" x14ac:dyDescent="0.25">
      <c r="B35" s="213"/>
      <c r="C35" s="214"/>
      <c r="D35" s="214"/>
      <c r="E35" s="214"/>
      <c r="F35" s="214"/>
      <c r="G35" s="214"/>
      <c r="H35" s="214"/>
      <c r="I35" s="214"/>
      <c r="J35" s="214"/>
      <c r="K35" s="214"/>
      <c r="L35" s="214"/>
      <c r="M35" s="214"/>
      <c r="N35" s="214"/>
      <c r="O35" s="214"/>
      <c r="P35" s="214"/>
      <c r="Q35" s="215"/>
      <c r="R35" s="100" t="s">
        <v>133</v>
      </c>
      <c r="S35" s="100" t="s">
        <v>133</v>
      </c>
      <c r="T35" s="100" t="s">
        <v>117</v>
      </c>
      <c r="U35" s="100" t="s">
        <v>133</v>
      </c>
      <c r="V35" s="100" t="s">
        <v>134</v>
      </c>
      <c r="W35" s="101" t="s">
        <v>135</v>
      </c>
      <c r="Y35" s="97"/>
    </row>
    <row r="36" spans="2:25" ht="23.25" customHeight="1" thickBot="1" x14ac:dyDescent="0.25">
      <c r="B36" s="216" t="s">
        <v>136</v>
      </c>
      <c r="C36" s="217"/>
      <c r="D36" s="217"/>
      <c r="E36" s="102" t="s">
        <v>923</v>
      </c>
      <c r="F36" s="102"/>
      <c r="G36" s="102"/>
      <c r="H36" s="103"/>
      <c r="I36" s="103"/>
      <c r="J36" s="103"/>
      <c r="K36" s="103"/>
      <c r="L36" s="103"/>
      <c r="M36" s="103"/>
      <c r="N36" s="103"/>
      <c r="O36" s="103"/>
      <c r="P36" s="104"/>
      <c r="Q36" s="104"/>
      <c r="R36" s="105" t="s">
        <v>924</v>
      </c>
      <c r="S36" s="106" t="s">
        <v>79</v>
      </c>
      <c r="T36" s="104"/>
      <c r="U36" s="106" t="s">
        <v>925</v>
      </c>
      <c r="V36" s="104"/>
      <c r="W36" s="107">
        <f t="shared" ref="W36:W45" si="2">+IF(ISERR(U36/R36*100),"N/A",ROUND(U36/R36*100,2))</f>
        <v>66.89</v>
      </c>
    </row>
    <row r="37" spans="2:25" ht="26.25" customHeight="1" x14ac:dyDescent="0.2">
      <c r="B37" s="218" t="s">
        <v>139</v>
      </c>
      <c r="C37" s="219"/>
      <c r="D37" s="219"/>
      <c r="E37" s="108" t="s">
        <v>923</v>
      </c>
      <c r="F37" s="108"/>
      <c r="G37" s="108"/>
      <c r="H37" s="109"/>
      <c r="I37" s="109"/>
      <c r="J37" s="109"/>
      <c r="K37" s="109"/>
      <c r="L37" s="109"/>
      <c r="M37" s="109"/>
      <c r="N37" s="109"/>
      <c r="O37" s="109"/>
      <c r="P37" s="110"/>
      <c r="Q37" s="110"/>
      <c r="R37" s="111" t="s">
        <v>926</v>
      </c>
      <c r="S37" s="112" t="s">
        <v>927</v>
      </c>
      <c r="T37" s="112">
        <f>+IF(ISERR(S37/R37*100),"N/A",ROUND(S37/R37*100,2))</f>
        <v>74.02</v>
      </c>
      <c r="U37" s="112" t="s">
        <v>925</v>
      </c>
      <c r="V37" s="112">
        <f>+IF(ISERR(U37/S37*100),"N/A",ROUND(U37/S37*100,2))</f>
        <v>99.4</v>
      </c>
      <c r="W37" s="113">
        <f t="shared" si="2"/>
        <v>73.58</v>
      </c>
    </row>
    <row r="38" spans="2:25" ht="23.25" customHeight="1" thickBot="1" x14ac:dyDescent="0.25">
      <c r="B38" s="216" t="s">
        <v>136</v>
      </c>
      <c r="C38" s="217"/>
      <c r="D38" s="217"/>
      <c r="E38" s="102" t="s">
        <v>928</v>
      </c>
      <c r="F38" s="102"/>
      <c r="G38" s="102"/>
      <c r="H38" s="103"/>
      <c r="I38" s="103"/>
      <c r="J38" s="103"/>
      <c r="K38" s="103"/>
      <c r="L38" s="103"/>
      <c r="M38" s="103"/>
      <c r="N38" s="103"/>
      <c r="O38" s="103"/>
      <c r="P38" s="104"/>
      <c r="Q38" s="104"/>
      <c r="R38" s="105" t="s">
        <v>929</v>
      </c>
      <c r="S38" s="106" t="s">
        <v>79</v>
      </c>
      <c r="T38" s="104"/>
      <c r="U38" s="106" t="s">
        <v>930</v>
      </c>
      <c r="V38" s="104"/>
      <c r="W38" s="107">
        <f t="shared" si="2"/>
        <v>56.55</v>
      </c>
    </row>
    <row r="39" spans="2:25" ht="26.25" customHeight="1" x14ac:dyDescent="0.2">
      <c r="B39" s="218" t="s">
        <v>139</v>
      </c>
      <c r="C39" s="219"/>
      <c r="D39" s="219"/>
      <c r="E39" s="108" t="s">
        <v>928</v>
      </c>
      <c r="F39" s="108"/>
      <c r="G39" s="108"/>
      <c r="H39" s="109"/>
      <c r="I39" s="109"/>
      <c r="J39" s="109"/>
      <c r="K39" s="109"/>
      <c r="L39" s="109"/>
      <c r="M39" s="109"/>
      <c r="N39" s="109"/>
      <c r="O39" s="109"/>
      <c r="P39" s="110"/>
      <c r="Q39" s="110"/>
      <c r="R39" s="111" t="s">
        <v>929</v>
      </c>
      <c r="S39" s="112" t="s">
        <v>931</v>
      </c>
      <c r="T39" s="112">
        <f>+IF(ISERR(S39/R39*100),"N/A",ROUND(S39/R39*100,2))</f>
        <v>74.48</v>
      </c>
      <c r="U39" s="112" t="s">
        <v>930</v>
      </c>
      <c r="V39" s="112">
        <f>+IF(ISERR(U39/S39*100),"N/A",ROUND(U39/S39*100,2))</f>
        <v>75.930000000000007</v>
      </c>
      <c r="W39" s="113">
        <f t="shared" si="2"/>
        <v>56.55</v>
      </c>
    </row>
    <row r="40" spans="2:25" ht="23.25" customHeight="1" thickBot="1" x14ac:dyDescent="0.25">
      <c r="B40" s="216" t="s">
        <v>136</v>
      </c>
      <c r="C40" s="217"/>
      <c r="D40" s="217"/>
      <c r="E40" s="102" t="s">
        <v>697</v>
      </c>
      <c r="F40" s="102"/>
      <c r="G40" s="102"/>
      <c r="H40" s="103"/>
      <c r="I40" s="103"/>
      <c r="J40" s="103"/>
      <c r="K40" s="103"/>
      <c r="L40" s="103"/>
      <c r="M40" s="103"/>
      <c r="N40" s="103"/>
      <c r="O40" s="103"/>
      <c r="P40" s="104"/>
      <c r="Q40" s="104"/>
      <c r="R40" s="105" t="s">
        <v>932</v>
      </c>
      <c r="S40" s="106" t="s">
        <v>79</v>
      </c>
      <c r="T40" s="104"/>
      <c r="U40" s="106" t="s">
        <v>281</v>
      </c>
      <c r="V40" s="104"/>
      <c r="W40" s="107">
        <f t="shared" si="2"/>
        <v>0</v>
      </c>
    </row>
    <row r="41" spans="2:25" ht="26.25" customHeight="1" x14ac:dyDescent="0.2">
      <c r="B41" s="218" t="s">
        <v>139</v>
      </c>
      <c r="C41" s="219"/>
      <c r="D41" s="219"/>
      <c r="E41" s="108" t="s">
        <v>697</v>
      </c>
      <c r="F41" s="108"/>
      <c r="G41" s="108"/>
      <c r="H41" s="109"/>
      <c r="I41" s="109"/>
      <c r="J41" s="109"/>
      <c r="K41" s="109"/>
      <c r="L41" s="109"/>
      <c r="M41" s="109"/>
      <c r="N41" s="109"/>
      <c r="O41" s="109"/>
      <c r="P41" s="110"/>
      <c r="Q41" s="110"/>
      <c r="R41" s="111" t="s">
        <v>933</v>
      </c>
      <c r="S41" s="112" t="s">
        <v>281</v>
      </c>
      <c r="T41" s="112">
        <f>+IF(ISERR(S41/R41*100),"N/A",ROUND(S41/R41*100,2))</f>
        <v>0</v>
      </c>
      <c r="U41" s="112" t="s">
        <v>281</v>
      </c>
      <c r="V41" s="112" t="str">
        <f>+IF(ISERR(U41/S41*100),"N/A",ROUND(U41/S41*100,2))</f>
        <v>N/A</v>
      </c>
      <c r="W41" s="113">
        <f t="shared" si="2"/>
        <v>0</v>
      </c>
    </row>
    <row r="42" spans="2:25" ht="23.25" customHeight="1" thickBot="1" x14ac:dyDescent="0.25">
      <c r="B42" s="216" t="s">
        <v>136</v>
      </c>
      <c r="C42" s="217"/>
      <c r="D42" s="217"/>
      <c r="E42" s="102" t="s">
        <v>827</v>
      </c>
      <c r="F42" s="102"/>
      <c r="G42" s="102"/>
      <c r="H42" s="103"/>
      <c r="I42" s="103"/>
      <c r="J42" s="103"/>
      <c r="K42" s="103"/>
      <c r="L42" s="103"/>
      <c r="M42" s="103"/>
      <c r="N42" s="103"/>
      <c r="O42" s="103"/>
      <c r="P42" s="104"/>
      <c r="Q42" s="104"/>
      <c r="R42" s="105" t="s">
        <v>934</v>
      </c>
      <c r="S42" s="106" t="s">
        <v>79</v>
      </c>
      <c r="T42" s="104"/>
      <c r="U42" s="106" t="s">
        <v>935</v>
      </c>
      <c r="V42" s="104"/>
      <c r="W42" s="107">
        <f t="shared" si="2"/>
        <v>68.180000000000007</v>
      </c>
    </row>
    <row r="43" spans="2:25" ht="26.25" customHeight="1" x14ac:dyDescent="0.2">
      <c r="B43" s="218" t="s">
        <v>139</v>
      </c>
      <c r="C43" s="219"/>
      <c r="D43" s="219"/>
      <c r="E43" s="108" t="s">
        <v>827</v>
      </c>
      <c r="F43" s="108"/>
      <c r="G43" s="108"/>
      <c r="H43" s="109"/>
      <c r="I43" s="109"/>
      <c r="J43" s="109"/>
      <c r="K43" s="109"/>
      <c r="L43" s="109"/>
      <c r="M43" s="109"/>
      <c r="N43" s="109"/>
      <c r="O43" s="109"/>
      <c r="P43" s="110"/>
      <c r="Q43" s="110"/>
      <c r="R43" s="111" t="s">
        <v>936</v>
      </c>
      <c r="S43" s="112" t="s">
        <v>935</v>
      </c>
      <c r="T43" s="112">
        <f>+IF(ISERR(S43/R43*100),"N/A",ROUND(S43/R43*100,2))</f>
        <v>80.510000000000005</v>
      </c>
      <c r="U43" s="112" t="s">
        <v>935</v>
      </c>
      <c r="V43" s="112">
        <f>+IF(ISERR(U43/S43*100),"N/A",ROUND(U43/S43*100,2))</f>
        <v>100</v>
      </c>
      <c r="W43" s="113">
        <f t="shared" si="2"/>
        <v>80.510000000000005</v>
      </c>
    </row>
    <row r="44" spans="2:25" ht="23.25" customHeight="1" thickBot="1" x14ac:dyDescent="0.25">
      <c r="B44" s="216" t="s">
        <v>136</v>
      </c>
      <c r="C44" s="217"/>
      <c r="D44" s="217"/>
      <c r="E44" s="102" t="s">
        <v>706</v>
      </c>
      <c r="F44" s="102"/>
      <c r="G44" s="102"/>
      <c r="H44" s="103"/>
      <c r="I44" s="103"/>
      <c r="J44" s="103"/>
      <c r="K44" s="103"/>
      <c r="L44" s="103"/>
      <c r="M44" s="103"/>
      <c r="N44" s="103"/>
      <c r="O44" s="103"/>
      <c r="P44" s="104"/>
      <c r="Q44" s="104"/>
      <c r="R44" s="105" t="s">
        <v>705</v>
      </c>
      <c r="S44" s="106" t="s">
        <v>79</v>
      </c>
      <c r="T44" s="104"/>
      <c r="U44" s="106" t="s">
        <v>937</v>
      </c>
      <c r="V44" s="104"/>
      <c r="W44" s="107">
        <f t="shared" si="2"/>
        <v>106.47</v>
      </c>
    </row>
    <row r="45" spans="2:25" ht="26.25" customHeight="1" thickBot="1" x14ac:dyDescent="0.25">
      <c r="B45" s="218" t="s">
        <v>139</v>
      </c>
      <c r="C45" s="219"/>
      <c r="D45" s="219"/>
      <c r="E45" s="108" t="s">
        <v>706</v>
      </c>
      <c r="F45" s="108"/>
      <c r="G45" s="108"/>
      <c r="H45" s="109"/>
      <c r="I45" s="109"/>
      <c r="J45" s="109"/>
      <c r="K45" s="109"/>
      <c r="L45" s="109"/>
      <c r="M45" s="109"/>
      <c r="N45" s="109"/>
      <c r="O45" s="109"/>
      <c r="P45" s="110"/>
      <c r="Q45" s="110"/>
      <c r="R45" s="111" t="s">
        <v>938</v>
      </c>
      <c r="S45" s="112" t="s">
        <v>937</v>
      </c>
      <c r="T45" s="112">
        <f>+IF(ISERR(S45/R45*100),"N/A",ROUND(S45/R45*100,2))</f>
        <v>95.37</v>
      </c>
      <c r="U45" s="112" t="s">
        <v>937</v>
      </c>
      <c r="V45" s="112">
        <f>+IF(ISERR(U45/S45*100),"N/A",ROUND(U45/S45*100,2))</f>
        <v>100</v>
      </c>
      <c r="W45" s="113">
        <f t="shared" si="2"/>
        <v>95.37</v>
      </c>
    </row>
    <row r="46" spans="2:25" ht="22.5" customHeight="1" thickTop="1" thickBot="1" x14ac:dyDescent="0.25">
      <c r="B46" s="70" t="s">
        <v>141</v>
      </c>
      <c r="C46" s="71"/>
      <c r="D46" s="71"/>
      <c r="E46" s="71"/>
      <c r="F46" s="71"/>
      <c r="G46" s="71"/>
      <c r="H46" s="72"/>
      <c r="I46" s="72"/>
      <c r="J46" s="72"/>
      <c r="K46" s="72"/>
      <c r="L46" s="72"/>
      <c r="M46" s="72"/>
      <c r="N46" s="72"/>
      <c r="O46" s="72"/>
      <c r="P46" s="72"/>
      <c r="Q46" s="72"/>
      <c r="R46" s="72"/>
      <c r="S46" s="72"/>
      <c r="T46" s="72"/>
      <c r="U46" s="72"/>
      <c r="V46" s="72"/>
      <c r="W46" s="73"/>
    </row>
    <row r="47" spans="2:25" ht="37.5" customHeight="1" thickTop="1" x14ac:dyDescent="0.2">
      <c r="B47" s="204" t="s">
        <v>2339</v>
      </c>
      <c r="C47" s="205"/>
      <c r="D47" s="205"/>
      <c r="E47" s="205"/>
      <c r="F47" s="205"/>
      <c r="G47" s="205"/>
      <c r="H47" s="205"/>
      <c r="I47" s="205"/>
      <c r="J47" s="205"/>
      <c r="K47" s="205"/>
      <c r="L47" s="205"/>
      <c r="M47" s="205"/>
      <c r="N47" s="205"/>
      <c r="O47" s="205"/>
      <c r="P47" s="205"/>
      <c r="Q47" s="205"/>
      <c r="R47" s="205"/>
      <c r="S47" s="205"/>
      <c r="T47" s="205"/>
      <c r="U47" s="205"/>
      <c r="V47" s="205"/>
      <c r="W47" s="206"/>
    </row>
    <row r="48" spans="2:25" ht="327" customHeight="1" thickBot="1" x14ac:dyDescent="0.25">
      <c r="B48" s="220"/>
      <c r="C48" s="221"/>
      <c r="D48" s="221"/>
      <c r="E48" s="221"/>
      <c r="F48" s="221"/>
      <c r="G48" s="221"/>
      <c r="H48" s="221"/>
      <c r="I48" s="221"/>
      <c r="J48" s="221"/>
      <c r="K48" s="221"/>
      <c r="L48" s="221"/>
      <c r="M48" s="221"/>
      <c r="N48" s="221"/>
      <c r="O48" s="221"/>
      <c r="P48" s="221"/>
      <c r="Q48" s="221"/>
      <c r="R48" s="221"/>
      <c r="S48" s="221"/>
      <c r="T48" s="221"/>
      <c r="U48" s="221"/>
      <c r="V48" s="221"/>
      <c r="W48" s="222"/>
    </row>
    <row r="49" spans="2:23" ht="37.5" customHeight="1" thickTop="1" x14ac:dyDescent="0.2">
      <c r="B49" s="204" t="s">
        <v>2340</v>
      </c>
      <c r="C49" s="205"/>
      <c r="D49" s="205"/>
      <c r="E49" s="205"/>
      <c r="F49" s="205"/>
      <c r="G49" s="205"/>
      <c r="H49" s="205"/>
      <c r="I49" s="205"/>
      <c r="J49" s="205"/>
      <c r="K49" s="205"/>
      <c r="L49" s="205"/>
      <c r="M49" s="205"/>
      <c r="N49" s="205"/>
      <c r="O49" s="205"/>
      <c r="P49" s="205"/>
      <c r="Q49" s="205"/>
      <c r="R49" s="205"/>
      <c r="S49" s="205"/>
      <c r="T49" s="205"/>
      <c r="U49" s="205"/>
      <c r="V49" s="205"/>
      <c r="W49" s="206"/>
    </row>
    <row r="50" spans="2:23" ht="357" customHeight="1" thickBot="1" x14ac:dyDescent="0.25">
      <c r="B50" s="220"/>
      <c r="C50" s="221"/>
      <c r="D50" s="221"/>
      <c r="E50" s="221"/>
      <c r="F50" s="221"/>
      <c r="G50" s="221"/>
      <c r="H50" s="221"/>
      <c r="I50" s="221"/>
      <c r="J50" s="221"/>
      <c r="K50" s="221"/>
      <c r="L50" s="221"/>
      <c r="M50" s="221"/>
      <c r="N50" s="221"/>
      <c r="O50" s="221"/>
      <c r="P50" s="221"/>
      <c r="Q50" s="221"/>
      <c r="R50" s="221"/>
      <c r="S50" s="221"/>
      <c r="T50" s="221"/>
      <c r="U50" s="221"/>
      <c r="V50" s="221"/>
      <c r="W50" s="222"/>
    </row>
    <row r="51" spans="2:23" ht="37.5" customHeight="1" thickTop="1" x14ac:dyDescent="0.2">
      <c r="B51" s="204" t="s">
        <v>2341</v>
      </c>
      <c r="C51" s="205"/>
      <c r="D51" s="205"/>
      <c r="E51" s="205"/>
      <c r="F51" s="205"/>
      <c r="G51" s="205"/>
      <c r="H51" s="205"/>
      <c r="I51" s="205"/>
      <c r="J51" s="205"/>
      <c r="K51" s="205"/>
      <c r="L51" s="205"/>
      <c r="M51" s="205"/>
      <c r="N51" s="205"/>
      <c r="O51" s="205"/>
      <c r="P51" s="205"/>
      <c r="Q51" s="205"/>
      <c r="R51" s="205"/>
      <c r="S51" s="205"/>
      <c r="T51" s="205"/>
      <c r="U51" s="205"/>
      <c r="V51" s="205"/>
      <c r="W51" s="206"/>
    </row>
    <row r="52" spans="2:23" ht="194.25" customHeight="1" thickBot="1" x14ac:dyDescent="0.25">
      <c r="B52" s="207"/>
      <c r="C52" s="208"/>
      <c r="D52" s="208"/>
      <c r="E52" s="208"/>
      <c r="F52" s="208"/>
      <c r="G52" s="208"/>
      <c r="H52" s="208"/>
      <c r="I52" s="208"/>
      <c r="J52" s="208"/>
      <c r="K52" s="208"/>
      <c r="L52" s="208"/>
      <c r="M52" s="208"/>
      <c r="N52" s="208"/>
      <c r="O52" s="208"/>
      <c r="P52" s="208"/>
      <c r="Q52" s="208"/>
      <c r="R52" s="208"/>
      <c r="S52" s="208"/>
      <c r="T52" s="208"/>
      <c r="U52" s="208"/>
      <c r="V52" s="208"/>
      <c r="W52" s="209"/>
    </row>
  </sheetData>
  <mergeCells count="103">
    <mergeCell ref="B49:W50"/>
    <mergeCell ref="B51:W52"/>
    <mergeCell ref="B41:D41"/>
    <mergeCell ref="B42:D42"/>
    <mergeCell ref="B43:D43"/>
    <mergeCell ref="B44:D44"/>
    <mergeCell ref="B45:D45"/>
    <mergeCell ref="B47:W48"/>
    <mergeCell ref="V34:W34"/>
    <mergeCell ref="B36:D36"/>
    <mergeCell ref="B37:D37"/>
    <mergeCell ref="B38:D38"/>
    <mergeCell ref="B39:D39"/>
    <mergeCell ref="B40:D40"/>
    <mergeCell ref="B32:L32"/>
    <mergeCell ref="M32:N32"/>
    <mergeCell ref="O32:P32"/>
    <mergeCell ref="Q32:R32"/>
    <mergeCell ref="B34:Q35"/>
    <mergeCell ref="S34:T34"/>
    <mergeCell ref="B30:L30"/>
    <mergeCell ref="M30:N30"/>
    <mergeCell ref="O30:P30"/>
    <mergeCell ref="Q30:R30"/>
    <mergeCell ref="B31:L31"/>
    <mergeCell ref="M31:N31"/>
    <mergeCell ref="O31:P31"/>
    <mergeCell ref="Q31:R31"/>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V19:V20"/>
    <mergeCell ref="W19:W20"/>
    <mergeCell ref="B21:L21"/>
    <mergeCell ref="M21:N21"/>
    <mergeCell ref="O21:P21"/>
    <mergeCell ref="Q21:R21"/>
    <mergeCell ref="C16:W16"/>
    <mergeCell ref="B18:T18"/>
    <mergeCell ref="U18:W18"/>
    <mergeCell ref="B19:L20"/>
    <mergeCell ref="M19:N20"/>
    <mergeCell ref="O19:P20"/>
    <mergeCell ref="Q19:R20"/>
    <mergeCell ref="S19:S20"/>
    <mergeCell ref="T19:T20"/>
    <mergeCell ref="U19:U20"/>
    <mergeCell ref="C14:I14"/>
    <mergeCell ref="L14:Q14"/>
    <mergeCell ref="T14:W14"/>
    <mergeCell ref="C15:I15"/>
    <mergeCell ref="L15:Q15"/>
    <mergeCell ref="T15:W15"/>
    <mergeCell ref="D8:H8"/>
    <mergeCell ref="P8:W8"/>
    <mergeCell ref="C9:W9"/>
    <mergeCell ref="C10:W10"/>
    <mergeCell ref="B13:I13"/>
    <mergeCell ref="K13:Q13"/>
    <mergeCell ref="S13:W13"/>
    <mergeCell ref="C5:W5"/>
    <mergeCell ref="D6:H6"/>
    <mergeCell ref="J6:K6"/>
    <mergeCell ref="L6:M6"/>
    <mergeCell ref="N6:W6"/>
    <mergeCell ref="D7:H7"/>
    <mergeCell ref="O7:W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3" manualBreakCount="3">
    <brk id="16" min="1" max="22" man="1"/>
    <brk id="45" min="1" max="22" man="1"/>
    <brk id="48" min="1" max="22"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94"/>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656</v>
      </c>
      <c r="D4" s="166" t="s">
        <v>25</v>
      </c>
      <c r="E4" s="166"/>
      <c r="F4" s="166"/>
      <c r="G4" s="166"/>
      <c r="H4" s="167"/>
      <c r="I4" s="77"/>
      <c r="J4" s="168" t="s">
        <v>75</v>
      </c>
      <c r="K4" s="166"/>
      <c r="L4" s="76" t="s">
        <v>939</v>
      </c>
      <c r="M4" s="169" t="s">
        <v>940</v>
      </c>
      <c r="N4" s="169"/>
      <c r="O4" s="169"/>
      <c r="P4" s="169"/>
      <c r="Q4" s="170"/>
      <c r="R4" s="78"/>
      <c r="S4" s="171" t="s">
        <v>2146</v>
      </c>
      <c r="T4" s="172"/>
      <c r="U4" s="172"/>
      <c r="V4" s="173" t="s">
        <v>941</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671</v>
      </c>
      <c r="D6" s="175" t="s">
        <v>672</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236</v>
      </c>
      <c r="D7" s="162" t="s">
        <v>942</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943</v>
      </c>
      <c r="D8" s="162" t="s">
        <v>944</v>
      </c>
      <c r="E8" s="162"/>
      <c r="F8" s="162"/>
      <c r="G8" s="162"/>
      <c r="H8" s="162"/>
      <c r="I8" s="81"/>
      <c r="J8" s="85" t="s">
        <v>945</v>
      </c>
      <c r="K8" s="85" t="s">
        <v>946</v>
      </c>
      <c r="L8" s="85" t="s">
        <v>947</v>
      </c>
      <c r="M8" s="85" t="s">
        <v>948</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344.25" customHeight="1" thickTop="1" thickBot="1" x14ac:dyDescent="0.25">
      <c r="B10" s="86" t="s">
        <v>91</v>
      </c>
      <c r="C10" s="173" t="s">
        <v>949</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147.75"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950</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951</v>
      </c>
      <c r="C21" s="201"/>
      <c r="D21" s="201"/>
      <c r="E21" s="201"/>
      <c r="F21" s="201"/>
      <c r="G21" s="201"/>
      <c r="H21" s="201"/>
      <c r="I21" s="201"/>
      <c r="J21" s="201"/>
      <c r="K21" s="201"/>
      <c r="L21" s="201"/>
      <c r="M21" s="202" t="s">
        <v>943</v>
      </c>
      <c r="N21" s="202"/>
      <c r="O21" s="202" t="s">
        <v>117</v>
      </c>
      <c r="P21" s="202"/>
      <c r="Q21" s="203" t="s">
        <v>118</v>
      </c>
      <c r="R21" s="203"/>
      <c r="S21" s="95" t="s">
        <v>952</v>
      </c>
      <c r="T21" s="95" t="s">
        <v>953</v>
      </c>
      <c r="U21" s="95" t="s">
        <v>954</v>
      </c>
      <c r="V21" s="95">
        <f t="shared" ref="V21:V52" si="0">+IF(ISERR(U21/T21*100),"N/A",ROUND(U21/T21*100,2))</f>
        <v>93.42</v>
      </c>
      <c r="W21" s="96">
        <f t="shared" ref="W21:W52" si="1">+IF(ISERR(U21/S21*100),"N/A",ROUND(U21/S21*100,2))</f>
        <v>88.92</v>
      </c>
    </row>
    <row r="22" spans="2:27" ht="56.25" customHeight="1" x14ac:dyDescent="0.2">
      <c r="B22" s="200" t="s">
        <v>955</v>
      </c>
      <c r="C22" s="201"/>
      <c r="D22" s="201"/>
      <c r="E22" s="201"/>
      <c r="F22" s="201"/>
      <c r="G22" s="201"/>
      <c r="H22" s="201"/>
      <c r="I22" s="201"/>
      <c r="J22" s="201"/>
      <c r="K22" s="201"/>
      <c r="L22" s="201"/>
      <c r="M22" s="202" t="s">
        <v>943</v>
      </c>
      <c r="N22" s="202"/>
      <c r="O22" s="202" t="s">
        <v>117</v>
      </c>
      <c r="P22" s="202"/>
      <c r="Q22" s="203" t="s">
        <v>118</v>
      </c>
      <c r="R22" s="203"/>
      <c r="S22" s="95" t="s">
        <v>870</v>
      </c>
      <c r="T22" s="95" t="s">
        <v>870</v>
      </c>
      <c r="U22" s="95" t="s">
        <v>956</v>
      </c>
      <c r="V22" s="95">
        <f t="shared" si="0"/>
        <v>73</v>
      </c>
      <c r="W22" s="96">
        <f t="shared" si="1"/>
        <v>73</v>
      </c>
    </row>
    <row r="23" spans="2:27" ht="56.25" customHeight="1" x14ac:dyDescent="0.2">
      <c r="B23" s="200" t="s">
        <v>957</v>
      </c>
      <c r="C23" s="201"/>
      <c r="D23" s="201"/>
      <c r="E23" s="201"/>
      <c r="F23" s="201"/>
      <c r="G23" s="201"/>
      <c r="H23" s="201"/>
      <c r="I23" s="201"/>
      <c r="J23" s="201"/>
      <c r="K23" s="201"/>
      <c r="L23" s="201"/>
      <c r="M23" s="202" t="s">
        <v>943</v>
      </c>
      <c r="N23" s="202"/>
      <c r="O23" s="202" t="s">
        <v>117</v>
      </c>
      <c r="P23" s="202"/>
      <c r="Q23" s="203" t="s">
        <v>118</v>
      </c>
      <c r="R23" s="203"/>
      <c r="S23" s="95" t="s">
        <v>232</v>
      </c>
      <c r="T23" s="95" t="s">
        <v>958</v>
      </c>
      <c r="U23" s="95" t="s">
        <v>959</v>
      </c>
      <c r="V23" s="95">
        <f t="shared" si="0"/>
        <v>86.67</v>
      </c>
      <c r="W23" s="96">
        <f t="shared" si="1"/>
        <v>65</v>
      </c>
    </row>
    <row r="24" spans="2:27" ht="56.25" customHeight="1" x14ac:dyDescent="0.2">
      <c r="B24" s="200" t="s">
        <v>960</v>
      </c>
      <c r="C24" s="201"/>
      <c r="D24" s="201"/>
      <c r="E24" s="201"/>
      <c r="F24" s="201"/>
      <c r="G24" s="201"/>
      <c r="H24" s="201"/>
      <c r="I24" s="201"/>
      <c r="J24" s="201"/>
      <c r="K24" s="201"/>
      <c r="L24" s="201"/>
      <c r="M24" s="202" t="s">
        <v>943</v>
      </c>
      <c r="N24" s="202"/>
      <c r="O24" s="202" t="s">
        <v>117</v>
      </c>
      <c r="P24" s="202"/>
      <c r="Q24" s="203" t="s">
        <v>118</v>
      </c>
      <c r="R24" s="203"/>
      <c r="S24" s="95" t="s">
        <v>370</v>
      </c>
      <c r="T24" s="95" t="s">
        <v>961</v>
      </c>
      <c r="U24" s="95" t="s">
        <v>962</v>
      </c>
      <c r="V24" s="95">
        <f t="shared" si="0"/>
        <v>86.56</v>
      </c>
      <c r="W24" s="96">
        <f t="shared" si="1"/>
        <v>80.5</v>
      </c>
    </row>
    <row r="25" spans="2:27" ht="56.25" customHeight="1" x14ac:dyDescent="0.2">
      <c r="B25" s="200" t="s">
        <v>963</v>
      </c>
      <c r="C25" s="201"/>
      <c r="D25" s="201"/>
      <c r="E25" s="201"/>
      <c r="F25" s="201"/>
      <c r="G25" s="201"/>
      <c r="H25" s="201"/>
      <c r="I25" s="201"/>
      <c r="J25" s="201"/>
      <c r="K25" s="201"/>
      <c r="L25" s="201"/>
      <c r="M25" s="202" t="s">
        <v>943</v>
      </c>
      <c r="N25" s="202"/>
      <c r="O25" s="202" t="s">
        <v>117</v>
      </c>
      <c r="P25" s="202"/>
      <c r="Q25" s="203" t="s">
        <v>118</v>
      </c>
      <c r="R25" s="203"/>
      <c r="S25" s="95" t="s">
        <v>964</v>
      </c>
      <c r="T25" s="95" t="s">
        <v>965</v>
      </c>
      <c r="U25" s="95" t="s">
        <v>966</v>
      </c>
      <c r="V25" s="95">
        <f t="shared" si="0"/>
        <v>97.4</v>
      </c>
      <c r="W25" s="96">
        <f t="shared" si="1"/>
        <v>90.9</v>
      </c>
    </row>
    <row r="26" spans="2:27" ht="56.25" customHeight="1" x14ac:dyDescent="0.2">
      <c r="B26" s="200" t="s">
        <v>967</v>
      </c>
      <c r="C26" s="201"/>
      <c r="D26" s="201"/>
      <c r="E26" s="201"/>
      <c r="F26" s="201"/>
      <c r="G26" s="201"/>
      <c r="H26" s="201"/>
      <c r="I26" s="201"/>
      <c r="J26" s="201"/>
      <c r="K26" s="201"/>
      <c r="L26" s="201"/>
      <c r="M26" s="202" t="s">
        <v>943</v>
      </c>
      <c r="N26" s="202"/>
      <c r="O26" s="202" t="s">
        <v>117</v>
      </c>
      <c r="P26" s="202"/>
      <c r="Q26" s="203" t="s">
        <v>118</v>
      </c>
      <c r="R26" s="203"/>
      <c r="S26" s="95" t="s">
        <v>455</v>
      </c>
      <c r="T26" s="95" t="s">
        <v>968</v>
      </c>
      <c r="U26" s="95" t="s">
        <v>969</v>
      </c>
      <c r="V26" s="95">
        <f t="shared" si="0"/>
        <v>93.96</v>
      </c>
      <c r="W26" s="96">
        <f t="shared" si="1"/>
        <v>89.38</v>
      </c>
    </row>
    <row r="27" spans="2:27" ht="56.25" customHeight="1" x14ac:dyDescent="0.2">
      <c r="B27" s="200" t="s">
        <v>970</v>
      </c>
      <c r="C27" s="201"/>
      <c r="D27" s="201"/>
      <c r="E27" s="201"/>
      <c r="F27" s="201"/>
      <c r="G27" s="201"/>
      <c r="H27" s="201"/>
      <c r="I27" s="201"/>
      <c r="J27" s="201"/>
      <c r="K27" s="201"/>
      <c r="L27" s="201"/>
      <c r="M27" s="202" t="s">
        <v>943</v>
      </c>
      <c r="N27" s="202"/>
      <c r="O27" s="202" t="s">
        <v>117</v>
      </c>
      <c r="P27" s="202"/>
      <c r="Q27" s="203" t="s">
        <v>278</v>
      </c>
      <c r="R27" s="203"/>
      <c r="S27" s="95" t="s">
        <v>119</v>
      </c>
      <c r="T27" s="95" t="s">
        <v>210</v>
      </c>
      <c r="U27" s="95" t="s">
        <v>210</v>
      </c>
      <c r="V27" s="95" t="str">
        <f t="shared" si="0"/>
        <v>N/A</v>
      </c>
      <c r="W27" s="96" t="str">
        <f t="shared" si="1"/>
        <v>N/A</v>
      </c>
    </row>
    <row r="28" spans="2:27" ht="56.25" customHeight="1" x14ac:dyDescent="0.2">
      <c r="B28" s="200" t="s">
        <v>971</v>
      </c>
      <c r="C28" s="201"/>
      <c r="D28" s="201"/>
      <c r="E28" s="201"/>
      <c r="F28" s="201"/>
      <c r="G28" s="201"/>
      <c r="H28" s="201"/>
      <c r="I28" s="201"/>
      <c r="J28" s="201"/>
      <c r="K28" s="201"/>
      <c r="L28" s="201"/>
      <c r="M28" s="202" t="s">
        <v>943</v>
      </c>
      <c r="N28" s="202"/>
      <c r="O28" s="202" t="s">
        <v>117</v>
      </c>
      <c r="P28" s="202"/>
      <c r="Q28" s="203" t="s">
        <v>118</v>
      </c>
      <c r="R28" s="203"/>
      <c r="S28" s="95" t="s">
        <v>119</v>
      </c>
      <c r="T28" s="95" t="s">
        <v>972</v>
      </c>
      <c r="U28" s="95" t="s">
        <v>973</v>
      </c>
      <c r="V28" s="95">
        <f t="shared" si="0"/>
        <v>246.56</v>
      </c>
      <c r="W28" s="96">
        <f t="shared" si="1"/>
        <v>123.33</v>
      </c>
    </row>
    <row r="29" spans="2:27" ht="56.25" customHeight="1" x14ac:dyDescent="0.2">
      <c r="B29" s="200" t="s">
        <v>974</v>
      </c>
      <c r="C29" s="201"/>
      <c r="D29" s="201"/>
      <c r="E29" s="201"/>
      <c r="F29" s="201"/>
      <c r="G29" s="201"/>
      <c r="H29" s="201"/>
      <c r="I29" s="201"/>
      <c r="J29" s="201"/>
      <c r="K29" s="201"/>
      <c r="L29" s="201"/>
      <c r="M29" s="202" t="s">
        <v>943</v>
      </c>
      <c r="N29" s="202"/>
      <c r="O29" s="202" t="s">
        <v>117</v>
      </c>
      <c r="P29" s="202"/>
      <c r="Q29" s="203" t="s">
        <v>135</v>
      </c>
      <c r="R29" s="203"/>
      <c r="S29" s="95" t="s">
        <v>119</v>
      </c>
      <c r="T29" s="95" t="s">
        <v>210</v>
      </c>
      <c r="U29" s="95" t="s">
        <v>210</v>
      </c>
      <c r="V29" s="95" t="str">
        <f t="shared" si="0"/>
        <v>N/A</v>
      </c>
      <c r="W29" s="96" t="str">
        <f t="shared" si="1"/>
        <v>N/A</v>
      </c>
    </row>
    <row r="30" spans="2:27" ht="56.25" customHeight="1" x14ac:dyDescent="0.2">
      <c r="B30" s="200" t="s">
        <v>975</v>
      </c>
      <c r="C30" s="201"/>
      <c r="D30" s="201"/>
      <c r="E30" s="201"/>
      <c r="F30" s="201"/>
      <c r="G30" s="201"/>
      <c r="H30" s="201"/>
      <c r="I30" s="201"/>
      <c r="J30" s="201"/>
      <c r="K30" s="201"/>
      <c r="L30" s="201"/>
      <c r="M30" s="202" t="s">
        <v>943</v>
      </c>
      <c r="N30" s="202"/>
      <c r="O30" s="202" t="s">
        <v>117</v>
      </c>
      <c r="P30" s="202"/>
      <c r="Q30" s="203" t="s">
        <v>135</v>
      </c>
      <c r="R30" s="203"/>
      <c r="S30" s="95" t="s">
        <v>119</v>
      </c>
      <c r="T30" s="95" t="s">
        <v>210</v>
      </c>
      <c r="U30" s="95" t="s">
        <v>210</v>
      </c>
      <c r="V30" s="95" t="str">
        <f t="shared" si="0"/>
        <v>N/A</v>
      </c>
      <c r="W30" s="96" t="str">
        <f t="shared" si="1"/>
        <v>N/A</v>
      </c>
    </row>
    <row r="31" spans="2:27" ht="56.25" customHeight="1" x14ac:dyDescent="0.2">
      <c r="B31" s="200" t="s">
        <v>976</v>
      </c>
      <c r="C31" s="201"/>
      <c r="D31" s="201"/>
      <c r="E31" s="201"/>
      <c r="F31" s="201"/>
      <c r="G31" s="201"/>
      <c r="H31" s="201"/>
      <c r="I31" s="201"/>
      <c r="J31" s="201"/>
      <c r="K31" s="201"/>
      <c r="L31" s="201"/>
      <c r="M31" s="202" t="s">
        <v>943</v>
      </c>
      <c r="N31" s="202"/>
      <c r="O31" s="202" t="s">
        <v>117</v>
      </c>
      <c r="P31" s="202"/>
      <c r="Q31" s="203" t="s">
        <v>118</v>
      </c>
      <c r="R31" s="203"/>
      <c r="S31" s="95" t="s">
        <v>376</v>
      </c>
      <c r="T31" s="95" t="s">
        <v>977</v>
      </c>
      <c r="U31" s="95" t="s">
        <v>978</v>
      </c>
      <c r="V31" s="95">
        <f t="shared" si="0"/>
        <v>94.34</v>
      </c>
      <c r="W31" s="96">
        <f t="shared" si="1"/>
        <v>89.81</v>
      </c>
    </row>
    <row r="32" spans="2:27" ht="56.25" customHeight="1" x14ac:dyDescent="0.2">
      <c r="B32" s="200" t="s">
        <v>979</v>
      </c>
      <c r="C32" s="201"/>
      <c r="D32" s="201"/>
      <c r="E32" s="201"/>
      <c r="F32" s="201"/>
      <c r="G32" s="201"/>
      <c r="H32" s="201"/>
      <c r="I32" s="201"/>
      <c r="J32" s="201"/>
      <c r="K32" s="201"/>
      <c r="L32" s="201"/>
      <c r="M32" s="202" t="s">
        <v>943</v>
      </c>
      <c r="N32" s="202"/>
      <c r="O32" s="202" t="s">
        <v>117</v>
      </c>
      <c r="P32" s="202"/>
      <c r="Q32" s="203" t="s">
        <v>118</v>
      </c>
      <c r="R32" s="203"/>
      <c r="S32" s="95" t="s">
        <v>980</v>
      </c>
      <c r="T32" s="95" t="s">
        <v>981</v>
      </c>
      <c r="U32" s="95" t="s">
        <v>527</v>
      </c>
      <c r="V32" s="95">
        <f t="shared" si="0"/>
        <v>96.37</v>
      </c>
      <c r="W32" s="96">
        <f t="shared" si="1"/>
        <v>92.63</v>
      </c>
    </row>
    <row r="33" spans="2:23" ht="56.25" customHeight="1" x14ac:dyDescent="0.2">
      <c r="B33" s="200" t="s">
        <v>982</v>
      </c>
      <c r="C33" s="201"/>
      <c r="D33" s="201"/>
      <c r="E33" s="201"/>
      <c r="F33" s="201"/>
      <c r="G33" s="201"/>
      <c r="H33" s="201"/>
      <c r="I33" s="201"/>
      <c r="J33" s="201"/>
      <c r="K33" s="201"/>
      <c r="L33" s="201"/>
      <c r="M33" s="202" t="s">
        <v>943</v>
      </c>
      <c r="N33" s="202"/>
      <c r="O33" s="202" t="s">
        <v>157</v>
      </c>
      <c r="P33" s="202"/>
      <c r="Q33" s="203" t="s">
        <v>118</v>
      </c>
      <c r="R33" s="203"/>
      <c r="S33" s="95" t="s">
        <v>983</v>
      </c>
      <c r="T33" s="95" t="s">
        <v>984</v>
      </c>
      <c r="U33" s="95" t="s">
        <v>905</v>
      </c>
      <c r="V33" s="95">
        <f t="shared" si="0"/>
        <v>130</v>
      </c>
      <c r="W33" s="96">
        <f t="shared" si="1"/>
        <v>86.28</v>
      </c>
    </row>
    <row r="34" spans="2:23" ht="56.25" customHeight="1" x14ac:dyDescent="0.2">
      <c r="B34" s="200" t="s">
        <v>985</v>
      </c>
      <c r="C34" s="201"/>
      <c r="D34" s="201"/>
      <c r="E34" s="201"/>
      <c r="F34" s="201"/>
      <c r="G34" s="201"/>
      <c r="H34" s="201"/>
      <c r="I34" s="201"/>
      <c r="J34" s="201"/>
      <c r="K34" s="201"/>
      <c r="L34" s="201"/>
      <c r="M34" s="202" t="s">
        <v>943</v>
      </c>
      <c r="N34" s="202"/>
      <c r="O34" s="202" t="s">
        <v>117</v>
      </c>
      <c r="P34" s="202"/>
      <c r="Q34" s="203" t="s">
        <v>118</v>
      </c>
      <c r="R34" s="203"/>
      <c r="S34" s="95" t="s">
        <v>986</v>
      </c>
      <c r="T34" s="95" t="s">
        <v>986</v>
      </c>
      <c r="U34" s="95" t="s">
        <v>987</v>
      </c>
      <c r="V34" s="95">
        <f t="shared" si="0"/>
        <v>64.45</v>
      </c>
      <c r="W34" s="96">
        <f t="shared" si="1"/>
        <v>64.45</v>
      </c>
    </row>
    <row r="35" spans="2:23" ht="56.25" customHeight="1" x14ac:dyDescent="0.2">
      <c r="B35" s="200" t="s">
        <v>988</v>
      </c>
      <c r="C35" s="201"/>
      <c r="D35" s="201"/>
      <c r="E35" s="201"/>
      <c r="F35" s="201"/>
      <c r="G35" s="201"/>
      <c r="H35" s="201"/>
      <c r="I35" s="201"/>
      <c r="J35" s="201"/>
      <c r="K35" s="201"/>
      <c r="L35" s="201"/>
      <c r="M35" s="202" t="s">
        <v>943</v>
      </c>
      <c r="N35" s="202"/>
      <c r="O35" s="202" t="s">
        <v>117</v>
      </c>
      <c r="P35" s="202"/>
      <c r="Q35" s="203" t="s">
        <v>118</v>
      </c>
      <c r="R35" s="203"/>
      <c r="S35" s="95" t="s">
        <v>989</v>
      </c>
      <c r="T35" s="95" t="s">
        <v>905</v>
      </c>
      <c r="U35" s="95" t="s">
        <v>990</v>
      </c>
      <c r="V35" s="95">
        <f t="shared" si="0"/>
        <v>164.62</v>
      </c>
      <c r="W35" s="96">
        <f t="shared" si="1"/>
        <v>131.56</v>
      </c>
    </row>
    <row r="36" spans="2:23" ht="56.25" customHeight="1" x14ac:dyDescent="0.2">
      <c r="B36" s="200" t="s">
        <v>991</v>
      </c>
      <c r="C36" s="201"/>
      <c r="D36" s="201"/>
      <c r="E36" s="201"/>
      <c r="F36" s="201"/>
      <c r="G36" s="201"/>
      <c r="H36" s="201"/>
      <c r="I36" s="201"/>
      <c r="J36" s="201"/>
      <c r="K36" s="201"/>
      <c r="L36" s="201"/>
      <c r="M36" s="202" t="s">
        <v>943</v>
      </c>
      <c r="N36" s="202"/>
      <c r="O36" s="202" t="s">
        <v>117</v>
      </c>
      <c r="P36" s="202"/>
      <c r="Q36" s="203" t="s">
        <v>118</v>
      </c>
      <c r="R36" s="203"/>
      <c r="S36" s="95" t="s">
        <v>119</v>
      </c>
      <c r="T36" s="95" t="s">
        <v>743</v>
      </c>
      <c r="U36" s="95" t="s">
        <v>992</v>
      </c>
      <c r="V36" s="95">
        <f t="shared" si="0"/>
        <v>171.25</v>
      </c>
      <c r="W36" s="96">
        <f t="shared" si="1"/>
        <v>95.9</v>
      </c>
    </row>
    <row r="37" spans="2:23" ht="56.25" customHeight="1" x14ac:dyDescent="0.2">
      <c r="B37" s="200" t="s">
        <v>993</v>
      </c>
      <c r="C37" s="201"/>
      <c r="D37" s="201"/>
      <c r="E37" s="201"/>
      <c r="F37" s="201"/>
      <c r="G37" s="201"/>
      <c r="H37" s="201"/>
      <c r="I37" s="201"/>
      <c r="J37" s="201"/>
      <c r="K37" s="201"/>
      <c r="L37" s="201"/>
      <c r="M37" s="202" t="s">
        <v>943</v>
      </c>
      <c r="N37" s="202"/>
      <c r="O37" s="202" t="s">
        <v>117</v>
      </c>
      <c r="P37" s="202"/>
      <c r="Q37" s="203" t="s">
        <v>118</v>
      </c>
      <c r="R37" s="203"/>
      <c r="S37" s="95" t="s">
        <v>119</v>
      </c>
      <c r="T37" s="95" t="s">
        <v>181</v>
      </c>
      <c r="U37" s="95" t="s">
        <v>281</v>
      </c>
      <c r="V37" s="95">
        <f t="shared" si="0"/>
        <v>0</v>
      </c>
      <c r="W37" s="96">
        <f t="shared" si="1"/>
        <v>0</v>
      </c>
    </row>
    <row r="38" spans="2:23" ht="56.25" customHeight="1" x14ac:dyDescent="0.2">
      <c r="B38" s="200" t="s">
        <v>994</v>
      </c>
      <c r="C38" s="201"/>
      <c r="D38" s="201"/>
      <c r="E38" s="201"/>
      <c r="F38" s="201"/>
      <c r="G38" s="201"/>
      <c r="H38" s="201"/>
      <c r="I38" s="201"/>
      <c r="J38" s="201"/>
      <c r="K38" s="201"/>
      <c r="L38" s="201"/>
      <c r="M38" s="202" t="s">
        <v>995</v>
      </c>
      <c r="N38" s="202"/>
      <c r="O38" s="202" t="s">
        <v>117</v>
      </c>
      <c r="P38" s="202"/>
      <c r="Q38" s="203" t="s">
        <v>118</v>
      </c>
      <c r="R38" s="203"/>
      <c r="S38" s="95" t="s">
        <v>119</v>
      </c>
      <c r="T38" s="95" t="s">
        <v>120</v>
      </c>
      <c r="U38" s="95" t="s">
        <v>120</v>
      </c>
      <c r="V38" s="95">
        <f t="shared" si="0"/>
        <v>100</v>
      </c>
      <c r="W38" s="96">
        <f t="shared" si="1"/>
        <v>75</v>
      </c>
    </row>
    <row r="39" spans="2:23" ht="56.25" customHeight="1" x14ac:dyDescent="0.2">
      <c r="B39" s="200" t="s">
        <v>996</v>
      </c>
      <c r="C39" s="201"/>
      <c r="D39" s="201"/>
      <c r="E39" s="201"/>
      <c r="F39" s="201"/>
      <c r="G39" s="201"/>
      <c r="H39" s="201"/>
      <c r="I39" s="201"/>
      <c r="J39" s="201"/>
      <c r="K39" s="201"/>
      <c r="L39" s="201"/>
      <c r="M39" s="202" t="s">
        <v>663</v>
      </c>
      <c r="N39" s="202"/>
      <c r="O39" s="202" t="s">
        <v>117</v>
      </c>
      <c r="P39" s="202"/>
      <c r="Q39" s="203" t="s">
        <v>118</v>
      </c>
      <c r="R39" s="203"/>
      <c r="S39" s="95" t="s">
        <v>119</v>
      </c>
      <c r="T39" s="95" t="s">
        <v>997</v>
      </c>
      <c r="U39" s="95" t="s">
        <v>998</v>
      </c>
      <c r="V39" s="95">
        <f t="shared" si="0"/>
        <v>112.86</v>
      </c>
      <c r="W39" s="96">
        <f t="shared" si="1"/>
        <v>105.3</v>
      </c>
    </row>
    <row r="40" spans="2:23" ht="56.25" customHeight="1" x14ac:dyDescent="0.2">
      <c r="B40" s="200" t="s">
        <v>999</v>
      </c>
      <c r="C40" s="201"/>
      <c r="D40" s="201"/>
      <c r="E40" s="201"/>
      <c r="F40" s="201"/>
      <c r="G40" s="201"/>
      <c r="H40" s="201"/>
      <c r="I40" s="201"/>
      <c r="J40" s="201"/>
      <c r="K40" s="201"/>
      <c r="L40" s="201"/>
      <c r="M40" s="202" t="s">
        <v>663</v>
      </c>
      <c r="N40" s="202"/>
      <c r="O40" s="202" t="s">
        <v>117</v>
      </c>
      <c r="P40" s="202"/>
      <c r="Q40" s="203" t="s">
        <v>118</v>
      </c>
      <c r="R40" s="203"/>
      <c r="S40" s="95" t="s">
        <v>119</v>
      </c>
      <c r="T40" s="95" t="s">
        <v>455</v>
      </c>
      <c r="U40" s="95" t="s">
        <v>1000</v>
      </c>
      <c r="V40" s="95">
        <f t="shared" si="0"/>
        <v>111</v>
      </c>
      <c r="W40" s="96">
        <f t="shared" si="1"/>
        <v>88.8</v>
      </c>
    </row>
    <row r="41" spans="2:23" ht="56.25" customHeight="1" x14ac:dyDescent="0.2">
      <c r="B41" s="200" t="s">
        <v>1001</v>
      </c>
      <c r="C41" s="201"/>
      <c r="D41" s="201"/>
      <c r="E41" s="201"/>
      <c r="F41" s="201"/>
      <c r="G41" s="201"/>
      <c r="H41" s="201"/>
      <c r="I41" s="201"/>
      <c r="J41" s="201"/>
      <c r="K41" s="201"/>
      <c r="L41" s="201"/>
      <c r="M41" s="202" t="s">
        <v>663</v>
      </c>
      <c r="N41" s="202"/>
      <c r="O41" s="202" t="s">
        <v>117</v>
      </c>
      <c r="P41" s="202"/>
      <c r="Q41" s="203" t="s">
        <v>118</v>
      </c>
      <c r="R41" s="203"/>
      <c r="S41" s="95" t="s">
        <v>119</v>
      </c>
      <c r="T41" s="95" t="s">
        <v>1002</v>
      </c>
      <c r="U41" s="95" t="s">
        <v>1003</v>
      </c>
      <c r="V41" s="95">
        <f t="shared" si="0"/>
        <v>113.33</v>
      </c>
      <c r="W41" s="96">
        <f t="shared" si="1"/>
        <v>110.5</v>
      </c>
    </row>
    <row r="42" spans="2:23" ht="56.25" customHeight="1" x14ac:dyDescent="0.2">
      <c r="B42" s="200" t="s">
        <v>1004</v>
      </c>
      <c r="C42" s="201"/>
      <c r="D42" s="201"/>
      <c r="E42" s="201"/>
      <c r="F42" s="201"/>
      <c r="G42" s="201"/>
      <c r="H42" s="201"/>
      <c r="I42" s="201"/>
      <c r="J42" s="201"/>
      <c r="K42" s="201"/>
      <c r="L42" s="201"/>
      <c r="M42" s="202" t="s">
        <v>663</v>
      </c>
      <c r="N42" s="202"/>
      <c r="O42" s="202" t="s">
        <v>117</v>
      </c>
      <c r="P42" s="202"/>
      <c r="Q42" s="203" t="s">
        <v>118</v>
      </c>
      <c r="R42" s="203"/>
      <c r="S42" s="95" t="s">
        <v>119</v>
      </c>
      <c r="T42" s="95" t="s">
        <v>811</v>
      </c>
      <c r="U42" s="95" t="s">
        <v>1005</v>
      </c>
      <c r="V42" s="95">
        <f t="shared" si="0"/>
        <v>127.68</v>
      </c>
      <c r="W42" s="96">
        <f t="shared" si="1"/>
        <v>103.8</v>
      </c>
    </row>
    <row r="43" spans="2:23" ht="56.25" customHeight="1" x14ac:dyDescent="0.2">
      <c r="B43" s="200" t="s">
        <v>1006</v>
      </c>
      <c r="C43" s="201"/>
      <c r="D43" s="201"/>
      <c r="E43" s="201"/>
      <c r="F43" s="201"/>
      <c r="G43" s="201"/>
      <c r="H43" s="201"/>
      <c r="I43" s="201"/>
      <c r="J43" s="201"/>
      <c r="K43" s="201"/>
      <c r="L43" s="201"/>
      <c r="M43" s="202" t="s">
        <v>663</v>
      </c>
      <c r="N43" s="202"/>
      <c r="O43" s="202" t="s">
        <v>117</v>
      </c>
      <c r="P43" s="202"/>
      <c r="Q43" s="203" t="s">
        <v>118</v>
      </c>
      <c r="R43" s="203"/>
      <c r="S43" s="95" t="s">
        <v>119</v>
      </c>
      <c r="T43" s="95" t="s">
        <v>119</v>
      </c>
      <c r="U43" s="95" t="s">
        <v>281</v>
      </c>
      <c r="V43" s="95">
        <f t="shared" si="0"/>
        <v>0</v>
      </c>
      <c r="W43" s="96">
        <f t="shared" si="1"/>
        <v>0</v>
      </c>
    </row>
    <row r="44" spans="2:23" ht="56.25" customHeight="1" x14ac:dyDescent="0.2">
      <c r="B44" s="200" t="s">
        <v>1007</v>
      </c>
      <c r="C44" s="201"/>
      <c r="D44" s="201"/>
      <c r="E44" s="201"/>
      <c r="F44" s="201"/>
      <c r="G44" s="201"/>
      <c r="H44" s="201"/>
      <c r="I44" s="201"/>
      <c r="J44" s="201"/>
      <c r="K44" s="201"/>
      <c r="L44" s="201"/>
      <c r="M44" s="202" t="s">
        <v>663</v>
      </c>
      <c r="N44" s="202"/>
      <c r="O44" s="202" t="s">
        <v>117</v>
      </c>
      <c r="P44" s="202"/>
      <c r="Q44" s="203" t="s">
        <v>118</v>
      </c>
      <c r="R44" s="203"/>
      <c r="S44" s="95" t="s">
        <v>455</v>
      </c>
      <c r="T44" s="95" t="s">
        <v>455</v>
      </c>
      <c r="U44" s="95" t="s">
        <v>1000</v>
      </c>
      <c r="V44" s="95">
        <f t="shared" si="0"/>
        <v>111</v>
      </c>
      <c r="W44" s="96">
        <f t="shared" si="1"/>
        <v>111</v>
      </c>
    </row>
    <row r="45" spans="2:23" ht="56.25" customHeight="1" x14ac:dyDescent="0.2">
      <c r="B45" s="200" t="s">
        <v>1008</v>
      </c>
      <c r="C45" s="201"/>
      <c r="D45" s="201"/>
      <c r="E45" s="201"/>
      <c r="F45" s="201"/>
      <c r="G45" s="201"/>
      <c r="H45" s="201"/>
      <c r="I45" s="201"/>
      <c r="J45" s="201"/>
      <c r="K45" s="201"/>
      <c r="L45" s="201"/>
      <c r="M45" s="202" t="s">
        <v>663</v>
      </c>
      <c r="N45" s="202"/>
      <c r="O45" s="202" t="s">
        <v>117</v>
      </c>
      <c r="P45" s="202"/>
      <c r="Q45" s="203" t="s">
        <v>118</v>
      </c>
      <c r="R45" s="203"/>
      <c r="S45" s="95" t="s">
        <v>119</v>
      </c>
      <c r="T45" s="95" t="s">
        <v>1009</v>
      </c>
      <c r="U45" s="95" t="s">
        <v>793</v>
      </c>
      <c r="V45" s="95">
        <f t="shared" si="0"/>
        <v>107.57</v>
      </c>
      <c r="W45" s="96">
        <f t="shared" si="1"/>
        <v>95.2</v>
      </c>
    </row>
    <row r="46" spans="2:23" ht="56.25" customHeight="1" x14ac:dyDescent="0.2">
      <c r="B46" s="200" t="s">
        <v>1010</v>
      </c>
      <c r="C46" s="201"/>
      <c r="D46" s="201"/>
      <c r="E46" s="201"/>
      <c r="F46" s="201"/>
      <c r="G46" s="201"/>
      <c r="H46" s="201"/>
      <c r="I46" s="201"/>
      <c r="J46" s="201"/>
      <c r="K46" s="201"/>
      <c r="L46" s="201"/>
      <c r="M46" s="202" t="s">
        <v>663</v>
      </c>
      <c r="N46" s="202"/>
      <c r="O46" s="202" t="s">
        <v>117</v>
      </c>
      <c r="P46" s="202"/>
      <c r="Q46" s="203" t="s">
        <v>118</v>
      </c>
      <c r="R46" s="203"/>
      <c r="S46" s="95" t="s">
        <v>119</v>
      </c>
      <c r="T46" s="95" t="s">
        <v>1011</v>
      </c>
      <c r="U46" s="95" t="s">
        <v>1012</v>
      </c>
      <c r="V46" s="95">
        <f t="shared" si="0"/>
        <v>111.34</v>
      </c>
      <c r="W46" s="96">
        <f t="shared" si="1"/>
        <v>79.5</v>
      </c>
    </row>
    <row r="47" spans="2:23" ht="56.25" customHeight="1" x14ac:dyDescent="0.2">
      <c r="B47" s="200" t="s">
        <v>1013</v>
      </c>
      <c r="C47" s="201"/>
      <c r="D47" s="201"/>
      <c r="E47" s="201"/>
      <c r="F47" s="201"/>
      <c r="G47" s="201"/>
      <c r="H47" s="201"/>
      <c r="I47" s="201"/>
      <c r="J47" s="201"/>
      <c r="K47" s="201"/>
      <c r="L47" s="201"/>
      <c r="M47" s="202" t="s">
        <v>663</v>
      </c>
      <c r="N47" s="202"/>
      <c r="O47" s="202" t="s">
        <v>117</v>
      </c>
      <c r="P47" s="202"/>
      <c r="Q47" s="203" t="s">
        <v>118</v>
      </c>
      <c r="R47" s="203"/>
      <c r="S47" s="95" t="s">
        <v>119</v>
      </c>
      <c r="T47" s="95" t="s">
        <v>997</v>
      </c>
      <c r="U47" s="95" t="s">
        <v>1014</v>
      </c>
      <c r="V47" s="95">
        <f t="shared" si="0"/>
        <v>106.75</v>
      </c>
      <c r="W47" s="96">
        <f t="shared" si="1"/>
        <v>99.6</v>
      </c>
    </row>
    <row r="48" spans="2:23" ht="56.25" customHeight="1" x14ac:dyDescent="0.2">
      <c r="B48" s="200" t="s">
        <v>1015</v>
      </c>
      <c r="C48" s="201"/>
      <c r="D48" s="201"/>
      <c r="E48" s="201"/>
      <c r="F48" s="201"/>
      <c r="G48" s="201"/>
      <c r="H48" s="201"/>
      <c r="I48" s="201"/>
      <c r="J48" s="201"/>
      <c r="K48" s="201"/>
      <c r="L48" s="201"/>
      <c r="M48" s="202" t="s">
        <v>663</v>
      </c>
      <c r="N48" s="202"/>
      <c r="O48" s="202" t="s">
        <v>117</v>
      </c>
      <c r="P48" s="202"/>
      <c r="Q48" s="203" t="s">
        <v>118</v>
      </c>
      <c r="R48" s="203"/>
      <c r="S48" s="95" t="s">
        <v>119</v>
      </c>
      <c r="T48" s="95" t="s">
        <v>119</v>
      </c>
      <c r="U48" s="95" t="s">
        <v>281</v>
      </c>
      <c r="V48" s="95">
        <f t="shared" si="0"/>
        <v>0</v>
      </c>
      <c r="W48" s="96">
        <f t="shared" si="1"/>
        <v>0</v>
      </c>
    </row>
    <row r="49" spans="2:23" ht="56.25" customHeight="1" x14ac:dyDescent="0.2">
      <c r="B49" s="200" t="s">
        <v>1016</v>
      </c>
      <c r="C49" s="201"/>
      <c r="D49" s="201"/>
      <c r="E49" s="201"/>
      <c r="F49" s="201"/>
      <c r="G49" s="201"/>
      <c r="H49" s="201"/>
      <c r="I49" s="201"/>
      <c r="J49" s="201"/>
      <c r="K49" s="201"/>
      <c r="L49" s="201"/>
      <c r="M49" s="202" t="s">
        <v>663</v>
      </c>
      <c r="N49" s="202"/>
      <c r="O49" s="202" t="s">
        <v>117</v>
      </c>
      <c r="P49" s="202"/>
      <c r="Q49" s="203" t="s">
        <v>118</v>
      </c>
      <c r="R49" s="203"/>
      <c r="S49" s="95" t="s">
        <v>119</v>
      </c>
      <c r="T49" s="95" t="s">
        <v>1017</v>
      </c>
      <c r="U49" s="95" t="s">
        <v>1018</v>
      </c>
      <c r="V49" s="95">
        <f t="shared" si="0"/>
        <v>125.03</v>
      </c>
      <c r="W49" s="96">
        <f t="shared" si="1"/>
        <v>115.4</v>
      </c>
    </row>
    <row r="50" spans="2:23" ht="56.25" customHeight="1" x14ac:dyDescent="0.2">
      <c r="B50" s="200" t="s">
        <v>1019</v>
      </c>
      <c r="C50" s="201"/>
      <c r="D50" s="201"/>
      <c r="E50" s="201"/>
      <c r="F50" s="201"/>
      <c r="G50" s="201"/>
      <c r="H50" s="201"/>
      <c r="I50" s="201"/>
      <c r="J50" s="201"/>
      <c r="K50" s="201"/>
      <c r="L50" s="201"/>
      <c r="M50" s="202" t="s">
        <v>663</v>
      </c>
      <c r="N50" s="202"/>
      <c r="O50" s="202" t="s">
        <v>117</v>
      </c>
      <c r="P50" s="202"/>
      <c r="Q50" s="203" t="s">
        <v>118</v>
      </c>
      <c r="R50" s="203"/>
      <c r="S50" s="95" t="s">
        <v>119</v>
      </c>
      <c r="T50" s="95" t="s">
        <v>1020</v>
      </c>
      <c r="U50" s="95" t="s">
        <v>797</v>
      </c>
      <c r="V50" s="95">
        <f t="shared" si="0"/>
        <v>101.19</v>
      </c>
      <c r="W50" s="96">
        <f t="shared" si="1"/>
        <v>85</v>
      </c>
    </row>
    <row r="51" spans="2:23" ht="56.25" customHeight="1" x14ac:dyDescent="0.2">
      <c r="B51" s="200" t="s">
        <v>1021</v>
      </c>
      <c r="C51" s="201"/>
      <c r="D51" s="201"/>
      <c r="E51" s="201"/>
      <c r="F51" s="201"/>
      <c r="G51" s="201"/>
      <c r="H51" s="201"/>
      <c r="I51" s="201"/>
      <c r="J51" s="201"/>
      <c r="K51" s="201"/>
      <c r="L51" s="201"/>
      <c r="M51" s="202" t="s">
        <v>663</v>
      </c>
      <c r="N51" s="202"/>
      <c r="O51" s="202" t="s">
        <v>117</v>
      </c>
      <c r="P51" s="202"/>
      <c r="Q51" s="203" t="s">
        <v>118</v>
      </c>
      <c r="R51" s="203"/>
      <c r="S51" s="95" t="s">
        <v>119</v>
      </c>
      <c r="T51" s="95" t="s">
        <v>119</v>
      </c>
      <c r="U51" s="95" t="s">
        <v>1022</v>
      </c>
      <c r="V51" s="95">
        <f t="shared" si="0"/>
        <v>108.9</v>
      </c>
      <c r="W51" s="96">
        <f t="shared" si="1"/>
        <v>108.9</v>
      </c>
    </row>
    <row r="52" spans="2:23" ht="56.25" customHeight="1" x14ac:dyDescent="0.2">
      <c r="B52" s="200" t="s">
        <v>1023</v>
      </c>
      <c r="C52" s="201"/>
      <c r="D52" s="201"/>
      <c r="E52" s="201"/>
      <c r="F52" s="201"/>
      <c r="G52" s="201"/>
      <c r="H52" s="201"/>
      <c r="I52" s="201"/>
      <c r="J52" s="201"/>
      <c r="K52" s="201"/>
      <c r="L52" s="201"/>
      <c r="M52" s="202" t="s">
        <v>663</v>
      </c>
      <c r="N52" s="202"/>
      <c r="O52" s="202" t="s">
        <v>117</v>
      </c>
      <c r="P52" s="202"/>
      <c r="Q52" s="203" t="s">
        <v>118</v>
      </c>
      <c r="R52" s="203"/>
      <c r="S52" s="95" t="s">
        <v>119</v>
      </c>
      <c r="T52" s="95" t="s">
        <v>1024</v>
      </c>
      <c r="U52" s="95" t="s">
        <v>1024</v>
      </c>
      <c r="V52" s="95">
        <f t="shared" si="0"/>
        <v>100</v>
      </c>
      <c r="W52" s="96">
        <f t="shared" si="1"/>
        <v>75.8</v>
      </c>
    </row>
    <row r="53" spans="2:23" ht="56.25" customHeight="1" x14ac:dyDescent="0.2">
      <c r="B53" s="200" t="s">
        <v>1025</v>
      </c>
      <c r="C53" s="201"/>
      <c r="D53" s="201"/>
      <c r="E53" s="201"/>
      <c r="F53" s="201"/>
      <c r="G53" s="201"/>
      <c r="H53" s="201"/>
      <c r="I53" s="201"/>
      <c r="J53" s="201"/>
      <c r="K53" s="201"/>
      <c r="L53" s="201"/>
      <c r="M53" s="202" t="s">
        <v>663</v>
      </c>
      <c r="N53" s="202"/>
      <c r="O53" s="202" t="s">
        <v>117</v>
      </c>
      <c r="P53" s="202"/>
      <c r="Q53" s="203" t="s">
        <v>118</v>
      </c>
      <c r="R53" s="203"/>
      <c r="S53" s="95" t="s">
        <v>119</v>
      </c>
      <c r="T53" s="95" t="s">
        <v>1026</v>
      </c>
      <c r="U53" s="95" t="s">
        <v>1026</v>
      </c>
      <c r="V53" s="95">
        <f t="shared" ref="V53:V72" si="2">+IF(ISERR(U53/T53*100),"N/A",ROUND(U53/T53*100,2))</f>
        <v>100</v>
      </c>
      <c r="W53" s="96">
        <f t="shared" ref="W53:W72" si="3">+IF(ISERR(U53/S53*100),"N/A",ROUND(U53/S53*100,2))</f>
        <v>97.9</v>
      </c>
    </row>
    <row r="54" spans="2:23" ht="56.25" customHeight="1" x14ac:dyDescent="0.2">
      <c r="B54" s="200" t="s">
        <v>1027</v>
      </c>
      <c r="C54" s="201"/>
      <c r="D54" s="201"/>
      <c r="E54" s="201"/>
      <c r="F54" s="201"/>
      <c r="G54" s="201"/>
      <c r="H54" s="201"/>
      <c r="I54" s="201"/>
      <c r="J54" s="201"/>
      <c r="K54" s="201"/>
      <c r="L54" s="201"/>
      <c r="M54" s="202" t="s">
        <v>663</v>
      </c>
      <c r="N54" s="202"/>
      <c r="O54" s="202" t="s">
        <v>117</v>
      </c>
      <c r="P54" s="202"/>
      <c r="Q54" s="203" t="s">
        <v>118</v>
      </c>
      <c r="R54" s="203"/>
      <c r="S54" s="95" t="s">
        <v>119</v>
      </c>
      <c r="T54" s="95" t="s">
        <v>688</v>
      </c>
      <c r="U54" s="95" t="s">
        <v>120</v>
      </c>
      <c r="V54" s="95">
        <f t="shared" si="2"/>
        <v>100.81</v>
      </c>
      <c r="W54" s="96">
        <f t="shared" si="3"/>
        <v>75</v>
      </c>
    </row>
    <row r="55" spans="2:23" ht="56.25" customHeight="1" x14ac:dyDescent="0.2">
      <c r="B55" s="200" t="s">
        <v>1028</v>
      </c>
      <c r="C55" s="201"/>
      <c r="D55" s="201"/>
      <c r="E55" s="201"/>
      <c r="F55" s="201"/>
      <c r="G55" s="201"/>
      <c r="H55" s="201"/>
      <c r="I55" s="201"/>
      <c r="J55" s="201"/>
      <c r="K55" s="201"/>
      <c r="L55" s="201"/>
      <c r="M55" s="202" t="s">
        <v>663</v>
      </c>
      <c r="N55" s="202"/>
      <c r="O55" s="202" t="s">
        <v>117</v>
      </c>
      <c r="P55" s="202"/>
      <c r="Q55" s="203" t="s">
        <v>118</v>
      </c>
      <c r="R55" s="203"/>
      <c r="S55" s="95" t="s">
        <v>119</v>
      </c>
      <c r="T55" s="95" t="s">
        <v>119</v>
      </c>
      <c r="U55" s="95" t="s">
        <v>1029</v>
      </c>
      <c r="V55" s="95">
        <f t="shared" si="2"/>
        <v>108.3</v>
      </c>
      <c r="W55" s="96">
        <f t="shared" si="3"/>
        <v>108.3</v>
      </c>
    </row>
    <row r="56" spans="2:23" ht="56.25" customHeight="1" x14ac:dyDescent="0.2">
      <c r="B56" s="200" t="s">
        <v>1030</v>
      </c>
      <c r="C56" s="201"/>
      <c r="D56" s="201"/>
      <c r="E56" s="201"/>
      <c r="F56" s="201"/>
      <c r="G56" s="201"/>
      <c r="H56" s="201"/>
      <c r="I56" s="201"/>
      <c r="J56" s="201"/>
      <c r="K56" s="201"/>
      <c r="L56" s="201"/>
      <c r="M56" s="202" t="s">
        <v>663</v>
      </c>
      <c r="N56" s="202"/>
      <c r="O56" s="202" t="s">
        <v>117</v>
      </c>
      <c r="P56" s="202"/>
      <c r="Q56" s="203" t="s">
        <v>118</v>
      </c>
      <c r="R56" s="203"/>
      <c r="S56" s="95" t="s">
        <v>119</v>
      </c>
      <c r="T56" s="95" t="s">
        <v>119</v>
      </c>
      <c r="U56" s="95" t="s">
        <v>1031</v>
      </c>
      <c r="V56" s="95">
        <f t="shared" si="2"/>
        <v>132.30000000000001</v>
      </c>
      <c r="W56" s="96">
        <f t="shared" si="3"/>
        <v>132.30000000000001</v>
      </c>
    </row>
    <row r="57" spans="2:23" ht="56.25" customHeight="1" x14ac:dyDescent="0.2">
      <c r="B57" s="200" t="s">
        <v>1032</v>
      </c>
      <c r="C57" s="201"/>
      <c r="D57" s="201"/>
      <c r="E57" s="201"/>
      <c r="F57" s="201"/>
      <c r="G57" s="201"/>
      <c r="H57" s="201"/>
      <c r="I57" s="201"/>
      <c r="J57" s="201"/>
      <c r="K57" s="201"/>
      <c r="L57" s="201"/>
      <c r="M57" s="202" t="s">
        <v>663</v>
      </c>
      <c r="N57" s="202"/>
      <c r="O57" s="202" t="s">
        <v>117</v>
      </c>
      <c r="P57" s="202"/>
      <c r="Q57" s="203" t="s">
        <v>118</v>
      </c>
      <c r="R57" s="203"/>
      <c r="S57" s="95" t="s">
        <v>119</v>
      </c>
      <c r="T57" s="95" t="s">
        <v>119</v>
      </c>
      <c r="U57" s="95" t="s">
        <v>1033</v>
      </c>
      <c r="V57" s="95">
        <f t="shared" si="2"/>
        <v>110.3</v>
      </c>
      <c r="W57" s="96">
        <f t="shared" si="3"/>
        <v>110.3</v>
      </c>
    </row>
    <row r="58" spans="2:23" ht="56.25" customHeight="1" x14ac:dyDescent="0.2">
      <c r="B58" s="200" t="s">
        <v>1034</v>
      </c>
      <c r="C58" s="201"/>
      <c r="D58" s="201"/>
      <c r="E58" s="201"/>
      <c r="F58" s="201"/>
      <c r="G58" s="201"/>
      <c r="H58" s="201"/>
      <c r="I58" s="201"/>
      <c r="J58" s="201"/>
      <c r="K58" s="201"/>
      <c r="L58" s="201"/>
      <c r="M58" s="202" t="s">
        <v>663</v>
      </c>
      <c r="N58" s="202"/>
      <c r="O58" s="202" t="s">
        <v>117</v>
      </c>
      <c r="P58" s="202"/>
      <c r="Q58" s="203" t="s">
        <v>118</v>
      </c>
      <c r="R58" s="203"/>
      <c r="S58" s="95" t="s">
        <v>119</v>
      </c>
      <c r="T58" s="95" t="s">
        <v>119</v>
      </c>
      <c r="U58" s="95" t="s">
        <v>1035</v>
      </c>
      <c r="V58" s="95">
        <f t="shared" si="2"/>
        <v>87.6</v>
      </c>
      <c r="W58" s="96">
        <f t="shared" si="3"/>
        <v>87.6</v>
      </c>
    </row>
    <row r="59" spans="2:23" ht="56.25" customHeight="1" x14ac:dyDescent="0.2">
      <c r="B59" s="200" t="s">
        <v>1036</v>
      </c>
      <c r="C59" s="201"/>
      <c r="D59" s="201"/>
      <c r="E59" s="201"/>
      <c r="F59" s="201"/>
      <c r="G59" s="201"/>
      <c r="H59" s="201"/>
      <c r="I59" s="201"/>
      <c r="J59" s="201"/>
      <c r="K59" s="201"/>
      <c r="L59" s="201"/>
      <c r="M59" s="202" t="s">
        <v>663</v>
      </c>
      <c r="N59" s="202"/>
      <c r="O59" s="202" t="s">
        <v>117</v>
      </c>
      <c r="P59" s="202"/>
      <c r="Q59" s="203" t="s">
        <v>118</v>
      </c>
      <c r="R59" s="203"/>
      <c r="S59" s="95" t="s">
        <v>119</v>
      </c>
      <c r="T59" s="95" t="s">
        <v>119</v>
      </c>
      <c r="U59" s="95" t="s">
        <v>1037</v>
      </c>
      <c r="V59" s="95">
        <f t="shared" si="2"/>
        <v>96.6</v>
      </c>
      <c r="W59" s="96">
        <f t="shared" si="3"/>
        <v>96.6</v>
      </c>
    </row>
    <row r="60" spans="2:23" ht="56.25" customHeight="1" x14ac:dyDescent="0.2">
      <c r="B60" s="200" t="s">
        <v>1038</v>
      </c>
      <c r="C60" s="201"/>
      <c r="D60" s="201"/>
      <c r="E60" s="201"/>
      <c r="F60" s="201"/>
      <c r="G60" s="201"/>
      <c r="H60" s="201"/>
      <c r="I60" s="201"/>
      <c r="J60" s="201"/>
      <c r="K60" s="201"/>
      <c r="L60" s="201"/>
      <c r="M60" s="202" t="s">
        <v>663</v>
      </c>
      <c r="N60" s="202"/>
      <c r="O60" s="202" t="s">
        <v>117</v>
      </c>
      <c r="P60" s="202"/>
      <c r="Q60" s="203" t="s">
        <v>118</v>
      </c>
      <c r="R60" s="203"/>
      <c r="S60" s="95" t="s">
        <v>119</v>
      </c>
      <c r="T60" s="95" t="s">
        <v>119</v>
      </c>
      <c r="U60" s="95" t="s">
        <v>281</v>
      </c>
      <c r="V60" s="95">
        <f t="shared" si="2"/>
        <v>0</v>
      </c>
      <c r="W60" s="96">
        <f t="shared" si="3"/>
        <v>0</v>
      </c>
    </row>
    <row r="61" spans="2:23" ht="56.25" customHeight="1" x14ac:dyDescent="0.2">
      <c r="B61" s="200" t="s">
        <v>1039</v>
      </c>
      <c r="C61" s="201"/>
      <c r="D61" s="201"/>
      <c r="E61" s="201"/>
      <c r="F61" s="201"/>
      <c r="G61" s="201"/>
      <c r="H61" s="201"/>
      <c r="I61" s="201"/>
      <c r="J61" s="201"/>
      <c r="K61" s="201"/>
      <c r="L61" s="201"/>
      <c r="M61" s="202" t="s">
        <v>663</v>
      </c>
      <c r="N61" s="202"/>
      <c r="O61" s="202" t="s">
        <v>117</v>
      </c>
      <c r="P61" s="202"/>
      <c r="Q61" s="203" t="s">
        <v>118</v>
      </c>
      <c r="R61" s="203"/>
      <c r="S61" s="95" t="s">
        <v>890</v>
      </c>
      <c r="T61" s="95" t="s">
        <v>560</v>
      </c>
      <c r="U61" s="95" t="s">
        <v>1040</v>
      </c>
      <c r="V61" s="95">
        <f t="shared" si="2"/>
        <v>102.32</v>
      </c>
      <c r="W61" s="96">
        <f t="shared" si="3"/>
        <v>103.85</v>
      </c>
    </row>
    <row r="62" spans="2:23" ht="56.25" customHeight="1" x14ac:dyDescent="0.2">
      <c r="B62" s="200" t="s">
        <v>1041</v>
      </c>
      <c r="C62" s="201"/>
      <c r="D62" s="201"/>
      <c r="E62" s="201"/>
      <c r="F62" s="201"/>
      <c r="G62" s="201"/>
      <c r="H62" s="201"/>
      <c r="I62" s="201"/>
      <c r="J62" s="201"/>
      <c r="K62" s="201"/>
      <c r="L62" s="201"/>
      <c r="M62" s="202" t="s">
        <v>663</v>
      </c>
      <c r="N62" s="202"/>
      <c r="O62" s="202" t="s">
        <v>117</v>
      </c>
      <c r="P62" s="202"/>
      <c r="Q62" s="203" t="s">
        <v>118</v>
      </c>
      <c r="R62" s="203"/>
      <c r="S62" s="95" t="s">
        <v>1042</v>
      </c>
      <c r="T62" s="95" t="s">
        <v>1043</v>
      </c>
      <c r="U62" s="95" t="s">
        <v>1044</v>
      </c>
      <c r="V62" s="95">
        <f t="shared" si="2"/>
        <v>66.540000000000006</v>
      </c>
      <c r="W62" s="96">
        <f t="shared" si="3"/>
        <v>62.22</v>
      </c>
    </row>
    <row r="63" spans="2:23" ht="56.25" customHeight="1" x14ac:dyDescent="0.2">
      <c r="B63" s="200" t="s">
        <v>1045</v>
      </c>
      <c r="C63" s="201"/>
      <c r="D63" s="201"/>
      <c r="E63" s="201"/>
      <c r="F63" s="201"/>
      <c r="G63" s="201"/>
      <c r="H63" s="201"/>
      <c r="I63" s="201"/>
      <c r="J63" s="201"/>
      <c r="K63" s="201"/>
      <c r="L63" s="201"/>
      <c r="M63" s="202" t="s">
        <v>663</v>
      </c>
      <c r="N63" s="202"/>
      <c r="O63" s="202" t="s">
        <v>117</v>
      </c>
      <c r="P63" s="202"/>
      <c r="Q63" s="203" t="s">
        <v>118</v>
      </c>
      <c r="R63" s="203"/>
      <c r="S63" s="95" t="s">
        <v>1046</v>
      </c>
      <c r="T63" s="95" t="s">
        <v>784</v>
      </c>
      <c r="U63" s="95" t="s">
        <v>1047</v>
      </c>
      <c r="V63" s="95">
        <f t="shared" si="2"/>
        <v>93.99</v>
      </c>
      <c r="W63" s="96">
        <f t="shared" si="3"/>
        <v>95.95</v>
      </c>
    </row>
    <row r="64" spans="2:23" ht="56.25" customHeight="1" x14ac:dyDescent="0.2">
      <c r="B64" s="200" t="s">
        <v>1048</v>
      </c>
      <c r="C64" s="201"/>
      <c r="D64" s="201"/>
      <c r="E64" s="201"/>
      <c r="F64" s="201"/>
      <c r="G64" s="201"/>
      <c r="H64" s="201"/>
      <c r="I64" s="201"/>
      <c r="J64" s="201"/>
      <c r="K64" s="201"/>
      <c r="L64" s="201"/>
      <c r="M64" s="202" t="s">
        <v>765</v>
      </c>
      <c r="N64" s="202"/>
      <c r="O64" s="202" t="s">
        <v>117</v>
      </c>
      <c r="P64" s="202"/>
      <c r="Q64" s="203" t="s">
        <v>118</v>
      </c>
      <c r="R64" s="203"/>
      <c r="S64" s="95" t="s">
        <v>542</v>
      </c>
      <c r="T64" s="95" t="s">
        <v>181</v>
      </c>
      <c r="U64" s="95" t="s">
        <v>952</v>
      </c>
      <c r="V64" s="95">
        <f t="shared" si="2"/>
        <v>166</v>
      </c>
      <c r="W64" s="96">
        <f t="shared" si="3"/>
        <v>124.62</v>
      </c>
    </row>
    <row r="65" spans="2:25" ht="56.25" customHeight="1" x14ac:dyDescent="0.2">
      <c r="B65" s="200" t="s">
        <v>1049</v>
      </c>
      <c r="C65" s="201"/>
      <c r="D65" s="201"/>
      <c r="E65" s="201"/>
      <c r="F65" s="201"/>
      <c r="G65" s="201"/>
      <c r="H65" s="201"/>
      <c r="I65" s="201"/>
      <c r="J65" s="201"/>
      <c r="K65" s="201"/>
      <c r="L65" s="201"/>
      <c r="M65" s="202" t="s">
        <v>765</v>
      </c>
      <c r="N65" s="202"/>
      <c r="O65" s="202" t="s">
        <v>117</v>
      </c>
      <c r="P65" s="202"/>
      <c r="Q65" s="203" t="s">
        <v>118</v>
      </c>
      <c r="R65" s="203"/>
      <c r="S65" s="95" t="s">
        <v>1050</v>
      </c>
      <c r="T65" s="95" t="s">
        <v>1050</v>
      </c>
      <c r="U65" s="95" t="s">
        <v>1051</v>
      </c>
      <c r="V65" s="95">
        <f t="shared" si="2"/>
        <v>37.92</v>
      </c>
      <c r="W65" s="96">
        <f t="shared" si="3"/>
        <v>37.92</v>
      </c>
    </row>
    <row r="66" spans="2:25" ht="56.25" customHeight="1" x14ac:dyDescent="0.2">
      <c r="B66" s="200" t="s">
        <v>1052</v>
      </c>
      <c r="C66" s="201"/>
      <c r="D66" s="201"/>
      <c r="E66" s="201"/>
      <c r="F66" s="201"/>
      <c r="G66" s="201"/>
      <c r="H66" s="201"/>
      <c r="I66" s="201"/>
      <c r="J66" s="201"/>
      <c r="K66" s="201"/>
      <c r="L66" s="201"/>
      <c r="M66" s="202" t="s">
        <v>765</v>
      </c>
      <c r="N66" s="202"/>
      <c r="O66" s="202" t="s">
        <v>117</v>
      </c>
      <c r="P66" s="202"/>
      <c r="Q66" s="203" t="s">
        <v>118</v>
      </c>
      <c r="R66" s="203"/>
      <c r="S66" s="95" t="s">
        <v>912</v>
      </c>
      <c r="T66" s="95" t="s">
        <v>1053</v>
      </c>
      <c r="U66" s="95" t="s">
        <v>1054</v>
      </c>
      <c r="V66" s="95">
        <f t="shared" si="2"/>
        <v>218.05</v>
      </c>
      <c r="W66" s="96">
        <f t="shared" si="3"/>
        <v>222.88</v>
      </c>
    </row>
    <row r="67" spans="2:25" ht="56.25" customHeight="1" x14ac:dyDescent="0.2">
      <c r="B67" s="200" t="s">
        <v>1055</v>
      </c>
      <c r="C67" s="201"/>
      <c r="D67" s="201"/>
      <c r="E67" s="201"/>
      <c r="F67" s="201"/>
      <c r="G67" s="201"/>
      <c r="H67" s="201"/>
      <c r="I67" s="201"/>
      <c r="J67" s="201"/>
      <c r="K67" s="201"/>
      <c r="L67" s="201"/>
      <c r="M67" s="202" t="s">
        <v>765</v>
      </c>
      <c r="N67" s="202"/>
      <c r="O67" s="202" t="s">
        <v>117</v>
      </c>
      <c r="P67" s="202"/>
      <c r="Q67" s="203" t="s">
        <v>118</v>
      </c>
      <c r="R67" s="203"/>
      <c r="S67" s="95" t="s">
        <v>735</v>
      </c>
      <c r="T67" s="95" t="s">
        <v>1056</v>
      </c>
      <c r="U67" s="95" t="s">
        <v>1057</v>
      </c>
      <c r="V67" s="95">
        <f t="shared" si="2"/>
        <v>46.36</v>
      </c>
      <c r="W67" s="96">
        <f t="shared" si="3"/>
        <v>49.55</v>
      </c>
    </row>
    <row r="68" spans="2:25" ht="56.25" customHeight="1" x14ac:dyDescent="0.2">
      <c r="B68" s="200" t="s">
        <v>1058</v>
      </c>
      <c r="C68" s="201"/>
      <c r="D68" s="201"/>
      <c r="E68" s="201"/>
      <c r="F68" s="201"/>
      <c r="G68" s="201"/>
      <c r="H68" s="201"/>
      <c r="I68" s="201"/>
      <c r="J68" s="201"/>
      <c r="K68" s="201"/>
      <c r="L68" s="201"/>
      <c r="M68" s="202" t="s">
        <v>765</v>
      </c>
      <c r="N68" s="202"/>
      <c r="O68" s="202" t="s">
        <v>117</v>
      </c>
      <c r="P68" s="202"/>
      <c r="Q68" s="203" t="s">
        <v>118</v>
      </c>
      <c r="R68" s="203"/>
      <c r="S68" s="95" t="s">
        <v>1059</v>
      </c>
      <c r="T68" s="95" t="s">
        <v>786</v>
      </c>
      <c r="U68" s="95" t="s">
        <v>1060</v>
      </c>
      <c r="V68" s="95">
        <f t="shared" si="2"/>
        <v>381.21</v>
      </c>
      <c r="W68" s="96">
        <f t="shared" si="3"/>
        <v>371.09</v>
      </c>
    </row>
    <row r="69" spans="2:25" ht="56.25" customHeight="1" x14ac:dyDescent="0.2">
      <c r="B69" s="200" t="s">
        <v>1061</v>
      </c>
      <c r="C69" s="201"/>
      <c r="D69" s="201"/>
      <c r="E69" s="201"/>
      <c r="F69" s="201"/>
      <c r="G69" s="201"/>
      <c r="H69" s="201"/>
      <c r="I69" s="201"/>
      <c r="J69" s="201"/>
      <c r="K69" s="201"/>
      <c r="L69" s="201"/>
      <c r="M69" s="202" t="s">
        <v>1062</v>
      </c>
      <c r="N69" s="202"/>
      <c r="O69" s="202" t="s">
        <v>117</v>
      </c>
      <c r="P69" s="202"/>
      <c r="Q69" s="203" t="s">
        <v>118</v>
      </c>
      <c r="R69" s="203"/>
      <c r="S69" s="95" t="s">
        <v>119</v>
      </c>
      <c r="T69" s="95" t="s">
        <v>119</v>
      </c>
      <c r="U69" s="95" t="s">
        <v>1063</v>
      </c>
      <c r="V69" s="95">
        <f t="shared" si="2"/>
        <v>123.71</v>
      </c>
      <c r="W69" s="96">
        <f t="shared" si="3"/>
        <v>123.71</v>
      </c>
    </row>
    <row r="70" spans="2:25" ht="56.25" customHeight="1" x14ac:dyDescent="0.2">
      <c r="B70" s="200" t="s">
        <v>1064</v>
      </c>
      <c r="C70" s="201"/>
      <c r="D70" s="201"/>
      <c r="E70" s="201"/>
      <c r="F70" s="201"/>
      <c r="G70" s="201"/>
      <c r="H70" s="201"/>
      <c r="I70" s="201"/>
      <c r="J70" s="201"/>
      <c r="K70" s="201"/>
      <c r="L70" s="201"/>
      <c r="M70" s="202" t="s">
        <v>1062</v>
      </c>
      <c r="N70" s="202"/>
      <c r="O70" s="202" t="s">
        <v>117</v>
      </c>
      <c r="P70" s="202"/>
      <c r="Q70" s="203" t="s">
        <v>118</v>
      </c>
      <c r="R70" s="203"/>
      <c r="S70" s="95" t="s">
        <v>119</v>
      </c>
      <c r="T70" s="95" t="s">
        <v>119</v>
      </c>
      <c r="U70" s="95" t="s">
        <v>1065</v>
      </c>
      <c r="V70" s="95">
        <f t="shared" si="2"/>
        <v>148</v>
      </c>
      <c r="W70" s="96">
        <f t="shared" si="3"/>
        <v>148</v>
      </c>
    </row>
    <row r="71" spans="2:25" ht="56.25" customHeight="1" x14ac:dyDescent="0.2">
      <c r="B71" s="200" t="s">
        <v>1066</v>
      </c>
      <c r="C71" s="201"/>
      <c r="D71" s="201"/>
      <c r="E71" s="201"/>
      <c r="F71" s="201"/>
      <c r="G71" s="201"/>
      <c r="H71" s="201"/>
      <c r="I71" s="201"/>
      <c r="J71" s="201"/>
      <c r="K71" s="201"/>
      <c r="L71" s="201"/>
      <c r="M71" s="202" t="s">
        <v>1062</v>
      </c>
      <c r="N71" s="202"/>
      <c r="O71" s="202" t="s">
        <v>117</v>
      </c>
      <c r="P71" s="202"/>
      <c r="Q71" s="203" t="s">
        <v>118</v>
      </c>
      <c r="R71" s="203"/>
      <c r="S71" s="95" t="s">
        <v>119</v>
      </c>
      <c r="T71" s="95" t="s">
        <v>119</v>
      </c>
      <c r="U71" s="95" t="s">
        <v>1067</v>
      </c>
      <c r="V71" s="95">
        <f t="shared" si="2"/>
        <v>353.33</v>
      </c>
      <c r="W71" s="96">
        <f t="shared" si="3"/>
        <v>353.33</v>
      </c>
    </row>
    <row r="72" spans="2:25" ht="56.25" customHeight="1" thickBot="1" x14ac:dyDescent="0.25">
      <c r="B72" s="200" t="s">
        <v>1068</v>
      </c>
      <c r="C72" s="201"/>
      <c r="D72" s="201"/>
      <c r="E72" s="201"/>
      <c r="F72" s="201"/>
      <c r="G72" s="201"/>
      <c r="H72" s="201"/>
      <c r="I72" s="201"/>
      <c r="J72" s="201"/>
      <c r="K72" s="201"/>
      <c r="L72" s="201"/>
      <c r="M72" s="202" t="s">
        <v>671</v>
      </c>
      <c r="N72" s="202"/>
      <c r="O72" s="202" t="s">
        <v>117</v>
      </c>
      <c r="P72" s="202"/>
      <c r="Q72" s="203" t="s">
        <v>118</v>
      </c>
      <c r="R72" s="203"/>
      <c r="S72" s="95" t="s">
        <v>890</v>
      </c>
      <c r="T72" s="95" t="s">
        <v>1069</v>
      </c>
      <c r="U72" s="95" t="s">
        <v>780</v>
      </c>
      <c r="V72" s="95">
        <f t="shared" si="2"/>
        <v>98.26</v>
      </c>
      <c r="W72" s="96">
        <f t="shared" si="3"/>
        <v>96.47</v>
      </c>
    </row>
    <row r="73" spans="2:25" ht="21.75" customHeight="1" thickTop="1" thickBot="1" x14ac:dyDescent="0.25">
      <c r="B73" s="70" t="s">
        <v>129</v>
      </c>
      <c r="C73" s="71"/>
      <c r="D73" s="71"/>
      <c r="E73" s="71"/>
      <c r="F73" s="71"/>
      <c r="G73" s="71"/>
      <c r="H73" s="72"/>
      <c r="I73" s="72"/>
      <c r="J73" s="72"/>
      <c r="K73" s="72"/>
      <c r="L73" s="72"/>
      <c r="M73" s="72"/>
      <c r="N73" s="72"/>
      <c r="O73" s="72"/>
      <c r="P73" s="72"/>
      <c r="Q73" s="72"/>
      <c r="R73" s="72"/>
      <c r="S73" s="72"/>
      <c r="T73" s="72"/>
      <c r="U73" s="72"/>
      <c r="V73" s="72"/>
      <c r="W73" s="73"/>
      <c r="X73" s="97"/>
    </row>
    <row r="74" spans="2:25" ht="29.25" customHeight="1" thickTop="1" thickBot="1" x14ac:dyDescent="0.25">
      <c r="B74" s="210" t="s">
        <v>130</v>
      </c>
      <c r="C74" s="211"/>
      <c r="D74" s="211"/>
      <c r="E74" s="211"/>
      <c r="F74" s="211"/>
      <c r="G74" s="211"/>
      <c r="H74" s="211"/>
      <c r="I74" s="211"/>
      <c r="J74" s="211"/>
      <c r="K74" s="211"/>
      <c r="L74" s="211"/>
      <c r="M74" s="211"/>
      <c r="N74" s="211"/>
      <c r="O74" s="211"/>
      <c r="P74" s="211"/>
      <c r="Q74" s="212"/>
      <c r="R74" s="98" t="s">
        <v>111</v>
      </c>
      <c r="S74" s="187" t="s">
        <v>112</v>
      </c>
      <c r="T74" s="187"/>
      <c r="U74" s="99" t="s">
        <v>131</v>
      </c>
      <c r="V74" s="186" t="s">
        <v>132</v>
      </c>
      <c r="W74" s="188"/>
    </row>
    <row r="75" spans="2:25" ht="30.75" customHeight="1" thickBot="1" x14ac:dyDescent="0.25">
      <c r="B75" s="213"/>
      <c r="C75" s="214"/>
      <c r="D75" s="214"/>
      <c r="E75" s="214"/>
      <c r="F75" s="214"/>
      <c r="G75" s="214"/>
      <c r="H75" s="214"/>
      <c r="I75" s="214"/>
      <c r="J75" s="214"/>
      <c r="K75" s="214"/>
      <c r="L75" s="214"/>
      <c r="M75" s="214"/>
      <c r="N75" s="214"/>
      <c r="O75" s="214"/>
      <c r="P75" s="214"/>
      <c r="Q75" s="215"/>
      <c r="R75" s="100" t="s">
        <v>133</v>
      </c>
      <c r="S75" s="100" t="s">
        <v>133</v>
      </c>
      <c r="T75" s="100" t="s">
        <v>117</v>
      </c>
      <c r="U75" s="100" t="s">
        <v>133</v>
      </c>
      <c r="V75" s="100" t="s">
        <v>134</v>
      </c>
      <c r="W75" s="101" t="s">
        <v>135</v>
      </c>
      <c r="Y75" s="97"/>
    </row>
    <row r="76" spans="2:25" ht="23.25" customHeight="1" thickBot="1" x14ac:dyDescent="0.25">
      <c r="B76" s="216" t="s">
        <v>136</v>
      </c>
      <c r="C76" s="217"/>
      <c r="D76" s="217"/>
      <c r="E76" s="102" t="s">
        <v>1070</v>
      </c>
      <c r="F76" s="102"/>
      <c r="G76" s="102"/>
      <c r="H76" s="103"/>
      <c r="I76" s="103"/>
      <c r="J76" s="103"/>
      <c r="K76" s="103"/>
      <c r="L76" s="103"/>
      <c r="M76" s="103"/>
      <c r="N76" s="103"/>
      <c r="O76" s="103"/>
      <c r="P76" s="104"/>
      <c r="Q76" s="104"/>
      <c r="R76" s="105" t="s">
        <v>1071</v>
      </c>
      <c r="S76" s="106" t="s">
        <v>79</v>
      </c>
      <c r="T76" s="104"/>
      <c r="U76" s="106" t="s">
        <v>1072</v>
      </c>
      <c r="V76" s="104"/>
      <c r="W76" s="107">
        <f t="shared" ref="W76:W87" si="4">+IF(ISERR(U76/R76*100),"N/A",ROUND(U76/R76*100,2))</f>
        <v>55.11</v>
      </c>
    </row>
    <row r="77" spans="2:25" ht="26.25" customHeight="1" x14ac:dyDescent="0.2">
      <c r="B77" s="218" t="s">
        <v>139</v>
      </c>
      <c r="C77" s="219"/>
      <c r="D77" s="219"/>
      <c r="E77" s="108" t="s">
        <v>1070</v>
      </c>
      <c r="F77" s="108"/>
      <c r="G77" s="108"/>
      <c r="H77" s="109"/>
      <c r="I77" s="109"/>
      <c r="J77" s="109"/>
      <c r="K77" s="109"/>
      <c r="L77" s="109"/>
      <c r="M77" s="109"/>
      <c r="N77" s="109"/>
      <c r="O77" s="109"/>
      <c r="P77" s="110"/>
      <c r="Q77" s="110"/>
      <c r="R77" s="111" t="s">
        <v>1073</v>
      </c>
      <c r="S77" s="112" t="s">
        <v>1074</v>
      </c>
      <c r="T77" s="112">
        <f>+IF(ISERR(S77/R77*100),"N/A",ROUND(S77/R77*100,2))</f>
        <v>74.58</v>
      </c>
      <c r="U77" s="112" t="s">
        <v>1072</v>
      </c>
      <c r="V77" s="112">
        <f>+IF(ISERR(U77/S77*100),"N/A",ROUND(U77/S77*100,2))</f>
        <v>84.35</v>
      </c>
      <c r="W77" s="113">
        <f t="shared" si="4"/>
        <v>62.91</v>
      </c>
    </row>
    <row r="78" spans="2:25" ht="23.25" customHeight="1" thickBot="1" x14ac:dyDescent="0.25">
      <c r="B78" s="216" t="s">
        <v>136</v>
      </c>
      <c r="C78" s="217"/>
      <c r="D78" s="217"/>
      <c r="E78" s="102" t="s">
        <v>1075</v>
      </c>
      <c r="F78" s="102"/>
      <c r="G78" s="102"/>
      <c r="H78" s="103"/>
      <c r="I78" s="103"/>
      <c r="J78" s="103"/>
      <c r="K78" s="103"/>
      <c r="L78" s="103"/>
      <c r="M78" s="103"/>
      <c r="N78" s="103"/>
      <c r="O78" s="103"/>
      <c r="P78" s="104"/>
      <c r="Q78" s="104"/>
      <c r="R78" s="105" t="s">
        <v>1076</v>
      </c>
      <c r="S78" s="106" t="s">
        <v>79</v>
      </c>
      <c r="T78" s="104"/>
      <c r="U78" s="106" t="s">
        <v>281</v>
      </c>
      <c r="V78" s="104"/>
      <c r="W78" s="107">
        <f t="shared" si="4"/>
        <v>0</v>
      </c>
    </row>
    <row r="79" spans="2:25" ht="26.25" customHeight="1" x14ac:dyDescent="0.2">
      <c r="B79" s="218" t="s">
        <v>139</v>
      </c>
      <c r="C79" s="219"/>
      <c r="D79" s="219"/>
      <c r="E79" s="108" t="s">
        <v>1075</v>
      </c>
      <c r="F79" s="108"/>
      <c r="G79" s="108"/>
      <c r="H79" s="109"/>
      <c r="I79" s="109"/>
      <c r="J79" s="109"/>
      <c r="K79" s="109"/>
      <c r="L79" s="109"/>
      <c r="M79" s="109"/>
      <c r="N79" s="109"/>
      <c r="O79" s="109"/>
      <c r="P79" s="110"/>
      <c r="Q79" s="110"/>
      <c r="R79" s="111" t="s">
        <v>1076</v>
      </c>
      <c r="S79" s="112" t="s">
        <v>281</v>
      </c>
      <c r="T79" s="112">
        <f>+IF(ISERR(S79/R79*100),"N/A",ROUND(S79/R79*100,2))</f>
        <v>0</v>
      </c>
      <c r="U79" s="112" t="s">
        <v>281</v>
      </c>
      <c r="V79" s="112" t="str">
        <f>+IF(ISERR(U79/S79*100),"N/A",ROUND(U79/S79*100,2))</f>
        <v>N/A</v>
      </c>
      <c r="W79" s="113">
        <f t="shared" si="4"/>
        <v>0</v>
      </c>
    </row>
    <row r="80" spans="2:25" ht="23.25" customHeight="1" thickBot="1" x14ac:dyDescent="0.25">
      <c r="B80" s="216" t="s">
        <v>136</v>
      </c>
      <c r="C80" s="217"/>
      <c r="D80" s="217"/>
      <c r="E80" s="102" t="s">
        <v>697</v>
      </c>
      <c r="F80" s="102"/>
      <c r="G80" s="102"/>
      <c r="H80" s="103"/>
      <c r="I80" s="103"/>
      <c r="J80" s="103"/>
      <c r="K80" s="103"/>
      <c r="L80" s="103"/>
      <c r="M80" s="103"/>
      <c r="N80" s="103"/>
      <c r="O80" s="103"/>
      <c r="P80" s="104"/>
      <c r="Q80" s="104"/>
      <c r="R80" s="105" t="s">
        <v>1077</v>
      </c>
      <c r="S80" s="106" t="s">
        <v>79</v>
      </c>
      <c r="T80" s="104"/>
      <c r="U80" s="106" t="s">
        <v>1078</v>
      </c>
      <c r="V80" s="104"/>
      <c r="W80" s="107">
        <f t="shared" si="4"/>
        <v>52.76</v>
      </c>
    </row>
    <row r="81" spans="2:23" ht="26.25" customHeight="1" x14ac:dyDescent="0.2">
      <c r="B81" s="218" t="s">
        <v>139</v>
      </c>
      <c r="C81" s="219"/>
      <c r="D81" s="219"/>
      <c r="E81" s="108" t="s">
        <v>697</v>
      </c>
      <c r="F81" s="108"/>
      <c r="G81" s="108"/>
      <c r="H81" s="109"/>
      <c r="I81" s="109"/>
      <c r="J81" s="109"/>
      <c r="K81" s="109"/>
      <c r="L81" s="109"/>
      <c r="M81" s="109"/>
      <c r="N81" s="109"/>
      <c r="O81" s="109"/>
      <c r="P81" s="110"/>
      <c r="Q81" s="110"/>
      <c r="R81" s="111" t="s">
        <v>1079</v>
      </c>
      <c r="S81" s="112" t="s">
        <v>1080</v>
      </c>
      <c r="T81" s="112">
        <f>+IF(ISERR(S81/R81*100),"N/A",ROUND(S81/R81*100,2))</f>
        <v>52.72</v>
      </c>
      <c r="U81" s="112" t="s">
        <v>1078</v>
      </c>
      <c r="V81" s="112">
        <f>+IF(ISERR(U81/S81*100),"N/A",ROUND(U81/S81*100,2))</f>
        <v>99.96</v>
      </c>
      <c r="W81" s="113">
        <f t="shared" si="4"/>
        <v>52.7</v>
      </c>
    </row>
    <row r="82" spans="2:23" ht="23.25" customHeight="1" thickBot="1" x14ac:dyDescent="0.25">
      <c r="B82" s="216" t="s">
        <v>136</v>
      </c>
      <c r="C82" s="217"/>
      <c r="D82" s="217"/>
      <c r="E82" s="102" t="s">
        <v>827</v>
      </c>
      <c r="F82" s="102"/>
      <c r="G82" s="102"/>
      <c r="H82" s="103"/>
      <c r="I82" s="103"/>
      <c r="J82" s="103"/>
      <c r="K82" s="103"/>
      <c r="L82" s="103"/>
      <c r="M82" s="103"/>
      <c r="N82" s="103"/>
      <c r="O82" s="103"/>
      <c r="P82" s="104"/>
      <c r="Q82" s="104"/>
      <c r="R82" s="105" t="s">
        <v>1081</v>
      </c>
      <c r="S82" s="106" t="s">
        <v>79</v>
      </c>
      <c r="T82" s="104"/>
      <c r="U82" s="106" t="s">
        <v>281</v>
      </c>
      <c r="V82" s="104"/>
      <c r="W82" s="107">
        <f t="shared" si="4"/>
        <v>0</v>
      </c>
    </row>
    <row r="83" spans="2:23" ht="26.25" customHeight="1" x14ac:dyDescent="0.2">
      <c r="B83" s="218" t="s">
        <v>139</v>
      </c>
      <c r="C83" s="219"/>
      <c r="D83" s="219"/>
      <c r="E83" s="108" t="s">
        <v>827</v>
      </c>
      <c r="F83" s="108"/>
      <c r="G83" s="108"/>
      <c r="H83" s="109"/>
      <c r="I83" s="109"/>
      <c r="J83" s="109"/>
      <c r="K83" s="109"/>
      <c r="L83" s="109"/>
      <c r="M83" s="109"/>
      <c r="N83" s="109"/>
      <c r="O83" s="109"/>
      <c r="P83" s="110"/>
      <c r="Q83" s="110"/>
      <c r="R83" s="111" t="s">
        <v>1082</v>
      </c>
      <c r="S83" s="112" t="s">
        <v>281</v>
      </c>
      <c r="T83" s="112">
        <f>+IF(ISERR(S83/R83*100),"N/A",ROUND(S83/R83*100,2))</f>
        <v>0</v>
      </c>
      <c r="U83" s="112" t="s">
        <v>281</v>
      </c>
      <c r="V83" s="112" t="str">
        <f>+IF(ISERR(U83/S83*100),"N/A",ROUND(U83/S83*100,2))</f>
        <v>N/A</v>
      </c>
      <c r="W83" s="113">
        <f t="shared" si="4"/>
        <v>0</v>
      </c>
    </row>
    <row r="84" spans="2:23" ht="23.25" customHeight="1" thickBot="1" x14ac:dyDescent="0.25">
      <c r="B84" s="216" t="s">
        <v>136</v>
      </c>
      <c r="C84" s="217"/>
      <c r="D84" s="217"/>
      <c r="E84" s="102" t="s">
        <v>1083</v>
      </c>
      <c r="F84" s="102"/>
      <c r="G84" s="102"/>
      <c r="H84" s="103"/>
      <c r="I84" s="103"/>
      <c r="J84" s="103"/>
      <c r="K84" s="103"/>
      <c r="L84" s="103"/>
      <c r="M84" s="103"/>
      <c r="N84" s="103"/>
      <c r="O84" s="103"/>
      <c r="P84" s="104"/>
      <c r="Q84" s="104"/>
      <c r="R84" s="105" t="s">
        <v>1084</v>
      </c>
      <c r="S84" s="106" t="s">
        <v>79</v>
      </c>
      <c r="T84" s="104"/>
      <c r="U84" s="106" t="s">
        <v>1085</v>
      </c>
      <c r="V84" s="104"/>
      <c r="W84" s="107">
        <f t="shared" si="4"/>
        <v>4.47</v>
      </c>
    </row>
    <row r="85" spans="2:23" ht="26.25" customHeight="1" x14ac:dyDescent="0.2">
      <c r="B85" s="218" t="s">
        <v>139</v>
      </c>
      <c r="C85" s="219"/>
      <c r="D85" s="219"/>
      <c r="E85" s="108" t="s">
        <v>1083</v>
      </c>
      <c r="F85" s="108"/>
      <c r="G85" s="108"/>
      <c r="H85" s="109"/>
      <c r="I85" s="109"/>
      <c r="J85" s="109"/>
      <c r="K85" s="109"/>
      <c r="L85" s="109"/>
      <c r="M85" s="109"/>
      <c r="N85" s="109"/>
      <c r="O85" s="109"/>
      <c r="P85" s="110"/>
      <c r="Q85" s="110"/>
      <c r="R85" s="111" t="s">
        <v>1086</v>
      </c>
      <c r="S85" s="112" t="s">
        <v>1085</v>
      </c>
      <c r="T85" s="112">
        <f>+IF(ISERR(S85/R85*100),"N/A",ROUND(S85/R85*100,2))</f>
        <v>8.15</v>
      </c>
      <c r="U85" s="112" t="s">
        <v>1085</v>
      </c>
      <c r="V85" s="112">
        <f>+IF(ISERR(U85/S85*100),"N/A",ROUND(U85/S85*100,2))</f>
        <v>100</v>
      </c>
      <c r="W85" s="113">
        <f t="shared" si="4"/>
        <v>8.15</v>
      </c>
    </row>
    <row r="86" spans="2:23" ht="23.25" customHeight="1" thickBot="1" x14ac:dyDescent="0.25">
      <c r="B86" s="216" t="s">
        <v>136</v>
      </c>
      <c r="C86" s="217"/>
      <c r="D86" s="217"/>
      <c r="E86" s="102" t="s">
        <v>706</v>
      </c>
      <c r="F86" s="102"/>
      <c r="G86" s="102"/>
      <c r="H86" s="103"/>
      <c r="I86" s="103"/>
      <c r="J86" s="103"/>
      <c r="K86" s="103"/>
      <c r="L86" s="103"/>
      <c r="M86" s="103"/>
      <c r="N86" s="103"/>
      <c r="O86" s="103"/>
      <c r="P86" s="104"/>
      <c r="Q86" s="104"/>
      <c r="R86" s="105" t="s">
        <v>1087</v>
      </c>
      <c r="S86" s="106" t="s">
        <v>79</v>
      </c>
      <c r="T86" s="104"/>
      <c r="U86" s="106" t="s">
        <v>1088</v>
      </c>
      <c r="V86" s="104"/>
      <c r="W86" s="107">
        <f t="shared" si="4"/>
        <v>44.66</v>
      </c>
    </row>
    <row r="87" spans="2:23" ht="26.25" customHeight="1" thickBot="1" x14ac:dyDescent="0.25">
      <c r="B87" s="218" t="s">
        <v>139</v>
      </c>
      <c r="C87" s="219"/>
      <c r="D87" s="219"/>
      <c r="E87" s="108" t="s">
        <v>706</v>
      </c>
      <c r="F87" s="108"/>
      <c r="G87" s="108"/>
      <c r="H87" s="109"/>
      <c r="I87" s="109"/>
      <c r="J87" s="109"/>
      <c r="K87" s="109"/>
      <c r="L87" s="109"/>
      <c r="M87" s="109"/>
      <c r="N87" s="109"/>
      <c r="O87" s="109"/>
      <c r="P87" s="110"/>
      <c r="Q87" s="110"/>
      <c r="R87" s="111" t="s">
        <v>1087</v>
      </c>
      <c r="S87" s="112" t="s">
        <v>1088</v>
      </c>
      <c r="T87" s="112">
        <f>+IF(ISERR(S87/R87*100),"N/A",ROUND(S87/R87*100,2))</f>
        <v>44.66</v>
      </c>
      <c r="U87" s="112" t="s">
        <v>1088</v>
      </c>
      <c r="V87" s="112">
        <f>+IF(ISERR(U87/S87*100),"N/A",ROUND(U87/S87*100,2))</f>
        <v>100</v>
      </c>
      <c r="W87" s="113">
        <f t="shared" si="4"/>
        <v>44.66</v>
      </c>
    </row>
    <row r="88" spans="2:23" ht="22.5" customHeight="1" thickTop="1" thickBot="1" x14ac:dyDescent="0.25">
      <c r="B88" s="70" t="s">
        <v>141</v>
      </c>
      <c r="C88" s="71"/>
      <c r="D88" s="71"/>
      <c r="E88" s="71"/>
      <c r="F88" s="71"/>
      <c r="G88" s="71"/>
      <c r="H88" s="72"/>
      <c r="I88" s="72"/>
      <c r="J88" s="72"/>
      <c r="K88" s="72"/>
      <c r="L88" s="72"/>
      <c r="M88" s="72"/>
      <c r="N88" s="72"/>
      <c r="O88" s="72"/>
      <c r="P88" s="72"/>
      <c r="Q88" s="72"/>
      <c r="R88" s="72"/>
      <c r="S88" s="72"/>
      <c r="T88" s="72"/>
      <c r="U88" s="72"/>
      <c r="V88" s="72"/>
      <c r="W88" s="73"/>
    </row>
    <row r="89" spans="2:23" ht="37.5" customHeight="1" thickTop="1" x14ac:dyDescent="0.2">
      <c r="B89" s="204" t="s">
        <v>2336</v>
      </c>
      <c r="C89" s="205"/>
      <c r="D89" s="205"/>
      <c r="E89" s="205"/>
      <c r="F89" s="205"/>
      <c r="G89" s="205"/>
      <c r="H89" s="205"/>
      <c r="I89" s="205"/>
      <c r="J89" s="205"/>
      <c r="K89" s="205"/>
      <c r="L89" s="205"/>
      <c r="M89" s="205"/>
      <c r="N89" s="205"/>
      <c r="O89" s="205"/>
      <c r="P89" s="205"/>
      <c r="Q89" s="205"/>
      <c r="R89" s="205"/>
      <c r="S89" s="205"/>
      <c r="T89" s="205"/>
      <c r="U89" s="205"/>
      <c r="V89" s="205"/>
      <c r="W89" s="206"/>
    </row>
    <row r="90" spans="2:23" ht="314.25" customHeight="1" thickBot="1" x14ac:dyDescent="0.25">
      <c r="B90" s="220"/>
      <c r="C90" s="221"/>
      <c r="D90" s="221"/>
      <c r="E90" s="221"/>
      <c r="F90" s="221"/>
      <c r="G90" s="221"/>
      <c r="H90" s="221"/>
      <c r="I90" s="221"/>
      <c r="J90" s="221"/>
      <c r="K90" s="221"/>
      <c r="L90" s="221"/>
      <c r="M90" s="221"/>
      <c r="N90" s="221"/>
      <c r="O90" s="221"/>
      <c r="P90" s="221"/>
      <c r="Q90" s="221"/>
      <c r="R90" s="221"/>
      <c r="S90" s="221"/>
      <c r="T90" s="221"/>
      <c r="U90" s="221"/>
      <c r="V90" s="221"/>
      <c r="W90" s="222"/>
    </row>
    <row r="91" spans="2:23" ht="37.5" customHeight="1" thickTop="1" x14ac:dyDescent="0.2">
      <c r="B91" s="204" t="s">
        <v>2337</v>
      </c>
      <c r="C91" s="205"/>
      <c r="D91" s="205"/>
      <c r="E91" s="205"/>
      <c r="F91" s="205"/>
      <c r="G91" s="205"/>
      <c r="H91" s="205"/>
      <c r="I91" s="205"/>
      <c r="J91" s="205"/>
      <c r="K91" s="205"/>
      <c r="L91" s="205"/>
      <c r="M91" s="205"/>
      <c r="N91" s="205"/>
      <c r="O91" s="205"/>
      <c r="P91" s="205"/>
      <c r="Q91" s="205"/>
      <c r="R91" s="205"/>
      <c r="S91" s="205"/>
      <c r="T91" s="205"/>
      <c r="U91" s="205"/>
      <c r="V91" s="205"/>
      <c r="W91" s="206"/>
    </row>
    <row r="92" spans="2:23" ht="339.75" customHeight="1" thickBot="1" x14ac:dyDescent="0.25">
      <c r="B92" s="220"/>
      <c r="C92" s="221"/>
      <c r="D92" s="221"/>
      <c r="E92" s="221"/>
      <c r="F92" s="221"/>
      <c r="G92" s="221"/>
      <c r="H92" s="221"/>
      <c r="I92" s="221"/>
      <c r="J92" s="221"/>
      <c r="K92" s="221"/>
      <c r="L92" s="221"/>
      <c r="M92" s="221"/>
      <c r="N92" s="221"/>
      <c r="O92" s="221"/>
      <c r="P92" s="221"/>
      <c r="Q92" s="221"/>
      <c r="R92" s="221"/>
      <c r="S92" s="221"/>
      <c r="T92" s="221"/>
      <c r="U92" s="221"/>
      <c r="V92" s="221"/>
      <c r="W92" s="222"/>
    </row>
    <row r="93" spans="2:23" ht="37.5" customHeight="1" thickTop="1" x14ac:dyDescent="0.2">
      <c r="B93" s="204" t="s">
        <v>2338</v>
      </c>
      <c r="C93" s="205"/>
      <c r="D93" s="205"/>
      <c r="E93" s="205"/>
      <c r="F93" s="205"/>
      <c r="G93" s="205"/>
      <c r="H93" s="205"/>
      <c r="I93" s="205"/>
      <c r="J93" s="205"/>
      <c r="K93" s="205"/>
      <c r="L93" s="205"/>
      <c r="M93" s="205"/>
      <c r="N93" s="205"/>
      <c r="O93" s="205"/>
      <c r="P93" s="205"/>
      <c r="Q93" s="205"/>
      <c r="R93" s="205"/>
      <c r="S93" s="205"/>
      <c r="T93" s="205"/>
      <c r="U93" s="205"/>
      <c r="V93" s="205"/>
      <c r="W93" s="206"/>
    </row>
    <row r="94" spans="2:23" ht="320.25" customHeight="1" thickBot="1" x14ac:dyDescent="0.25">
      <c r="B94" s="207"/>
      <c r="C94" s="208"/>
      <c r="D94" s="208"/>
      <c r="E94" s="208"/>
      <c r="F94" s="208"/>
      <c r="G94" s="208"/>
      <c r="H94" s="208"/>
      <c r="I94" s="208"/>
      <c r="J94" s="208"/>
      <c r="K94" s="208"/>
      <c r="L94" s="208"/>
      <c r="M94" s="208"/>
      <c r="N94" s="208"/>
      <c r="O94" s="208"/>
      <c r="P94" s="208"/>
      <c r="Q94" s="208"/>
      <c r="R94" s="208"/>
      <c r="S94" s="208"/>
      <c r="T94" s="208"/>
      <c r="U94" s="208"/>
      <c r="V94" s="208"/>
      <c r="W94" s="209"/>
    </row>
  </sheetData>
  <mergeCells count="265">
    <mergeCell ref="B87:D87"/>
    <mergeCell ref="B89:W90"/>
    <mergeCell ref="B91:W92"/>
    <mergeCell ref="B93:W94"/>
    <mergeCell ref="B81:D81"/>
    <mergeCell ref="B82:D82"/>
    <mergeCell ref="B83:D83"/>
    <mergeCell ref="B84:D84"/>
    <mergeCell ref="B85:D85"/>
    <mergeCell ref="B86:D86"/>
    <mergeCell ref="V74:W74"/>
    <mergeCell ref="B76:D76"/>
    <mergeCell ref="B77:D77"/>
    <mergeCell ref="B78:D78"/>
    <mergeCell ref="B79:D79"/>
    <mergeCell ref="B80:D80"/>
    <mergeCell ref="B72:L72"/>
    <mergeCell ref="M72:N72"/>
    <mergeCell ref="O72:P72"/>
    <mergeCell ref="Q72:R72"/>
    <mergeCell ref="B74:Q75"/>
    <mergeCell ref="S74:T74"/>
    <mergeCell ref="B70:L70"/>
    <mergeCell ref="M70:N70"/>
    <mergeCell ref="O70:P70"/>
    <mergeCell ref="Q70:R70"/>
    <mergeCell ref="B71:L71"/>
    <mergeCell ref="M71:N71"/>
    <mergeCell ref="O71:P71"/>
    <mergeCell ref="Q71:R71"/>
    <mergeCell ref="B68:L68"/>
    <mergeCell ref="M68:N68"/>
    <mergeCell ref="O68:P68"/>
    <mergeCell ref="Q68:R68"/>
    <mergeCell ref="B69:L69"/>
    <mergeCell ref="M69:N69"/>
    <mergeCell ref="O69:P69"/>
    <mergeCell ref="Q69:R69"/>
    <mergeCell ref="B66:L66"/>
    <mergeCell ref="M66:N66"/>
    <mergeCell ref="O66:P66"/>
    <mergeCell ref="Q66:R66"/>
    <mergeCell ref="B67:L67"/>
    <mergeCell ref="M67:N67"/>
    <mergeCell ref="O67:P67"/>
    <mergeCell ref="Q67:R67"/>
    <mergeCell ref="B64:L64"/>
    <mergeCell ref="M64:N64"/>
    <mergeCell ref="O64:P64"/>
    <mergeCell ref="Q64:R64"/>
    <mergeCell ref="B65:L65"/>
    <mergeCell ref="M65:N65"/>
    <mergeCell ref="O65:P65"/>
    <mergeCell ref="Q65:R65"/>
    <mergeCell ref="B62:L62"/>
    <mergeCell ref="M62:N62"/>
    <mergeCell ref="O62:P62"/>
    <mergeCell ref="Q62:R62"/>
    <mergeCell ref="B63:L63"/>
    <mergeCell ref="M63:N63"/>
    <mergeCell ref="O63:P63"/>
    <mergeCell ref="Q63:R63"/>
    <mergeCell ref="B60:L60"/>
    <mergeCell ref="M60:N60"/>
    <mergeCell ref="O60:P60"/>
    <mergeCell ref="Q60:R60"/>
    <mergeCell ref="B61:L61"/>
    <mergeCell ref="M61:N61"/>
    <mergeCell ref="O61:P61"/>
    <mergeCell ref="Q61:R61"/>
    <mergeCell ref="B58:L58"/>
    <mergeCell ref="M58:N58"/>
    <mergeCell ref="O58:P58"/>
    <mergeCell ref="Q58:R58"/>
    <mergeCell ref="B59:L59"/>
    <mergeCell ref="M59:N59"/>
    <mergeCell ref="O59:P59"/>
    <mergeCell ref="Q59:R59"/>
    <mergeCell ref="B56:L56"/>
    <mergeCell ref="M56:N56"/>
    <mergeCell ref="O56:P56"/>
    <mergeCell ref="Q56:R56"/>
    <mergeCell ref="B57:L57"/>
    <mergeCell ref="M57:N57"/>
    <mergeCell ref="O57:P57"/>
    <mergeCell ref="Q57:R57"/>
    <mergeCell ref="B54:L54"/>
    <mergeCell ref="M54:N54"/>
    <mergeCell ref="O54:P54"/>
    <mergeCell ref="Q54:R54"/>
    <mergeCell ref="B55:L55"/>
    <mergeCell ref="M55:N55"/>
    <mergeCell ref="O55:P55"/>
    <mergeCell ref="Q55:R55"/>
    <mergeCell ref="B52:L52"/>
    <mergeCell ref="M52:N52"/>
    <mergeCell ref="O52:P52"/>
    <mergeCell ref="Q52:R52"/>
    <mergeCell ref="B53:L53"/>
    <mergeCell ref="M53:N53"/>
    <mergeCell ref="O53:P53"/>
    <mergeCell ref="Q53:R53"/>
    <mergeCell ref="B50:L50"/>
    <mergeCell ref="M50:N50"/>
    <mergeCell ref="O50:P50"/>
    <mergeCell ref="Q50:R50"/>
    <mergeCell ref="B51:L51"/>
    <mergeCell ref="M51:N51"/>
    <mergeCell ref="O51:P51"/>
    <mergeCell ref="Q51:R51"/>
    <mergeCell ref="B48:L48"/>
    <mergeCell ref="M48:N48"/>
    <mergeCell ref="O48:P48"/>
    <mergeCell ref="Q48:R48"/>
    <mergeCell ref="B49:L49"/>
    <mergeCell ref="M49:N49"/>
    <mergeCell ref="O49:P49"/>
    <mergeCell ref="Q49:R49"/>
    <mergeCell ref="B46:L46"/>
    <mergeCell ref="M46:N46"/>
    <mergeCell ref="O46:P46"/>
    <mergeCell ref="Q46:R46"/>
    <mergeCell ref="B47:L47"/>
    <mergeCell ref="M47:N47"/>
    <mergeCell ref="O47:P47"/>
    <mergeCell ref="Q47:R47"/>
    <mergeCell ref="B44:L44"/>
    <mergeCell ref="M44:N44"/>
    <mergeCell ref="O44:P44"/>
    <mergeCell ref="Q44:R44"/>
    <mergeCell ref="B45:L45"/>
    <mergeCell ref="M45:N45"/>
    <mergeCell ref="O45:P45"/>
    <mergeCell ref="Q45:R45"/>
    <mergeCell ref="B42:L42"/>
    <mergeCell ref="M42:N42"/>
    <mergeCell ref="O42:P42"/>
    <mergeCell ref="Q42:R42"/>
    <mergeCell ref="B43:L43"/>
    <mergeCell ref="M43:N43"/>
    <mergeCell ref="O43:P43"/>
    <mergeCell ref="Q43:R43"/>
    <mergeCell ref="B40:L40"/>
    <mergeCell ref="M40:N40"/>
    <mergeCell ref="O40:P40"/>
    <mergeCell ref="Q40:R40"/>
    <mergeCell ref="B41:L41"/>
    <mergeCell ref="M41:N41"/>
    <mergeCell ref="O41:P41"/>
    <mergeCell ref="Q41:R41"/>
    <mergeCell ref="B38:L38"/>
    <mergeCell ref="M38:N38"/>
    <mergeCell ref="O38:P38"/>
    <mergeCell ref="Q38:R38"/>
    <mergeCell ref="B39:L39"/>
    <mergeCell ref="M39:N39"/>
    <mergeCell ref="O39:P39"/>
    <mergeCell ref="Q39:R39"/>
    <mergeCell ref="B36:L36"/>
    <mergeCell ref="M36:N36"/>
    <mergeCell ref="O36:P36"/>
    <mergeCell ref="Q36:R36"/>
    <mergeCell ref="B37:L37"/>
    <mergeCell ref="M37:N37"/>
    <mergeCell ref="O37:P37"/>
    <mergeCell ref="Q37:R37"/>
    <mergeCell ref="B34:L34"/>
    <mergeCell ref="M34:N34"/>
    <mergeCell ref="O34:P34"/>
    <mergeCell ref="Q34:R34"/>
    <mergeCell ref="B35:L35"/>
    <mergeCell ref="M35:N35"/>
    <mergeCell ref="O35:P35"/>
    <mergeCell ref="Q35:R35"/>
    <mergeCell ref="B32:L32"/>
    <mergeCell ref="M32:N32"/>
    <mergeCell ref="O32:P32"/>
    <mergeCell ref="Q32:R32"/>
    <mergeCell ref="B33:L33"/>
    <mergeCell ref="M33:N33"/>
    <mergeCell ref="O33:P33"/>
    <mergeCell ref="Q33:R33"/>
    <mergeCell ref="B30:L30"/>
    <mergeCell ref="M30:N30"/>
    <mergeCell ref="O30:P30"/>
    <mergeCell ref="Q30:R30"/>
    <mergeCell ref="B31:L31"/>
    <mergeCell ref="M31:N31"/>
    <mergeCell ref="O31:P31"/>
    <mergeCell ref="Q31:R31"/>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V19:V20"/>
    <mergeCell ref="W19:W20"/>
    <mergeCell ref="B21:L21"/>
    <mergeCell ref="M21:N21"/>
    <mergeCell ref="O21:P21"/>
    <mergeCell ref="Q21:R21"/>
    <mergeCell ref="C16:W16"/>
    <mergeCell ref="B18:T18"/>
    <mergeCell ref="U18:W18"/>
    <mergeCell ref="B19:L20"/>
    <mergeCell ref="M19:N20"/>
    <mergeCell ref="O19:P20"/>
    <mergeCell ref="Q19:R20"/>
    <mergeCell ref="S19:S20"/>
    <mergeCell ref="T19:T20"/>
    <mergeCell ref="U19:U20"/>
    <mergeCell ref="C14:I14"/>
    <mergeCell ref="L14:Q14"/>
    <mergeCell ref="T14:W14"/>
    <mergeCell ref="C15:I15"/>
    <mergeCell ref="L15:Q15"/>
    <mergeCell ref="T15:W15"/>
    <mergeCell ref="D8:H8"/>
    <mergeCell ref="P8:W8"/>
    <mergeCell ref="C9:W9"/>
    <mergeCell ref="C10:W10"/>
    <mergeCell ref="B13:I13"/>
    <mergeCell ref="K13:Q13"/>
    <mergeCell ref="S13:W13"/>
    <mergeCell ref="C5:W5"/>
    <mergeCell ref="D6:H6"/>
    <mergeCell ref="J6:K6"/>
    <mergeCell ref="L6:M6"/>
    <mergeCell ref="N6:W6"/>
    <mergeCell ref="D7:H7"/>
    <mergeCell ref="O7:W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2" man="1"/>
    <brk id="90" min="1" max="22"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656</v>
      </c>
      <c r="D4" s="166" t="s">
        <v>25</v>
      </c>
      <c r="E4" s="166"/>
      <c r="F4" s="166"/>
      <c r="G4" s="166"/>
      <c r="H4" s="167"/>
      <c r="I4" s="77"/>
      <c r="J4" s="168" t="s">
        <v>75</v>
      </c>
      <c r="K4" s="166"/>
      <c r="L4" s="76" t="s">
        <v>1089</v>
      </c>
      <c r="M4" s="169" t="s">
        <v>1090</v>
      </c>
      <c r="N4" s="169"/>
      <c r="O4" s="169"/>
      <c r="P4" s="169"/>
      <c r="Q4" s="170"/>
      <c r="R4" s="78"/>
      <c r="S4" s="171" t="s">
        <v>2146</v>
      </c>
      <c r="T4" s="172"/>
      <c r="U4" s="172"/>
      <c r="V4" s="173" t="s">
        <v>1091</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551</v>
      </c>
      <c r="D6" s="175" t="s">
        <v>1092</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1093</v>
      </c>
      <c r="D7" s="162" t="s">
        <v>1094</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1095</v>
      </c>
      <c r="K8" s="85" t="s">
        <v>1096</v>
      </c>
      <c r="L8" s="85" t="s">
        <v>1097</v>
      </c>
      <c r="M8" s="85" t="s">
        <v>1098</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83.75" customHeight="1" thickTop="1" thickBot="1" x14ac:dyDescent="0.25">
      <c r="B10" s="86" t="s">
        <v>91</v>
      </c>
      <c r="C10" s="173" t="s">
        <v>1099</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1100</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1101</v>
      </c>
      <c r="C21" s="201"/>
      <c r="D21" s="201"/>
      <c r="E21" s="201"/>
      <c r="F21" s="201"/>
      <c r="G21" s="201"/>
      <c r="H21" s="201"/>
      <c r="I21" s="201"/>
      <c r="J21" s="201"/>
      <c r="K21" s="201"/>
      <c r="L21" s="201"/>
      <c r="M21" s="202" t="s">
        <v>551</v>
      </c>
      <c r="N21" s="202"/>
      <c r="O21" s="202" t="s">
        <v>117</v>
      </c>
      <c r="P21" s="202"/>
      <c r="Q21" s="203" t="s">
        <v>118</v>
      </c>
      <c r="R21" s="203"/>
      <c r="S21" s="95" t="s">
        <v>119</v>
      </c>
      <c r="T21" s="95" t="s">
        <v>455</v>
      </c>
      <c r="U21" s="95" t="s">
        <v>1102</v>
      </c>
      <c r="V21" s="95">
        <f>+IF(ISERR(U21/T21*100),"N/A",ROUND(U21/T21*100,2))</f>
        <v>101.66</v>
      </c>
      <c r="W21" s="96">
        <f>+IF(ISERR(U21/S21*100),"N/A",ROUND(U21/S21*100,2))</f>
        <v>81.33</v>
      </c>
    </row>
    <row r="22" spans="2:27" ht="56.25" customHeight="1" thickBot="1" x14ac:dyDescent="0.25">
      <c r="B22" s="200" t="s">
        <v>1103</v>
      </c>
      <c r="C22" s="201"/>
      <c r="D22" s="201"/>
      <c r="E22" s="201"/>
      <c r="F22" s="201"/>
      <c r="G22" s="201"/>
      <c r="H22" s="201"/>
      <c r="I22" s="201"/>
      <c r="J22" s="201"/>
      <c r="K22" s="201"/>
      <c r="L22" s="201"/>
      <c r="M22" s="202" t="s">
        <v>1093</v>
      </c>
      <c r="N22" s="202"/>
      <c r="O22" s="202" t="s">
        <v>117</v>
      </c>
      <c r="P22" s="202"/>
      <c r="Q22" s="203" t="s">
        <v>118</v>
      </c>
      <c r="R22" s="203"/>
      <c r="S22" s="95" t="s">
        <v>119</v>
      </c>
      <c r="T22" s="95" t="s">
        <v>408</v>
      </c>
      <c r="U22" s="95" t="s">
        <v>1104</v>
      </c>
      <c r="V22" s="95">
        <f>+IF(ISERR(U22/T22*100),"N/A",ROUND(U22/T22*100,2))</f>
        <v>87</v>
      </c>
      <c r="W22" s="96">
        <f>+IF(ISERR(U22/S22*100),"N/A",ROUND(U22/S22*100,2))</f>
        <v>26.1</v>
      </c>
    </row>
    <row r="23" spans="2:27" ht="21.75" customHeight="1" thickTop="1" thickBot="1" x14ac:dyDescent="0.25">
      <c r="B23" s="70" t="s">
        <v>129</v>
      </c>
      <c r="C23" s="71"/>
      <c r="D23" s="71"/>
      <c r="E23" s="71"/>
      <c r="F23" s="71"/>
      <c r="G23" s="71"/>
      <c r="H23" s="72"/>
      <c r="I23" s="72"/>
      <c r="J23" s="72"/>
      <c r="K23" s="72"/>
      <c r="L23" s="72"/>
      <c r="M23" s="72"/>
      <c r="N23" s="72"/>
      <c r="O23" s="72"/>
      <c r="P23" s="72"/>
      <c r="Q23" s="72"/>
      <c r="R23" s="72"/>
      <c r="S23" s="72"/>
      <c r="T23" s="72"/>
      <c r="U23" s="72"/>
      <c r="V23" s="72"/>
      <c r="W23" s="73"/>
      <c r="X23" s="97"/>
    </row>
    <row r="24" spans="2:27" ht="29.25" customHeight="1" thickTop="1" thickBot="1" x14ac:dyDescent="0.25">
      <c r="B24" s="210" t="s">
        <v>130</v>
      </c>
      <c r="C24" s="211"/>
      <c r="D24" s="211"/>
      <c r="E24" s="211"/>
      <c r="F24" s="211"/>
      <c r="G24" s="211"/>
      <c r="H24" s="211"/>
      <c r="I24" s="211"/>
      <c r="J24" s="211"/>
      <c r="K24" s="211"/>
      <c r="L24" s="211"/>
      <c r="M24" s="211"/>
      <c r="N24" s="211"/>
      <c r="O24" s="211"/>
      <c r="P24" s="211"/>
      <c r="Q24" s="212"/>
      <c r="R24" s="98" t="s">
        <v>111</v>
      </c>
      <c r="S24" s="187" t="s">
        <v>112</v>
      </c>
      <c r="T24" s="187"/>
      <c r="U24" s="99" t="s">
        <v>131</v>
      </c>
      <c r="V24" s="186" t="s">
        <v>132</v>
      </c>
      <c r="W24" s="188"/>
    </row>
    <row r="25" spans="2:27" ht="30.75" customHeight="1" thickBot="1" x14ac:dyDescent="0.25">
      <c r="B25" s="213"/>
      <c r="C25" s="214"/>
      <c r="D25" s="214"/>
      <c r="E25" s="214"/>
      <c r="F25" s="214"/>
      <c r="G25" s="214"/>
      <c r="H25" s="214"/>
      <c r="I25" s="214"/>
      <c r="J25" s="214"/>
      <c r="K25" s="214"/>
      <c r="L25" s="214"/>
      <c r="M25" s="214"/>
      <c r="N25" s="214"/>
      <c r="O25" s="214"/>
      <c r="P25" s="214"/>
      <c r="Q25" s="215"/>
      <c r="R25" s="100" t="s">
        <v>133</v>
      </c>
      <c r="S25" s="100" t="s">
        <v>133</v>
      </c>
      <c r="T25" s="100" t="s">
        <v>117</v>
      </c>
      <c r="U25" s="100" t="s">
        <v>133</v>
      </c>
      <c r="V25" s="100" t="s">
        <v>134</v>
      </c>
      <c r="W25" s="101" t="s">
        <v>135</v>
      </c>
      <c r="Y25" s="97"/>
    </row>
    <row r="26" spans="2:27" ht="23.25" customHeight="1" thickBot="1" x14ac:dyDescent="0.25">
      <c r="B26" s="216" t="s">
        <v>136</v>
      </c>
      <c r="C26" s="217"/>
      <c r="D26" s="217"/>
      <c r="E26" s="102" t="s">
        <v>561</v>
      </c>
      <c r="F26" s="102"/>
      <c r="G26" s="102"/>
      <c r="H26" s="103"/>
      <c r="I26" s="103"/>
      <c r="J26" s="103"/>
      <c r="K26" s="103"/>
      <c r="L26" s="103"/>
      <c r="M26" s="103"/>
      <c r="N26" s="103"/>
      <c r="O26" s="103"/>
      <c r="P26" s="104"/>
      <c r="Q26" s="104"/>
      <c r="R26" s="105" t="s">
        <v>1105</v>
      </c>
      <c r="S26" s="106" t="s">
        <v>79</v>
      </c>
      <c r="T26" s="104"/>
      <c r="U26" s="106" t="s">
        <v>1106</v>
      </c>
      <c r="V26" s="104"/>
      <c r="W26" s="107">
        <f>+IF(ISERR(U26/R26*100),"N/A",ROUND(U26/R26*100,2))</f>
        <v>64.209999999999994</v>
      </c>
    </row>
    <row r="27" spans="2:27" ht="26.25" customHeight="1" x14ac:dyDescent="0.2">
      <c r="B27" s="218" t="s">
        <v>139</v>
      </c>
      <c r="C27" s="219"/>
      <c r="D27" s="219"/>
      <c r="E27" s="108" t="s">
        <v>561</v>
      </c>
      <c r="F27" s="108"/>
      <c r="G27" s="108"/>
      <c r="H27" s="109"/>
      <c r="I27" s="109"/>
      <c r="J27" s="109"/>
      <c r="K27" s="109"/>
      <c r="L27" s="109"/>
      <c r="M27" s="109"/>
      <c r="N27" s="109"/>
      <c r="O27" s="109"/>
      <c r="P27" s="110"/>
      <c r="Q27" s="110"/>
      <c r="R27" s="111" t="s">
        <v>1106</v>
      </c>
      <c r="S27" s="112" t="s">
        <v>1106</v>
      </c>
      <c r="T27" s="112">
        <f>+IF(ISERR(S27/R27*100),"N/A",ROUND(S27/R27*100,2))</f>
        <v>100</v>
      </c>
      <c r="U27" s="112" t="s">
        <v>1106</v>
      </c>
      <c r="V27" s="112">
        <f>+IF(ISERR(U27/S27*100),"N/A",ROUND(U27/S27*100,2))</f>
        <v>100</v>
      </c>
      <c r="W27" s="113">
        <f>+IF(ISERR(U27/R27*100),"N/A",ROUND(U27/R27*100,2))</f>
        <v>100</v>
      </c>
    </row>
    <row r="28" spans="2:27" ht="23.25" customHeight="1" thickBot="1" x14ac:dyDescent="0.25">
      <c r="B28" s="216" t="s">
        <v>136</v>
      </c>
      <c r="C28" s="217"/>
      <c r="D28" s="217"/>
      <c r="E28" s="102" t="s">
        <v>1107</v>
      </c>
      <c r="F28" s="102"/>
      <c r="G28" s="102"/>
      <c r="H28" s="103"/>
      <c r="I28" s="103"/>
      <c r="J28" s="103"/>
      <c r="K28" s="103"/>
      <c r="L28" s="103"/>
      <c r="M28" s="103"/>
      <c r="N28" s="103"/>
      <c r="O28" s="103"/>
      <c r="P28" s="104"/>
      <c r="Q28" s="104"/>
      <c r="R28" s="105" t="s">
        <v>1108</v>
      </c>
      <c r="S28" s="106" t="s">
        <v>79</v>
      </c>
      <c r="T28" s="104"/>
      <c r="U28" s="106" t="s">
        <v>1109</v>
      </c>
      <c r="V28" s="104"/>
      <c r="W28" s="107">
        <f>+IF(ISERR(U28/R28*100),"N/A",ROUND(U28/R28*100,2))</f>
        <v>83.65</v>
      </c>
    </row>
    <row r="29" spans="2:27" ht="26.25" customHeight="1" thickBot="1" x14ac:dyDescent="0.25">
      <c r="B29" s="218" t="s">
        <v>139</v>
      </c>
      <c r="C29" s="219"/>
      <c r="D29" s="219"/>
      <c r="E29" s="108" t="s">
        <v>1107</v>
      </c>
      <c r="F29" s="108"/>
      <c r="G29" s="108"/>
      <c r="H29" s="109"/>
      <c r="I29" s="109"/>
      <c r="J29" s="109"/>
      <c r="K29" s="109"/>
      <c r="L29" s="109"/>
      <c r="M29" s="109"/>
      <c r="N29" s="109"/>
      <c r="O29" s="109"/>
      <c r="P29" s="110"/>
      <c r="Q29" s="110"/>
      <c r="R29" s="111" t="s">
        <v>1108</v>
      </c>
      <c r="S29" s="112" t="s">
        <v>1109</v>
      </c>
      <c r="T29" s="112">
        <f>+IF(ISERR(S29/R29*100),"N/A",ROUND(S29/R29*100,2))</f>
        <v>83.65</v>
      </c>
      <c r="U29" s="112" t="s">
        <v>1109</v>
      </c>
      <c r="V29" s="112">
        <f>+IF(ISERR(U29/S29*100),"N/A",ROUND(U29/S29*100,2))</f>
        <v>100</v>
      </c>
      <c r="W29" s="113">
        <f>+IF(ISERR(U29/R29*100),"N/A",ROUND(U29/R29*100,2))</f>
        <v>83.65</v>
      </c>
    </row>
    <row r="30" spans="2:27" ht="22.5" customHeight="1" thickTop="1" thickBot="1" x14ac:dyDescent="0.25">
      <c r="B30" s="70" t="s">
        <v>141</v>
      </c>
      <c r="C30" s="71"/>
      <c r="D30" s="71"/>
      <c r="E30" s="71"/>
      <c r="F30" s="71"/>
      <c r="G30" s="71"/>
      <c r="H30" s="72"/>
      <c r="I30" s="72"/>
      <c r="J30" s="72"/>
      <c r="K30" s="72"/>
      <c r="L30" s="72"/>
      <c r="M30" s="72"/>
      <c r="N30" s="72"/>
      <c r="O30" s="72"/>
      <c r="P30" s="72"/>
      <c r="Q30" s="72"/>
      <c r="R30" s="72"/>
      <c r="S30" s="72"/>
      <c r="T30" s="72"/>
      <c r="U30" s="72"/>
      <c r="V30" s="72"/>
      <c r="W30" s="73"/>
    </row>
    <row r="31" spans="2:27" ht="37.5" customHeight="1" thickTop="1" x14ac:dyDescent="0.2">
      <c r="B31" s="204" t="s">
        <v>2333</v>
      </c>
      <c r="C31" s="205"/>
      <c r="D31" s="205"/>
      <c r="E31" s="205"/>
      <c r="F31" s="205"/>
      <c r="G31" s="205"/>
      <c r="H31" s="205"/>
      <c r="I31" s="205"/>
      <c r="J31" s="205"/>
      <c r="K31" s="205"/>
      <c r="L31" s="205"/>
      <c r="M31" s="205"/>
      <c r="N31" s="205"/>
      <c r="O31" s="205"/>
      <c r="P31" s="205"/>
      <c r="Q31" s="205"/>
      <c r="R31" s="205"/>
      <c r="S31" s="205"/>
      <c r="T31" s="205"/>
      <c r="U31" s="205"/>
      <c r="V31" s="205"/>
      <c r="W31" s="206"/>
    </row>
    <row r="32" spans="2:27" ht="103.5"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2334</v>
      </c>
      <c r="C33" s="205"/>
      <c r="D33" s="205"/>
      <c r="E33" s="205"/>
      <c r="F33" s="205"/>
      <c r="G33" s="205"/>
      <c r="H33" s="205"/>
      <c r="I33" s="205"/>
      <c r="J33" s="205"/>
      <c r="K33" s="205"/>
      <c r="L33" s="205"/>
      <c r="M33" s="205"/>
      <c r="N33" s="205"/>
      <c r="O33" s="205"/>
      <c r="P33" s="205"/>
      <c r="Q33" s="205"/>
      <c r="R33" s="205"/>
      <c r="S33" s="205"/>
      <c r="T33" s="205"/>
      <c r="U33" s="205"/>
      <c r="V33" s="205"/>
      <c r="W33" s="206"/>
    </row>
    <row r="34" spans="2:23" ht="98.25" customHeight="1" thickBot="1" x14ac:dyDescent="0.25">
      <c r="B34" s="220"/>
      <c r="C34" s="221"/>
      <c r="D34" s="221"/>
      <c r="E34" s="221"/>
      <c r="F34" s="221"/>
      <c r="G34" s="221"/>
      <c r="H34" s="221"/>
      <c r="I34" s="221"/>
      <c r="J34" s="221"/>
      <c r="K34" s="221"/>
      <c r="L34" s="221"/>
      <c r="M34" s="221"/>
      <c r="N34" s="221"/>
      <c r="O34" s="221"/>
      <c r="P34" s="221"/>
      <c r="Q34" s="221"/>
      <c r="R34" s="221"/>
      <c r="S34" s="221"/>
      <c r="T34" s="221"/>
      <c r="U34" s="221"/>
      <c r="V34" s="221"/>
      <c r="W34" s="222"/>
    </row>
    <row r="35" spans="2:23" ht="37.5" customHeight="1" thickTop="1" x14ac:dyDescent="0.2">
      <c r="B35" s="204" t="s">
        <v>2335</v>
      </c>
      <c r="C35" s="205"/>
      <c r="D35" s="205"/>
      <c r="E35" s="205"/>
      <c r="F35" s="205"/>
      <c r="G35" s="205"/>
      <c r="H35" s="205"/>
      <c r="I35" s="205"/>
      <c r="J35" s="205"/>
      <c r="K35" s="205"/>
      <c r="L35" s="205"/>
      <c r="M35" s="205"/>
      <c r="N35" s="205"/>
      <c r="O35" s="205"/>
      <c r="P35" s="205"/>
      <c r="Q35" s="205"/>
      <c r="R35" s="205"/>
      <c r="S35" s="205"/>
      <c r="T35" s="205"/>
      <c r="U35" s="205"/>
      <c r="V35" s="205"/>
      <c r="W35" s="206"/>
    </row>
    <row r="36" spans="2:23" ht="86.25" customHeight="1" thickBot="1" x14ac:dyDescent="0.25">
      <c r="B36" s="207"/>
      <c r="C36" s="208"/>
      <c r="D36" s="208"/>
      <c r="E36" s="208"/>
      <c r="F36" s="208"/>
      <c r="G36" s="208"/>
      <c r="H36" s="208"/>
      <c r="I36" s="208"/>
      <c r="J36" s="208"/>
      <c r="K36" s="208"/>
      <c r="L36" s="208"/>
      <c r="M36" s="208"/>
      <c r="N36" s="208"/>
      <c r="O36" s="208"/>
      <c r="P36" s="208"/>
      <c r="Q36" s="208"/>
      <c r="R36" s="208"/>
      <c r="S36" s="208"/>
      <c r="T36" s="208"/>
      <c r="U36" s="208"/>
      <c r="V36" s="208"/>
      <c r="W36" s="209"/>
    </row>
  </sheetData>
  <mergeCells count="57">
    <mergeCell ref="B24:Q25"/>
    <mergeCell ref="B33:W34"/>
    <mergeCell ref="B35:W36"/>
    <mergeCell ref="V24:W24"/>
    <mergeCell ref="B26:D26"/>
    <mergeCell ref="B27:D27"/>
    <mergeCell ref="B28:D28"/>
    <mergeCell ref="B29:D29"/>
    <mergeCell ref="B31:W32"/>
    <mergeCell ref="S24:T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142</v>
      </c>
      <c r="D4" s="166" t="s">
        <v>17</v>
      </c>
      <c r="E4" s="166"/>
      <c r="F4" s="166"/>
      <c r="G4" s="166"/>
      <c r="H4" s="167"/>
      <c r="I4" s="77"/>
      <c r="J4" s="168" t="s">
        <v>75</v>
      </c>
      <c r="K4" s="166"/>
      <c r="L4" s="76" t="s">
        <v>143</v>
      </c>
      <c r="M4" s="169" t="s">
        <v>144</v>
      </c>
      <c r="N4" s="169"/>
      <c r="O4" s="169"/>
      <c r="P4" s="169"/>
      <c r="Q4" s="170"/>
      <c r="R4" s="78"/>
      <c r="S4" s="171" t="s">
        <v>2146</v>
      </c>
      <c r="T4" s="172"/>
      <c r="U4" s="172"/>
      <c r="V4" s="173" t="s">
        <v>145</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60.75" customHeight="1" thickBot="1" x14ac:dyDescent="0.25">
      <c r="B6" s="79" t="s">
        <v>80</v>
      </c>
      <c r="C6" s="80" t="s">
        <v>146</v>
      </c>
      <c r="D6" s="175" t="s">
        <v>147</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148</v>
      </c>
      <c r="K8" s="85" t="s">
        <v>149</v>
      </c>
      <c r="L8" s="85" t="s">
        <v>150</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77.25" customHeight="1" thickTop="1" thickBot="1" x14ac:dyDescent="0.25">
      <c r="B10" s="86" t="s">
        <v>91</v>
      </c>
      <c r="C10" s="173" t="s">
        <v>151</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152</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153</v>
      </c>
      <c r="C21" s="201"/>
      <c r="D21" s="201"/>
      <c r="E21" s="201"/>
      <c r="F21" s="201"/>
      <c r="G21" s="201"/>
      <c r="H21" s="201"/>
      <c r="I21" s="201"/>
      <c r="J21" s="201"/>
      <c r="K21" s="201"/>
      <c r="L21" s="201"/>
      <c r="M21" s="202" t="s">
        <v>146</v>
      </c>
      <c r="N21" s="202"/>
      <c r="O21" s="202" t="s">
        <v>117</v>
      </c>
      <c r="P21" s="202"/>
      <c r="Q21" s="203" t="s">
        <v>118</v>
      </c>
      <c r="R21" s="203"/>
      <c r="S21" s="95" t="s">
        <v>119</v>
      </c>
      <c r="T21" s="95" t="s">
        <v>154</v>
      </c>
      <c r="U21" s="95" t="s">
        <v>155</v>
      </c>
      <c r="V21" s="95">
        <f>+IF(ISERR(U21/T21*100),"N/A",ROUND(U21/T21*100,2))</f>
        <v>113.72</v>
      </c>
      <c r="W21" s="96">
        <f>+IF(ISERR(U21/S21*100),"N/A",ROUND(U21/S21*100,2))</f>
        <v>88.7</v>
      </c>
    </row>
    <row r="22" spans="2:27" ht="56.25" customHeight="1" x14ac:dyDescent="0.2">
      <c r="B22" s="200" t="s">
        <v>156</v>
      </c>
      <c r="C22" s="201"/>
      <c r="D22" s="201"/>
      <c r="E22" s="201"/>
      <c r="F22" s="201"/>
      <c r="G22" s="201"/>
      <c r="H22" s="201"/>
      <c r="I22" s="201"/>
      <c r="J22" s="201"/>
      <c r="K22" s="201"/>
      <c r="L22" s="201"/>
      <c r="M22" s="202" t="s">
        <v>146</v>
      </c>
      <c r="N22" s="202"/>
      <c r="O22" s="202" t="s">
        <v>157</v>
      </c>
      <c r="P22" s="202"/>
      <c r="Q22" s="203" t="s">
        <v>118</v>
      </c>
      <c r="R22" s="203"/>
      <c r="S22" s="95" t="s">
        <v>158</v>
      </c>
      <c r="T22" s="95" t="s">
        <v>159</v>
      </c>
      <c r="U22" s="95" t="s">
        <v>160</v>
      </c>
      <c r="V22" s="95">
        <f>+IF(ISERR(U22/T22*100),"N/A",ROUND(U22/T22*100,2))</f>
        <v>186.83</v>
      </c>
      <c r="W22" s="96">
        <f>+IF(ISERR(U22/S22*100),"N/A",ROUND(U22/S22*100,2))</f>
        <v>224.2</v>
      </c>
    </row>
    <row r="23" spans="2:27" ht="56.25" customHeight="1" x14ac:dyDescent="0.2">
      <c r="B23" s="200" t="s">
        <v>161</v>
      </c>
      <c r="C23" s="201"/>
      <c r="D23" s="201"/>
      <c r="E23" s="201"/>
      <c r="F23" s="201"/>
      <c r="G23" s="201"/>
      <c r="H23" s="201"/>
      <c r="I23" s="201"/>
      <c r="J23" s="201"/>
      <c r="K23" s="201"/>
      <c r="L23" s="201"/>
      <c r="M23" s="202" t="s">
        <v>146</v>
      </c>
      <c r="N23" s="202"/>
      <c r="O23" s="202" t="s">
        <v>117</v>
      </c>
      <c r="P23" s="202"/>
      <c r="Q23" s="203" t="s">
        <v>118</v>
      </c>
      <c r="R23" s="203"/>
      <c r="S23" s="95" t="s">
        <v>119</v>
      </c>
      <c r="T23" s="95" t="s">
        <v>162</v>
      </c>
      <c r="U23" s="95" t="s">
        <v>163</v>
      </c>
      <c r="V23" s="95">
        <f>+IF(ISERR(U23/T23*100),"N/A",ROUND(U23/T23*100,2))</f>
        <v>35.14</v>
      </c>
      <c r="W23" s="96">
        <f>+IF(ISERR(U23/S23*100),"N/A",ROUND(U23/S23*100,2))</f>
        <v>30.33</v>
      </c>
    </row>
    <row r="24" spans="2:27" ht="56.25" customHeight="1" x14ac:dyDescent="0.2">
      <c r="B24" s="200" t="s">
        <v>164</v>
      </c>
      <c r="C24" s="201"/>
      <c r="D24" s="201"/>
      <c r="E24" s="201"/>
      <c r="F24" s="201"/>
      <c r="G24" s="201"/>
      <c r="H24" s="201"/>
      <c r="I24" s="201"/>
      <c r="J24" s="201"/>
      <c r="K24" s="201"/>
      <c r="L24" s="201"/>
      <c r="M24" s="202" t="s">
        <v>146</v>
      </c>
      <c r="N24" s="202"/>
      <c r="O24" s="202" t="s">
        <v>117</v>
      </c>
      <c r="P24" s="202"/>
      <c r="Q24" s="203" t="s">
        <v>118</v>
      </c>
      <c r="R24" s="203"/>
      <c r="S24" s="95" t="s">
        <v>119</v>
      </c>
      <c r="T24" s="95" t="s">
        <v>120</v>
      </c>
      <c r="U24" s="95" t="s">
        <v>120</v>
      </c>
      <c r="V24" s="95">
        <f>+IF(ISERR(U24/T24*100),"N/A",ROUND(U24/T24*100,2))</f>
        <v>100</v>
      </c>
      <c r="W24" s="96">
        <f>+IF(ISERR(U24/S24*100),"N/A",ROUND(U24/S24*100,2))</f>
        <v>75</v>
      </c>
    </row>
    <row r="25" spans="2:27" ht="56.25" customHeight="1" thickBot="1" x14ac:dyDescent="0.25">
      <c r="B25" s="200" t="s">
        <v>165</v>
      </c>
      <c r="C25" s="201"/>
      <c r="D25" s="201"/>
      <c r="E25" s="201"/>
      <c r="F25" s="201"/>
      <c r="G25" s="201"/>
      <c r="H25" s="201"/>
      <c r="I25" s="201"/>
      <c r="J25" s="201"/>
      <c r="K25" s="201"/>
      <c r="L25" s="201"/>
      <c r="M25" s="202" t="s">
        <v>146</v>
      </c>
      <c r="N25" s="202"/>
      <c r="O25" s="202" t="s">
        <v>117</v>
      </c>
      <c r="P25" s="202"/>
      <c r="Q25" s="203" t="s">
        <v>118</v>
      </c>
      <c r="R25" s="203"/>
      <c r="S25" s="95" t="s">
        <v>119</v>
      </c>
      <c r="T25" s="95" t="s">
        <v>120</v>
      </c>
      <c r="U25" s="95" t="s">
        <v>120</v>
      </c>
      <c r="V25" s="95">
        <f>+IF(ISERR(U25/T25*100),"N/A",ROUND(U25/T25*100,2))</f>
        <v>100</v>
      </c>
      <c r="W25" s="96">
        <f>+IF(ISERR(U25/S25*100),"N/A",ROUND(U25/S25*100,2))</f>
        <v>75</v>
      </c>
    </row>
    <row r="26" spans="2:27" ht="21.75" customHeight="1" thickTop="1" thickBot="1" x14ac:dyDescent="0.25">
      <c r="B26" s="70" t="s">
        <v>129</v>
      </c>
      <c r="C26" s="71"/>
      <c r="D26" s="71"/>
      <c r="E26" s="71"/>
      <c r="F26" s="71"/>
      <c r="G26" s="71"/>
      <c r="H26" s="72"/>
      <c r="I26" s="72"/>
      <c r="J26" s="72"/>
      <c r="K26" s="72"/>
      <c r="L26" s="72"/>
      <c r="M26" s="72"/>
      <c r="N26" s="72"/>
      <c r="O26" s="72"/>
      <c r="P26" s="72"/>
      <c r="Q26" s="72"/>
      <c r="R26" s="72"/>
      <c r="S26" s="72"/>
      <c r="T26" s="72"/>
      <c r="U26" s="72"/>
      <c r="V26" s="72"/>
      <c r="W26" s="73"/>
      <c r="X26" s="97"/>
    </row>
    <row r="27" spans="2:27" ht="29.25" customHeight="1" thickTop="1" thickBot="1" x14ac:dyDescent="0.25">
      <c r="B27" s="210" t="s">
        <v>130</v>
      </c>
      <c r="C27" s="211"/>
      <c r="D27" s="211"/>
      <c r="E27" s="211"/>
      <c r="F27" s="211"/>
      <c r="G27" s="211"/>
      <c r="H27" s="211"/>
      <c r="I27" s="211"/>
      <c r="J27" s="211"/>
      <c r="K27" s="211"/>
      <c r="L27" s="211"/>
      <c r="M27" s="211"/>
      <c r="N27" s="211"/>
      <c r="O27" s="211"/>
      <c r="P27" s="211"/>
      <c r="Q27" s="212"/>
      <c r="R27" s="98" t="s">
        <v>111</v>
      </c>
      <c r="S27" s="187" t="s">
        <v>112</v>
      </c>
      <c r="T27" s="187"/>
      <c r="U27" s="99" t="s">
        <v>131</v>
      </c>
      <c r="V27" s="186" t="s">
        <v>132</v>
      </c>
      <c r="W27" s="188"/>
    </row>
    <row r="28" spans="2:27" ht="30.75" customHeight="1" thickBot="1" x14ac:dyDescent="0.25">
      <c r="B28" s="213"/>
      <c r="C28" s="214"/>
      <c r="D28" s="214"/>
      <c r="E28" s="214"/>
      <c r="F28" s="214"/>
      <c r="G28" s="214"/>
      <c r="H28" s="214"/>
      <c r="I28" s="214"/>
      <c r="J28" s="214"/>
      <c r="K28" s="214"/>
      <c r="L28" s="214"/>
      <c r="M28" s="214"/>
      <c r="N28" s="214"/>
      <c r="O28" s="214"/>
      <c r="P28" s="214"/>
      <c r="Q28" s="215"/>
      <c r="R28" s="100" t="s">
        <v>133</v>
      </c>
      <c r="S28" s="100" t="s">
        <v>133</v>
      </c>
      <c r="T28" s="100" t="s">
        <v>117</v>
      </c>
      <c r="U28" s="100" t="s">
        <v>133</v>
      </c>
      <c r="V28" s="100" t="s">
        <v>134</v>
      </c>
      <c r="W28" s="101" t="s">
        <v>135</v>
      </c>
      <c r="Y28" s="97"/>
    </row>
    <row r="29" spans="2:27" ht="23.25" customHeight="1" thickBot="1" x14ac:dyDescent="0.25">
      <c r="B29" s="216" t="s">
        <v>136</v>
      </c>
      <c r="C29" s="217"/>
      <c r="D29" s="217"/>
      <c r="E29" s="102" t="s">
        <v>166</v>
      </c>
      <c r="F29" s="102"/>
      <c r="G29" s="102"/>
      <c r="H29" s="103"/>
      <c r="I29" s="103"/>
      <c r="J29" s="103"/>
      <c r="K29" s="103"/>
      <c r="L29" s="103"/>
      <c r="M29" s="103"/>
      <c r="N29" s="103"/>
      <c r="O29" s="103"/>
      <c r="P29" s="104"/>
      <c r="Q29" s="104"/>
      <c r="R29" s="105" t="s">
        <v>167</v>
      </c>
      <c r="S29" s="106" t="s">
        <v>79</v>
      </c>
      <c r="T29" s="104"/>
      <c r="U29" s="106" t="s">
        <v>168</v>
      </c>
      <c r="V29" s="104"/>
      <c r="W29" s="107">
        <f>+IF(ISERR(U29/R29*100),"N/A",ROUND(U29/R29*100,2))</f>
        <v>73.08</v>
      </c>
    </row>
    <row r="30" spans="2:27" ht="26.25" customHeight="1" thickBot="1" x14ac:dyDescent="0.25">
      <c r="B30" s="218" t="s">
        <v>139</v>
      </c>
      <c r="C30" s="219"/>
      <c r="D30" s="219"/>
      <c r="E30" s="108" t="s">
        <v>166</v>
      </c>
      <c r="F30" s="108"/>
      <c r="G30" s="108"/>
      <c r="H30" s="109"/>
      <c r="I30" s="109"/>
      <c r="J30" s="109"/>
      <c r="K30" s="109"/>
      <c r="L30" s="109"/>
      <c r="M30" s="109"/>
      <c r="N30" s="109"/>
      <c r="O30" s="109"/>
      <c r="P30" s="110"/>
      <c r="Q30" s="110"/>
      <c r="R30" s="111" t="s">
        <v>169</v>
      </c>
      <c r="S30" s="112" t="s">
        <v>170</v>
      </c>
      <c r="T30" s="112">
        <f>+IF(ISERR(S30/R30*100),"N/A",ROUND(S30/R30*100,2))</f>
        <v>88.6</v>
      </c>
      <c r="U30" s="112" t="s">
        <v>168</v>
      </c>
      <c r="V30" s="112">
        <f>+IF(ISERR(U30/S30*100),"N/A",ROUND(U30/S30*100,2))</f>
        <v>97.71</v>
      </c>
      <c r="W30" s="113">
        <f>+IF(ISERR(U30/R30*100),"N/A",ROUND(U30/R30*100,2))</f>
        <v>86.58</v>
      </c>
    </row>
    <row r="31" spans="2:27" ht="22.5" customHeight="1" thickTop="1" thickBot="1" x14ac:dyDescent="0.25">
      <c r="B31" s="70" t="s">
        <v>141</v>
      </c>
      <c r="C31" s="71"/>
      <c r="D31" s="71"/>
      <c r="E31" s="71"/>
      <c r="F31" s="71"/>
      <c r="G31" s="71"/>
      <c r="H31" s="72"/>
      <c r="I31" s="72"/>
      <c r="J31" s="72"/>
      <c r="K31" s="72"/>
      <c r="L31" s="72"/>
      <c r="M31" s="72"/>
      <c r="N31" s="72"/>
      <c r="O31" s="72"/>
      <c r="P31" s="72"/>
      <c r="Q31" s="72"/>
      <c r="R31" s="72"/>
      <c r="S31" s="72"/>
      <c r="T31" s="72"/>
      <c r="U31" s="72"/>
      <c r="V31" s="72"/>
      <c r="W31" s="73"/>
    </row>
    <row r="32" spans="2:27" ht="37.5" customHeight="1" thickTop="1" x14ac:dyDescent="0.2">
      <c r="B32" s="204" t="s">
        <v>2424</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57.5" customHeight="1" thickBot="1" x14ac:dyDescent="0.25">
      <c r="B33" s="220"/>
      <c r="C33" s="221"/>
      <c r="D33" s="221"/>
      <c r="E33" s="221"/>
      <c r="F33" s="221"/>
      <c r="G33" s="221"/>
      <c r="H33" s="221"/>
      <c r="I33" s="221"/>
      <c r="J33" s="221"/>
      <c r="K33" s="221"/>
      <c r="L33" s="221"/>
      <c r="M33" s="221"/>
      <c r="N33" s="221"/>
      <c r="O33" s="221"/>
      <c r="P33" s="221"/>
      <c r="Q33" s="221"/>
      <c r="R33" s="221"/>
      <c r="S33" s="221"/>
      <c r="T33" s="221"/>
      <c r="U33" s="221"/>
      <c r="V33" s="221"/>
      <c r="W33" s="222"/>
    </row>
    <row r="34" spans="2:23" ht="37.5" customHeight="1" thickTop="1" x14ac:dyDescent="0.2">
      <c r="B34" s="204" t="s">
        <v>2425</v>
      </c>
      <c r="C34" s="205"/>
      <c r="D34" s="205"/>
      <c r="E34" s="205"/>
      <c r="F34" s="205"/>
      <c r="G34" s="205"/>
      <c r="H34" s="205"/>
      <c r="I34" s="205"/>
      <c r="J34" s="205"/>
      <c r="K34" s="205"/>
      <c r="L34" s="205"/>
      <c r="M34" s="205"/>
      <c r="N34" s="205"/>
      <c r="O34" s="205"/>
      <c r="P34" s="205"/>
      <c r="Q34" s="205"/>
      <c r="R34" s="205"/>
      <c r="S34" s="205"/>
      <c r="T34" s="205"/>
      <c r="U34" s="205"/>
      <c r="V34" s="205"/>
      <c r="W34" s="206"/>
    </row>
    <row r="35" spans="2:23" ht="81" customHeight="1" thickBot="1" x14ac:dyDescent="0.25">
      <c r="B35" s="220"/>
      <c r="C35" s="221"/>
      <c r="D35" s="221"/>
      <c r="E35" s="221"/>
      <c r="F35" s="221"/>
      <c r="G35" s="221"/>
      <c r="H35" s="221"/>
      <c r="I35" s="221"/>
      <c r="J35" s="221"/>
      <c r="K35" s="221"/>
      <c r="L35" s="221"/>
      <c r="M35" s="221"/>
      <c r="N35" s="221"/>
      <c r="O35" s="221"/>
      <c r="P35" s="221"/>
      <c r="Q35" s="221"/>
      <c r="R35" s="221"/>
      <c r="S35" s="221"/>
      <c r="T35" s="221"/>
      <c r="U35" s="221"/>
      <c r="V35" s="221"/>
      <c r="W35" s="222"/>
    </row>
    <row r="36" spans="2:23" ht="37.5" customHeight="1" thickTop="1" x14ac:dyDescent="0.2">
      <c r="B36" s="204" t="s">
        <v>2426</v>
      </c>
      <c r="C36" s="205"/>
      <c r="D36" s="205"/>
      <c r="E36" s="205"/>
      <c r="F36" s="205"/>
      <c r="G36" s="205"/>
      <c r="H36" s="205"/>
      <c r="I36" s="205"/>
      <c r="J36" s="205"/>
      <c r="K36" s="205"/>
      <c r="L36" s="205"/>
      <c r="M36" s="205"/>
      <c r="N36" s="205"/>
      <c r="O36" s="205"/>
      <c r="P36" s="205"/>
      <c r="Q36" s="205"/>
      <c r="R36" s="205"/>
      <c r="S36" s="205"/>
      <c r="T36" s="205"/>
      <c r="U36" s="205"/>
      <c r="V36" s="205"/>
      <c r="W36" s="206"/>
    </row>
    <row r="37" spans="2:23" ht="72" customHeight="1" thickBot="1" x14ac:dyDescent="0.25">
      <c r="B37" s="207"/>
      <c r="C37" s="208"/>
      <c r="D37" s="208"/>
      <c r="E37" s="208"/>
      <c r="F37" s="208"/>
      <c r="G37" s="208"/>
      <c r="H37" s="208"/>
      <c r="I37" s="208"/>
      <c r="J37" s="208"/>
      <c r="K37" s="208"/>
      <c r="L37" s="208"/>
      <c r="M37" s="208"/>
      <c r="N37" s="208"/>
      <c r="O37" s="208"/>
      <c r="P37" s="208"/>
      <c r="Q37" s="208"/>
      <c r="R37" s="208"/>
      <c r="S37" s="208"/>
      <c r="T37" s="208"/>
      <c r="U37" s="208"/>
      <c r="V37" s="208"/>
      <c r="W37" s="209"/>
    </row>
  </sheetData>
  <mergeCells count="67">
    <mergeCell ref="B36:W37"/>
    <mergeCell ref="B27:Q28"/>
    <mergeCell ref="S27:T27"/>
    <mergeCell ref="V27:W27"/>
    <mergeCell ref="B29:D29"/>
    <mergeCell ref="B30:D30"/>
    <mergeCell ref="B32:W33"/>
    <mergeCell ref="B25:L25"/>
    <mergeCell ref="M25:N25"/>
    <mergeCell ref="O25:P25"/>
    <mergeCell ref="Q25:R25"/>
    <mergeCell ref="B34:W35"/>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1110</v>
      </c>
      <c r="D4" s="166" t="s">
        <v>26</v>
      </c>
      <c r="E4" s="166"/>
      <c r="F4" s="166"/>
      <c r="G4" s="166"/>
      <c r="H4" s="167"/>
      <c r="I4" s="77"/>
      <c r="J4" s="168" t="s">
        <v>75</v>
      </c>
      <c r="K4" s="166"/>
      <c r="L4" s="76" t="s">
        <v>1111</v>
      </c>
      <c r="M4" s="169" t="s">
        <v>1112</v>
      </c>
      <c r="N4" s="169"/>
      <c r="O4" s="169"/>
      <c r="P4" s="169"/>
      <c r="Q4" s="170"/>
      <c r="R4" s="78"/>
      <c r="S4" s="171" t="s">
        <v>2146</v>
      </c>
      <c r="T4" s="172"/>
      <c r="U4" s="172"/>
      <c r="V4" s="173" t="s">
        <v>1113</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1114</v>
      </c>
      <c r="D6" s="175" t="s">
        <v>1115</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1116</v>
      </c>
      <c r="K8" s="85" t="s">
        <v>1117</v>
      </c>
      <c r="L8" s="85" t="s">
        <v>1118</v>
      </c>
      <c r="M8" s="85" t="s">
        <v>1119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1120</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1121</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1122</v>
      </c>
      <c r="C21" s="201"/>
      <c r="D21" s="201"/>
      <c r="E21" s="201"/>
      <c r="F21" s="201"/>
      <c r="G21" s="201"/>
      <c r="H21" s="201"/>
      <c r="I21" s="201"/>
      <c r="J21" s="201"/>
      <c r="K21" s="201"/>
      <c r="L21" s="201"/>
      <c r="M21" s="202" t="s">
        <v>1114</v>
      </c>
      <c r="N21" s="202"/>
      <c r="O21" s="202" t="s">
        <v>117</v>
      </c>
      <c r="P21" s="202"/>
      <c r="Q21" s="203" t="s">
        <v>118</v>
      </c>
      <c r="R21" s="203"/>
      <c r="S21" s="95" t="s">
        <v>119</v>
      </c>
      <c r="T21" s="95" t="s">
        <v>120</v>
      </c>
      <c r="U21" s="95" t="s">
        <v>1123</v>
      </c>
      <c r="V21" s="95">
        <f>+IF(ISERR(U21/T21*100),"N/A",ROUND(U21/T21*100,2))</f>
        <v>117.05</v>
      </c>
      <c r="W21" s="96">
        <f>+IF(ISERR(U21/S21*100),"N/A",ROUND(U21/S21*100,2))</f>
        <v>87.79</v>
      </c>
    </row>
    <row r="22" spans="2:27" ht="56.25" customHeight="1" x14ac:dyDescent="0.2">
      <c r="B22" s="200" t="s">
        <v>1124</v>
      </c>
      <c r="C22" s="201"/>
      <c r="D22" s="201"/>
      <c r="E22" s="201"/>
      <c r="F22" s="201"/>
      <c r="G22" s="201"/>
      <c r="H22" s="201"/>
      <c r="I22" s="201"/>
      <c r="J22" s="201"/>
      <c r="K22" s="201"/>
      <c r="L22" s="201"/>
      <c r="M22" s="202" t="s">
        <v>1114</v>
      </c>
      <c r="N22" s="202"/>
      <c r="O22" s="202" t="s">
        <v>117</v>
      </c>
      <c r="P22" s="202"/>
      <c r="Q22" s="203" t="s">
        <v>118</v>
      </c>
      <c r="R22" s="203"/>
      <c r="S22" s="95" t="s">
        <v>119</v>
      </c>
      <c r="T22" s="95" t="s">
        <v>120</v>
      </c>
      <c r="U22" s="95" t="s">
        <v>1125</v>
      </c>
      <c r="V22" s="95">
        <f>+IF(ISERR(U22/T22*100),"N/A",ROUND(U22/T22*100,2))</f>
        <v>251.69</v>
      </c>
      <c r="W22" s="96">
        <f>+IF(ISERR(U22/S22*100),"N/A",ROUND(U22/S22*100,2))</f>
        <v>188.77</v>
      </c>
    </row>
    <row r="23" spans="2:27" ht="56.25" customHeight="1" thickBot="1" x14ac:dyDescent="0.25">
      <c r="B23" s="200" t="s">
        <v>1126</v>
      </c>
      <c r="C23" s="201"/>
      <c r="D23" s="201"/>
      <c r="E23" s="201"/>
      <c r="F23" s="201"/>
      <c r="G23" s="201"/>
      <c r="H23" s="201"/>
      <c r="I23" s="201"/>
      <c r="J23" s="201"/>
      <c r="K23" s="201"/>
      <c r="L23" s="201"/>
      <c r="M23" s="202" t="s">
        <v>1114</v>
      </c>
      <c r="N23" s="202"/>
      <c r="O23" s="202" t="s">
        <v>117</v>
      </c>
      <c r="P23" s="202"/>
      <c r="Q23" s="203" t="s">
        <v>118</v>
      </c>
      <c r="R23" s="203"/>
      <c r="S23" s="95" t="s">
        <v>119</v>
      </c>
      <c r="T23" s="95" t="s">
        <v>281</v>
      </c>
      <c r="U23" s="95" t="s">
        <v>281</v>
      </c>
      <c r="V23" s="95" t="str">
        <f>+IF(ISERR(U23/T23*100),"N/A",ROUND(U23/T23*100,2))</f>
        <v>N/A</v>
      </c>
      <c r="W23" s="96">
        <f>+IF(ISERR(U23/S23*100),"N/A",ROUND(U23/S23*100,2))</f>
        <v>0</v>
      </c>
    </row>
    <row r="24" spans="2:27" ht="21.75" customHeight="1" thickTop="1" thickBot="1" x14ac:dyDescent="0.25">
      <c r="B24" s="70" t="s">
        <v>129</v>
      </c>
      <c r="C24" s="71"/>
      <c r="D24" s="71"/>
      <c r="E24" s="71"/>
      <c r="F24" s="71"/>
      <c r="G24" s="71"/>
      <c r="H24" s="72"/>
      <c r="I24" s="72"/>
      <c r="J24" s="72"/>
      <c r="K24" s="72"/>
      <c r="L24" s="72"/>
      <c r="M24" s="72"/>
      <c r="N24" s="72"/>
      <c r="O24" s="72"/>
      <c r="P24" s="72"/>
      <c r="Q24" s="72"/>
      <c r="R24" s="72"/>
      <c r="S24" s="72"/>
      <c r="T24" s="72"/>
      <c r="U24" s="72"/>
      <c r="V24" s="72"/>
      <c r="W24" s="73"/>
      <c r="X24" s="97"/>
    </row>
    <row r="25" spans="2:27" ht="29.25" customHeight="1" thickTop="1" thickBot="1" x14ac:dyDescent="0.25">
      <c r="B25" s="210" t="s">
        <v>130</v>
      </c>
      <c r="C25" s="211"/>
      <c r="D25" s="211"/>
      <c r="E25" s="211"/>
      <c r="F25" s="211"/>
      <c r="G25" s="211"/>
      <c r="H25" s="211"/>
      <c r="I25" s="211"/>
      <c r="J25" s="211"/>
      <c r="K25" s="211"/>
      <c r="L25" s="211"/>
      <c r="M25" s="211"/>
      <c r="N25" s="211"/>
      <c r="O25" s="211"/>
      <c r="P25" s="211"/>
      <c r="Q25" s="212"/>
      <c r="R25" s="98" t="s">
        <v>111</v>
      </c>
      <c r="S25" s="187" t="s">
        <v>112</v>
      </c>
      <c r="T25" s="187"/>
      <c r="U25" s="99" t="s">
        <v>131</v>
      </c>
      <c r="V25" s="186" t="s">
        <v>132</v>
      </c>
      <c r="W25" s="188"/>
    </row>
    <row r="26" spans="2:27" ht="30.75" customHeight="1" thickBot="1" x14ac:dyDescent="0.25">
      <c r="B26" s="213"/>
      <c r="C26" s="214"/>
      <c r="D26" s="214"/>
      <c r="E26" s="214"/>
      <c r="F26" s="214"/>
      <c r="G26" s="214"/>
      <c r="H26" s="214"/>
      <c r="I26" s="214"/>
      <c r="J26" s="214"/>
      <c r="K26" s="214"/>
      <c r="L26" s="214"/>
      <c r="M26" s="214"/>
      <c r="N26" s="214"/>
      <c r="O26" s="214"/>
      <c r="P26" s="214"/>
      <c r="Q26" s="215"/>
      <c r="R26" s="100" t="s">
        <v>133</v>
      </c>
      <c r="S26" s="100" t="s">
        <v>133</v>
      </c>
      <c r="T26" s="100" t="s">
        <v>117</v>
      </c>
      <c r="U26" s="100" t="s">
        <v>133</v>
      </c>
      <c r="V26" s="100" t="s">
        <v>134</v>
      </c>
      <c r="W26" s="101" t="s">
        <v>135</v>
      </c>
      <c r="Y26" s="97"/>
    </row>
    <row r="27" spans="2:27" ht="23.25" customHeight="1" thickBot="1" x14ac:dyDescent="0.25">
      <c r="B27" s="216" t="s">
        <v>136</v>
      </c>
      <c r="C27" s="217"/>
      <c r="D27" s="217"/>
      <c r="E27" s="102" t="s">
        <v>1127</v>
      </c>
      <c r="F27" s="102"/>
      <c r="G27" s="102"/>
      <c r="H27" s="103"/>
      <c r="I27" s="103"/>
      <c r="J27" s="103"/>
      <c r="K27" s="103"/>
      <c r="L27" s="103"/>
      <c r="M27" s="103"/>
      <c r="N27" s="103"/>
      <c r="O27" s="103"/>
      <c r="P27" s="104"/>
      <c r="Q27" s="104"/>
      <c r="R27" s="105" t="s">
        <v>1128</v>
      </c>
      <c r="S27" s="106" t="s">
        <v>79</v>
      </c>
      <c r="T27" s="104"/>
      <c r="U27" s="106" t="s">
        <v>1129</v>
      </c>
      <c r="V27" s="104"/>
      <c r="W27" s="107">
        <f>+IF(ISERR(U27/R27*100),"N/A",ROUND(U27/R27*100,2))</f>
        <v>42.71</v>
      </c>
    </row>
    <row r="28" spans="2:27" ht="26.25" customHeight="1" thickBot="1" x14ac:dyDescent="0.25">
      <c r="B28" s="218" t="s">
        <v>139</v>
      </c>
      <c r="C28" s="219"/>
      <c r="D28" s="219"/>
      <c r="E28" s="108" t="s">
        <v>1127</v>
      </c>
      <c r="F28" s="108"/>
      <c r="G28" s="108"/>
      <c r="H28" s="109"/>
      <c r="I28" s="109"/>
      <c r="J28" s="109"/>
      <c r="K28" s="109"/>
      <c r="L28" s="109"/>
      <c r="M28" s="109"/>
      <c r="N28" s="109"/>
      <c r="O28" s="109"/>
      <c r="P28" s="110"/>
      <c r="Q28" s="110"/>
      <c r="R28" s="111" t="s">
        <v>1130</v>
      </c>
      <c r="S28" s="112" t="s">
        <v>1129</v>
      </c>
      <c r="T28" s="112">
        <f>+IF(ISERR(S28/R28*100),"N/A",ROUND(S28/R28*100,2))</f>
        <v>59.67</v>
      </c>
      <c r="U28" s="112" t="s">
        <v>1129</v>
      </c>
      <c r="V28" s="112">
        <f>+IF(ISERR(U28/S28*100),"N/A",ROUND(U28/S28*100,2))</f>
        <v>100</v>
      </c>
      <c r="W28" s="113">
        <f>+IF(ISERR(U28/R28*100),"N/A",ROUND(U28/R28*100,2))</f>
        <v>59.67</v>
      </c>
    </row>
    <row r="29" spans="2:27" ht="22.5" customHeight="1" thickTop="1" thickBot="1" x14ac:dyDescent="0.25">
      <c r="B29" s="70" t="s">
        <v>141</v>
      </c>
      <c r="C29" s="71"/>
      <c r="D29" s="71"/>
      <c r="E29" s="71"/>
      <c r="F29" s="71"/>
      <c r="G29" s="71"/>
      <c r="H29" s="72"/>
      <c r="I29" s="72"/>
      <c r="J29" s="72"/>
      <c r="K29" s="72"/>
      <c r="L29" s="72"/>
      <c r="M29" s="72"/>
      <c r="N29" s="72"/>
      <c r="O29" s="72"/>
      <c r="P29" s="72"/>
      <c r="Q29" s="72"/>
      <c r="R29" s="72"/>
      <c r="S29" s="72"/>
      <c r="T29" s="72"/>
      <c r="U29" s="72"/>
      <c r="V29" s="72"/>
      <c r="W29" s="73"/>
    </row>
    <row r="30" spans="2:27" ht="37.5" customHeight="1" thickTop="1" x14ac:dyDescent="0.2">
      <c r="B30" s="204" t="s">
        <v>2330</v>
      </c>
      <c r="C30" s="205"/>
      <c r="D30" s="205"/>
      <c r="E30" s="205"/>
      <c r="F30" s="205"/>
      <c r="G30" s="205"/>
      <c r="H30" s="205"/>
      <c r="I30" s="205"/>
      <c r="J30" s="205"/>
      <c r="K30" s="205"/>
      <c r="L30" s="205"/>
      <c r="M30" s="205"/>
      <c r="N30" s="205"/>
      <c r="O30" s="205"/>
      <c r="P30" s="205"/>
      <c r="Q30" s="205"/>
      <c r="R30" s="205"/>
      <c r="S30" s="205"/>
      <c r="T30" s="205"/>
      <c r="U30" s="205"/>
      <c r="V30" s="205"/>
      <c r="W30" s="206"/>
    </row>
    <row r="31" spans="2:27" ht="147"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2331</v>
      </c>
      <c r="C32" s="205"/>
      <c r="D32" s="205"/>
      <c r="E32" s="205"/>
      <c r="F32" s="205"/>
      <c r="G32" s="205"/>
      <c r="H32" s="205"/>
      <c r="I32" s="205"/>
      <c r="J32" s="205"/>
      <c r="K32" s="205"/>
      <c r="L32" s="205"/>
      <c r="M32" s="205"/>
      <c r="N32" s="205"/>
      <c r="O32" s="205"/>
      <c r="P32" s="205"/>
      <c r="Q32" s="205"/>
      <c r="R32" s="205"/>
      <c r="S32" s="205"/>
      <c r="T32" s="205"/>
      <c r="U32" s="205"/>
      <c r="V32" s="205"/>
      <c r="W32" s="206"/>
    </row>
    <row r="33" spans="2:23" ht="61.5" customHeight="1" thickBot="1" x14ac:dyDescent="0.25">
      <c r="B33" s="220"/>
      <c r="C33" s="221"/>
      <c r="D33" s="221"/>
      <c r="E33" s="221"/>
      <c r="F33" s="221"/>
      <c r="G33" s="221"/>
      <c r="H33" s="221"/>
      <c r="I33" s="221"/>
      <c r="J33" s="221"/>
      <c r="K33" s="221"/>
      <c r="L33" s="221"/>
      <c r="M33" s="221"/>
      <c r="N33" s="221"/>
      <c r="O33" s="221"/>
      <c r="P33" s="221"/>
      <c r="Q33" s="221"/>
      <c r="R33" s="221"/>
      <c r="S33" s="221"/>
      <c r="T33" s="221"/>
      <c r="U33" s="221"/>
      <c r="V33" s="221"/>
      <c r="W33" s="222"/>
    </row>
    <row r="34" spans="2:23" ht="37.5" customHeight="1" thickTop="1" x14ac:dyDescent="0.2">
      <c r="B34" s="204" t="s">
        <v>2332</v>
      </c>
      <c r="C34" s="205"/>
      <c r="D34" s="205"/>
      <c r="E34" s="205"/>
      <c r="F34" s="205"/>
      <c r="G34" s="205"/>
      <c r="H34" s="205"/>
      <c r="I34" s="205"/>
      <c r="J34" s="205"/>
      <c r="K34" s="205"/>
      <c r="L34" s="205"/>
      <c r="M34" s="205"/>
      <c r="N34" s="205"/>
      <c r="O34" s="205"/>
      <c r="P34" s="205"/>
      <c r="Q34" s="205"/>
      <c r="R34" s="205"/>
      <c r="S34" s="205"/>
      <c r="T34" s="205"/>
      <c r="U34" s="205"/>
      <c r="V34" s="205"/>
      <c r="W34" s="206"/>
    </row>
    <row r="35" spans="2:23" ht="61.5" customHeight="1" thickBot="1" x14ac:dyDescent="0.25">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4:W35"/>
    <mergeCell ref="B25:Q26"/>
    <mergeCell ref="S25:T25"/>
    <mergeCell ref="V25:W25"/>
    <mergeCell ref="B27:D27"/>
    <mergeCell ref="B28:D28"/>
    <mergeCell ref="B30:W31"/>
    <mergeCell ref="B23:L23"/>
    <mergeCell ref="M23:N23"/>
    <mergeCell ref="O23:P23"/>
    <mergeCell ref="Q23:R23"/>
    <mergeCell ref="B32:W33"/>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1131</v>
      </c>
      <c r="D4" s="166" t="s">
        <v>27</v>
      </c>
      <c r="E4" s="166"/>
      <c r="F4" s="166"/>
      <c r="G4" s="166"/>
      <c r="H4" s="167"/>
      <c r="I4" s="77"/>
      <c r="J4" s="168" t="s">
        <v>75</v>
      </c>
      <c r="K4" s="166"/>
      <c r="L4" s="76" t="s">
        <v>214</v>
      </c>
      <c r="M4" s="169" t="s">
        <v>1132</v>
      </c>
      <c r="N4" s="169"/>
      <c r="O4" s="169"/>
      <c r="P4" s="169"/>
      <c r="Q4" s="170"/>
      <c r="R4" s="78"/>
      <c r="S4" s="171" t="s">
        <v>2146</v>
      </c>
      <c r="T4" s="172"/>
      <c r="U4" s="172"/>
      <c r="V4" s="173" t="s">
        <v>1133</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571</v>
      </c>
      <c r="D6" s="175" t="s">
        <v>1134</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1135</v>
      </c>
      <c r="K8" s="85" t="s">
        <v>1136</v>
      </c>
      <c r="L8" s="85" t="s">
        <v>1137</v>
      </c>
      <c r="M8" s="85" t="s">
        <v>1138</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1139</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1140</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1141</v>
      </c>
      <c r="C21" s="201"/>
      <c r="D21" s="201"/>
      <c r="E21" s="201"/>
      <c r="F21" s="201"/>
      <c r="G21" s="201"/>
      <c r="H21" s="201"/>
      <c r="I21" s="201"/>
      <c r="J21" s="201"/>
      <c r="K21" s="201"/>
      <c r="L21" s="201"/>
      <c r="M21" s="202" t="s">
        <v>571</v>
      </c>
      <c r="N21" s="202"/>
      <c r="O21" s="202" t="s">
        <v>117</v>
      </c>
      <c r="P21" s="202"/>
      <c r="Q21" s="203" t="s">
        <v>118</v>
      </c>
      <c r="R21" s="203"/>
      <c r="S21" s="95" t="s">
        <v>119</v>
      </c>
      <c r="T21" s="95" t="s">
        <v>1142</v>
      </c>
      <c r="U21" s="95" t="s">
        <v>1143</v>
      </c>
      <c r="V21" s="95">
        <f>+IF(ISERR(U21/T21*100),"N/A",ROUND(U21/T21*100,2))</f>
        <v>116.37</v>
      </c>
      <c r="W21" s="96">
        <f>+IF(ISERR(U21/S21*100),"N/A",ROUND(U21/S21*100,2))</f>
        <v>88.66</v>
      </c>
    </row>
    <row r="22" spans="2:27" ht="56.25" customHeight="1" thickBot="1" x14ac:dyDescent="0.25">
      <c r="B22" s="200" t="s">
        <v>1144</v>
      </c>
      <c r="C22" s="201"/>
      <c r="D22" s="201"/>
      <c r="E22" s="201"/>
      <c r="F22" s="201"/>
      <c r="G22" s="201"/>
      <c r="H22" s="201"/>
      <c r="I22" s="201"/>
      <c r="J22" s="201"/>
      <c r="K22" s="201"/>
      <c r="L22" s="201"/>
      <c r="M22" s="202" t="s">
        <v>571</v>
      </c>
      <c r="N22" s="202"/>
      <c r="O22" s="202" t="s">
        <v>117</v>
      </c>
      <c r="P22" s="202"/>
      <c r="Q22" s="203" t="s">
        <v>118</v>
      </c>
      <c r="R22" s="203"/>
      <c r="S22" s="95" t="s">
        <v>119</v>
      </c>
      <c r="T22" s="95" t="s">
        <v>1145</v>
      </c>
      <c r="U22" s="95" t="s">
        <v>1146</v>
      </c>
      <c r="V22" s="95">
        <f>+IF(ISERR(U22/T22*100),"N/A",ROUND(U22/T22*100,2))</f>
        <v>218.46</v>
      </c>
      <c r="W22" s="96">
        <f>+IF(ISERR(U22/S22*100),"N/A",ROUND(U22/S22*100,2))</f>
        <v>167.06</v>
      </c>
    </row>
    <row r="23" spans="2:27" ht="21.75" customHeight="1" thickTop="1" thickBot="1" x14ac:dyDescent="0.25">
      <c r="B23" s="70" t="s">
        <v>129</v>
      </c>
      <c r="C23" s="71"/>
      <c r="D23" s="71"/>
      <c r="E23" s="71"/>
      <c r="F23" s="71"/>
      <c r="G23" s="71"/>
      <c r="H23" s="72"/>
      <c r="I23" s="72"/>
      <c r="J23" s="72"/>
      <c r="K23" s="72"/>
      <c r="L23" s="72"/>
      <c r="M23" s="72"/>
      <c r="N23" s="72"/>
      <c r="O23" s="72"/>
      <c r="P23" s="72"/>
      <c r="Q23" s="72"/>
      <c r="R23" s="72"/>
      <c r="S23" s="72"/>
      <c r="T23" s="72"/>
      <c r="U23" s="72"/>
      <c r="V23" s="72"/>
      <c r="W23" s="73"/>
      <c r="X23" s="97"/>
    </row>
    <row r="24" spans="2:27" ht="29.25" customHeight="1" thickTop="1" thickBot="1" x14ac:dyDescent="0.25">
      <c r="B24" s="210" t="s">
        <v>130</v>
      </c>
      <c r="C24" s="211"/>
      <c r="D24" s="211"/>
      <c r="E24" s="211"/>
      <c r="F24" s="211"/>
      <c r="G24" s="211"/>
      <c r="H24" s="211"/>
      <c r="I24" s="211"/>
      <c r="J24" s="211"/>
      <c r="K24" s="211"/>
      <c r="L24" s="211"/>
      <c r="M24" s="211"/>
      <c r="N24" s="211"/>
      <c r="O24" s="211"/>
      <c r="P24" s="211"/>
      <c r="Q24" s="212"/>
      <c r="R24" s="98" t="s">
        <v>111</v>
      </c>
      <c r="S24" s="187" t="s">
        <v>112</v>
      </c>
      <c r="T24" s="187"/>
      <c r="U24" s="99" t="s">
        <v>131</v>
      </c>
      <c r="V24" s="186" t="s">
        <v>132</v>
      </c>
      <c r="W24" s="188"/>
    </row>
    <row r="25" spans="2:27" ht="30.75" customHeight="1" thickBot="1" x14ac:dyDescent="0.25">
      <c r="B25" s="213"/>
      <c r="C25" s="214"/>
      <c r="D25" s="214"/>
      <c r="E25" s="214"/>
      <c r="F25" s="214"/>
      <c r="G25" s="214"/>
      <c r="H25" s="214"/>
      <c r="I25" s="214"/>
      <c r="J25" s="214"/>
      <c r="K25" s="214"/>
      <c r="L25" s="214"/>
      <c r="M25" s="214"/>
      <c r="N25" s="214"/>
      <c r="O25" s="214"/>
      <c r="P25" s="214"/>
      <c r="Q25" s="215"/>
      <c r="R25" s="100" t="s">
        <v>133</v>
      </c>
      <c r="S25" s="100" t="s">
        <v>133</v>
      </c>
      <c r="T25" s="100" t="s">
        <v>117</v>
      </c>
      <c r="U25" s="100" t="s">
        <v>133</v>
      </c>
      <c r="V25" s="100" t="s">
        <v>134</v>
      </c>
      <c r="W25" s="101" t="s">
        <v>135</v>
      </c>
      <c r="Y25" s="97"/>
    </row>
    <row r="26" spans="2:27" ht="23.25" customHeight="1" thickBot="1" x14ac:dyDescent="0.25">
      <c r="B26" s="216" t="s">
        <v>136</v>
      </c>
      <c r="C26" s="217"/>
      <c r="D26" s="217"/>
      <c r="E26" s="102" t="s">
        <v>600</v>
      </c>
      <c r="F26" s="102"/>
      <c r="G26" s="102"/>
      <c r="H26" s="103"/>
      <c r="I26" s="103"/>
      <c r="J26" s="103"/>
      <c r="K26" s="103"/>
      <c r="L26" s="103"/>
      <c r="M26" s="103"/>
      <c r="N26" s="103"/>
      <c r="O26" s="103"/>
      <c r="P26" s="104"/>
      <c r="Q26" s="104"/>
      <c r="R26" s="105" t="s">
        <v>1133</v>
      </c>
      <c r="S26" s="106" t="s">
        <v>79</v>
      </c>
      <c r="T26" s="104"/>
      <c r="U26" s="106" t="s">
        <v>1147</v>
      </c>
      <c r="V26" s="104"/>
      <c r="W26" s="107">
        <f>+IF(ISERR(U26/R26*100),"N/A",ROUND(U26/R26*100,2))</f>
        <v>66.08</v>
      </c>
    </row>
    <row r="27" spans="2:27" ht="26.25" customHeight="1" thickBot="1" x14ac:dyDescent="0.25">
      <c r="B27" s="218" t="s">
        <v>139</v>
      </c>
      <c r="C27" s="219"/>
      <c r="D27" s="219"/>
      <c r="E27" s="108" t="s">
        <v>600</v>
      </c>
      <c r="F27" s="108"/>
      <c r="G27" s="108"/>
      <c r="H27" s="109"/>
      <c r="I27" s="109"/>
      <c r="J27" s="109"/>
      <c r="K27" s="109"/>
      <c r="L27" s="109"/>
      <c r="M27" s="109"/>
      <c r="N27" s="109"/>
      <c r="O27" s="109"/>
      <c r="P27" s="110"/>
      <c r="Q27" s="110"/>
      <c r="R27" s="111" t="s">
        <v>1133</v>
      </c>
      <c r="S27" s="112" t="s">
        <v>1148</v>
      </c>
      <c r="T27" s="112">
        <f>+IF(ISERR(S27/R27*100),"N/A",ROUND(S27/R27*100,2))</f>
        <v>67.08</v>
      </c>
      <c r="U27" s="112" t="s">
        <v>1147</v>
      </c>
      <c r="V27" s="112">
        <f>+IF(ISERR(U27/S27*100),"N/A",ROUND(U27/S27*100,2))</f>
        <v>98.51</v>
      </c>
      <c r="W27" s="113">
        <f>+IF(ISERR(U27/R27*100),"N/A",ROUND(U27/R27*100,2))</f>
        <v>66.08</v>
      </c>
    </row>
    <row r="28" spans="2:27" ht="22.5" customHeight="1" thickTop="1" thickBot="1" x14ac:dyDescent="0.25">
      <c r="B28" s="70" t="s">
        <v>141</v>
      </c>
      <c r="C28" s="71"/>
      <c r="D28" s="71"/>
      <c r="E28" s="71"/>
      <c r="F28" s="71"/>
      <c r="G28" s="71"/>
      <c r="H28" s="72"/>
      <c r="I28" s="72"/>
      <c r="J28" s="72"/>
      <c r="K28" s="72"/>
      <c r="L28" s="72"/>
      <c r="M28" s="72"/>
      <c r="N28" s="72"/>
      <c r="O28" s="72"/>
      <c r="P28" s="72"/>
      <c r="Q28" s="72"/>
      <c r="R28" s="72"/>
      <c r="S28" s="72"/>
      <c r="T28" s="72"/>
      <c r="U28" s="72"/>
      <c r="V28" s="72"/>
      <c r="W28" s="73"/>
    </row>
    <row r="29" spans="2:27" ht="37.5" customHeight="1" thickTop="1" x14ac:dyDescent="0.2">
      <c r="B29" s="204" t="s">
        <v>2327</v>
      </c>
      <c r="C29" s="205"/>
      <c r="D29" s="205"/>
      <c r="E29" s="205"/>
      <c r="F29" s="205"/>
      <c r="G29" s="205"/>
      <c r="H29" s="205"/>
      <c r="I29" s="205"/>
      <c r="J29" s="205"/>
      <c r="K29" s="205"/>
      <c r="L29" s="205"/>
      <c r="M29" s="205"/>
      <c r="N29" s="205"/>
      <c r="O29" s="205"/>
      <c r="P29" s="205"/>
      <c r="Q29" s="205"/>
      <c r="R29" s="205"/>
      <c r="S29" s="205"/>
      <c r="T29" s="205"/>
      <c r="U29" s="205"/>
      <c r="V29" s="205"/>
      <c r="W29" s="206"/>
    </row>
    <row r="30" spans="2:27" ht="122.25" customHeight="1" thickBot="1" x14ac:dyDescent="0.25">
      <c r="B30" s="220"/>
      <c r="C30" s="221"/>
      <c r="D30" s="221"/>
      <c r="E30" s="221"/>
      <c r="F30" s="221"/>
      <c r="G30" s="221"/>
      <c r="H30" s="221"/>
      <c r="I30" s="221"/>
      <c r="J30" s="221"/>
      <c r="K30" s="221"/>
      <c r="L30" s="221"/>
      <c r="M30" s="221"/>
      <c r="N30" s="221"/>
      <c r="O30" s="221"/>
      <c r="P30" s="221"/>
      <c r="Q30" s="221"/>
      <c r="R30" s="221"/>
      <c r="S30" s="221"/>
      <c r="T30" s="221"/>
      <c r="U30" s="221"/>
      <c r="V30" s="221"/>
      <c r="W30" s="222"/>
    </row>
    <row r="31" spans="2:27" ht="37.5" customHeight="1" thickTop="1" x14ac:dyDescent="0.2">
      <c r="B31" s="204" t="s">
        <v>2328</v>
      </c>
      <c r="C31" s="205"/>
      <c r="D31" s="205"/>
      <c r="E31" s="205"/>
      <c r="F31" s="205"/>
      <c r="G31" s="205"/>
      <c r="H31" s="205"/>
      <c r="I31" s="205"/>
      <c r="J31" s="205"/>
      <c r="K31" s="205"/>
      <c r="L31" s="205"/>
      <c r="M31" s="205"/>
      <c r="N31" s="205"/>
      <c r="O31" s="205"/>
      <c r="P31" s="205"/>
      <c r="Q31" s="205"/>
      <c r="R31" s="205"/>
      <c r="S31" s="205"/>
      <c r="T31" s="205"/>
      <c r="U31" s="205"/>
      <c r="V31" s="205"/>
      <c r="W31" s="206"/>
    </row>
    <row r="32" spans="2:27" ht="64.5"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2329</v>
      </c>
      <c r="C33" s="205"/>
      <c r="D33" s="205"/>
      <c r="E33" s="205"/>
      <c r="F33" s="205"/>
      <c r="G33" s="205"/>
      <c r="H33" s="205"/>
      <c r="I33" s="205"/>
      <c r="J33" s="205"/>
      <c r="K33" s="205"/>
      <c r="L33" s="205"/>
      <c r="M33" s="205"/>
      <c r="N33" s="205"/>
      <c r="O33" s="205"/>
      <c r="P33" s="205"/>
      <c r="Q33" s="205"/>
      <c r="R33" s="205"/>
      <c r="S33" s="205"/>
      <c r="T33" s="205"/>
      <c r="U33" s="205"/>
      <c r="V33" s="205"/>
      <c r="W33" s="206"/>
    </row>
    <row r="34" spans="2:23" ht="18.75" customHeight="1"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21:L21"/>
    <mergeCell ref="M21:N21"/>
    <mergeCell ref="O21:P21"/>
    <mergeCell ref="Q21:R21"/>
    <mergeCell ref="B33:W34"/>
    <mergeCell ref="B22:L22"/>
    <mergeCell ref="M22:N22"/>
    <mergeCell ref="O22:P22"/>
    <mergeCell ref="Q22:R22"/>
    <mergeCell ref="B24:Q25"/>
    <mergeCell ref="S24:T24"/>
    <mergeCell ref="V24:W24"/>
    <mergeCell ref="B26:D26"/>
    <mergeCell ref="B27:D27"/>
    <mergeCell ref="B29:W30"/>
    <mergeCell ref="B31:W3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1"/>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1131</v>
      </c>
      <c r="D4" s="166" t="s">
        <v>27</v>
      </c>
      <c r="E4" s="166"/>
      <c r="F4" s="166"/>
      <c r="G4" s="166"/>
      <c r="H4" s="167"/>
      <c r="I4" s="77"/>
      <c r="J4" s="168" t="s">
        <v>75</v>
      </c>
      <c r="K4" s="166"/>
      <c r="L4" s="76" t="s">
        <v>1149</v>
      </c>
      <c r="M4" s="169" t="s">
        <v>1150</v>
      </c>
      <c r="N4" s="169"/>
      <c r="O4" s="169"/>
      <c r="P4" s="169"/>
      <c r="Q4" s="170"/>
      <c r="R4" s="78"/>
      <c r="S4" s="171" t="s">
        <v>2146</v>
      </c>
      <c r="T4" s="172"/>
      <c r="U4" s="172"/>
      <c r="V4" s="173" t="s">
        <v>1151</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1152</v>
      </c>
      <c r="D6" s="175" t="s">
        <v>1153</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149</v>
      </c>
      <c r="K8" s="85" t="s">
        <v>149</v>
      </c>
      <c r="L8" s="85" t="s">
        <v>1154</v>
      </c>
      <c r="M8" s="85" t="s">
        <v>1155</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1156</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1157</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1158</v>
      </c>
      <c r="C21" s="201"/>
      <c r="D21" s="201"/>
      <c r="E21" s="201"/>
      <c r="F21" s="201"/>
      <c r="G21" s="201"/>
      <c r="H21" s="201"/>
      <c r="I21" s="201"/>
      <c r="J21" s="201"/>
      <c r="K21" s="201"/>
      <c r="L21" s="201"/>
      <c r="M21" s="202" t="s">
        <v>1152</v>
      </c>
      <c r="N21" s="202"/>
      <c r="O21" s="202" t="s">
        <v>117</v>
      </c>
      <c r="P21" s="202"/>
      <c r="Q21" s="203" t="s">
        <v>118</v>
      </c>
      <c r="R21" s="203"/>
      <c r="S21" s="95" t="s">
        <v>119</v>
      </c>
      <c r="T21" s="95" t="s">
        <v>120</v>
      </c>
      <c r="U21" s="95" t="s">
        <v>120</v>
      </c>
      <c r="V21" s="95">
        <f t="shared" ref="V21:V29" si="0">+IF(ISERR(U21/T21*100),"N/A",ROUND(U21/T21*100,2))</f>
        <v>100</v>
      </c>
      <c r="W21" s="96">
        <f t="shared" ref="W21:W29" si="1">+IF(ISERR(U21/S21*100),"N/A",ROUND(U21/S21*100,2))</f>
        <v>75</v>
      </c>
    </row>
    <row r="22" spans="2:27" ht="56.25" customHeight="1" x14ac:dyDescent="0.2">
      <c r="B22" s="200" t="s">
        <v>1159</v>
      </c>
      <c r="C22" s="201"/>
      <c r="D22" s="201"/>
      <c r="E22" s="201"/>
      <c r="F22" s="201"/>
      <c r="G22" s="201"/>
      <c r="H22" s="201"/>
      <c r="I22" s="201"/>
      <c r="J22" s="201"/>
      <c r="K22" s="201"/>
      <c r="L22" s="201"/>
      <c r="M22" s="202" t="s">
        <v>1152</v>
      </c>
      <c r="N22" s="202"/>
      <c r="O22" s="202" t="s">
        <v>117</v>
      </c>
      <c r="P22" s="202"/>
      <c r="Q22" s="203" t="s">
        <v>118</v>
      </c>
      <c r="R22" s="203"/>
      <c r="S22" s="95" t="s">
        <v>119</v>
      </c>
      <c r="T22" s="95" t="s">
        <v>120</v>
      </c>
      <c r="U22" s="95" t="s">
        <v>120</v>
      </c>
      <c r="V22" s="95">
        <f t="shared" si="0"/>
        <v>100</v>
      </c>
      <c r="W22" s="96">
        <f t="shared" si="1"/>
        <v>75</v>
      </c>
    </row>
    <row r="23" spans="2:27" ht="56.25" customHeight="1" x14ac:dyDescent="0.2">
      <c r="B23" s="200" t="s">
        <v>1160</v>
      </c>
      <c r="C23" s="201"/>
      <c r="D23" s="201"/>
      <c r="E23" s="201"/>
      <c r="F23" s="201"/>
      <c r="G23" s="201"/>
      <c r="H23" s="201"/>
      <c r="I23" s="201"/>
      <c r="J23" s="201"/>
      <c r="K23" s="201"/>
      <c r="L23" s="201"/>
      <c r="M23" s="202" t="s">
        <v>1152</v>
      </c>
      <c r="N23" s="202"/>
      <c r="O23" s="202" t="s">
        <v>117</v>
      </c>
      <c r="P23" s="202"/>
      <c r="Q23" s="203" t="s">
        <v>118</v>
      </c>
      <c r="R23" s="203"/>
      <c r="S23" s="95" t="s">
        <v>455</v>
      </c>
      <c r="T23" s="95" t="s">
        <v>273</v>
      </c>
      <c r="U23" s="95" t="s">
        <v>369</v>
      </c>
      <c r="V23" s="95">
        <f t="shared" si="0"/>
        <v>66.67</v>
      </c>
      <c r="W23" s="96">
        <f t="shared" si="1"/>
        <v>50</v>
      </c>
    </row>
    <row r="24" spans="2:27" ht="56.25" customHeight="1" x14ac:dyDescent="0.2">
      <c r="B24" s="200" t="s">
        <v>1161</v>
      </c>
      <c r="C24" s="201"/>
      <c r="D24" s="201"/>
      <c r="E24" s="201"/>
      <c r="F24" s="201"/>
      <c r="G24" s="201"/>
      <c r="H24" s="201"/>
      <c r="I24" s="201"/>
      <c r="J24" s="201"/>
      <c r="K24" s="201"/>
      <c r="L24" s="201"/>
      <c r="M24" s="202" t="s">
        <v>1152</v>
      </c>
      <c r="N24" s="202"/>
      <c r="O24" s="202" t="s">
        <v>117</v>
      </c>
      <c r="P24" s="202"/>
      <c r="Q24" s="203" t="s">
        <v>118</v>
      </c>
      <c r="R24" s="203"/>
      <c r="S24" s="95" t="s">
        <v>273</v>
      </c>
      <c r="T24" s="95" t="s">
        <v>540</v>
      </c>
      <c r="U24" s="95" t="s">
        <v>1162</v>
      </c>
      <c r="V24" s="95">
        <f t="shared" si="0"/>
        <v>163.11000000000001</v>
      </c>
      <c r="W24" s="96">
        <f t="shared" si="1"/>
        <v>122.33</v>
      </c>
    </row>
    <row r="25" spans="2:27" ht="56.25" customHeight="1" x14ac:dyDescent="0.2">
      <c r="B25" s="200" t="s">
        <v>1163</v>
      </c>
      <c r="C25" s="201"/>
      <c r="D25" s="201"/>
      <c r="E25" s="201"/>
      <c r="F25" s="201"/>
      <c r="G25" s="201"/>
      <c r="H25" s="201"/>
      <c r="I25" s="201"/>
      <c r="J25" s="201"/>
      <c r="K25" s="201"/>
      <c r="L25" s="201"/>
      <c r="M25" s="202" t="s">
        <v>1152</v>
      </c>
      <c r="N25" s="202"/>
      <c r="O25" s="202" t="s">
        <v>117</v>
      </c>
      <c r="P25" s="202"/>
      <c r="Q25" s="203" t="s">
        <v>118</v>
      </c>
      <c r="R25" s="203"/>
      <c r="S25" s="95" t="s">
        <v>455</v>
      </c>
      <c r="T25" s="95" t="s">
        <v>273</v>
      </c>
      <c r="U25" s="95" t="s">
        <v>1164</v>
      </c>
      <c r="V25" s="95">
        <f t="shared" si="0"/>
        <v>131.66999999999999</v>
      </c>
      <c r="W25" s="96">
        <f t="shared" si="1"/>
        <v>98.75</v>
      </c>
    </row>
    <row r="26" spans="2:27" ht="56.25" customHeight="1" x14ac:dyDescent="0.2">
      <c r="B26" s="200" t="s">
        <v>1165</v>
      </c>
      <c r="C26" s="201"/>
      <c r="D26" s="201"/>
      <c r="E26" s="201"/>
      <c r="F26" s="201"/>
      <c r="G26" s="201"/>
      <c r="H26" s="201"/>
      <c r="I26" s="201"/>
      <c r="J26" s="201"/>
      <c r="K26" s="201"/>
      <c r="L26" s="201"/>
      <c r="M26" s="202" t="s">
        <v>1152</v>
      </c>
      <c r="N26" s="202"/>
      <c r="O26" s="202" t="s">
        <v>117</v>
      </c>
      <c r="P26" s="202"/>
      <c r="Q26" s="203" t="s">
        <v>118</v>
      </c>
      <c r="R26" s="203"/>
      <c r="S26" s="95" t="s">
        <v>273</v>
      </c>
      <c r="T26" s="95" t="s">
        <v>540</v>
      </c>
      <c r="U26" s="95" t="s">
        <v>1162</v>
      </c>
      <c r="V26" s="95">
        <f t="shared" si="0"/>
        <v>163.11000000000001</v>
      </c>
      <c r="W26" s="96">
        <f t="shared" si="1"/>
        <v>122.33</v>
      </c>
    </row>
    <row r="27" spans="2:27" ht="56.25" customHeight="1" x14ac:dyDescent="0.2">
      <c r="B27" s="200" t="s">
        <v>1166</v>
      </c>
      <c r="C27" s="201"/>
      <c r="D27" s="201"/>
      <c r="E27" s="201"/>
      <c r="F27" s="201"/>
      <c r="G27" s="201"/>
      <c r="H27" s="201"/>
      <c r="I27" s="201"/>
      <c r="J27" s="201"/>
      <c r="K27" s="201"/>
      <c r="L27" s="201"/>
      <c r="M27" s="202" t="s">
        <v>1152</v>
      </c>
      <c r="N27" s="202"/>
      <c r="O27" s="202" t="s">
        <v>117</v>
      </c>
      <c r="P27" s="202"/>
      <c r="Q27" s="203" t="s">
        <v>118</v>
      </c>
      <c r="R27" s="203"/>
      <c r="S27" s="95" t="s">
        <v>1167</v>
      </c>
      <c r="T27" s="95" t="s">
        <v>1168</v>
      </c>
      <c r="U27" s="95" t="s">
        <v>1169</v>
      </c>
      <c r="V27" s="95">
        <f t="shared" si="0"/>
        <v>355.26</v>
      </c>
      <c r="W27" s="96">
        <f t="shared" si="1"/>
        <v>266.58999999999997</v>
      </c>
    </row>
    <row r="28" spans="2:27" ht="56.25" customHeight="1" x14ac:dyDescent="0.2">
      <c r="B28" s="200" t="s">
        <v>1170</v>
      </c>
      <c r="C28" s="201"/>
      <c r="D28" s="201"/>
      <c r="E28" s="201"/>
      <c r="F28" s="201"/>
      <c r="G28" s="201"/>
      <c r="H28" s="201"/>
      <c r="I28" s="201"/>
      <c r="J28" s="201"/>
      <c r="K28" s="201"/>
      <c r="L28" s="201"/>
      <c r="M28" s="202" t="s">
        <v>1152</v>
      </c>
      <c r="N28" s="202"/>
      <c r="O28" s="202" t="s">
        <v>117</v>
      </c>
      <c r="P28" s="202"/>
      <c r="Q28" s="203" t="s">
        <v>118</v>
      </c>
      <c r="R28" s="203"/>
      <c r="S28" s="95" t="s">
        <v>870</v>
      </c>
      <c r="T28" s="95" t="s">
        <v>1171</v>
      </c>
      <c r="U28" s="95" t="s">
        <v>1172</v>
      </c>
      <c r="V28" s="95">
        <f t="shared" si="0"/>
        <v>99.4</v>
      </c>
      <c r="W28" s="96">
        <f t="shared" si="1"/>
        <v>74.22</v>
      </c>
    </row>
    <row r="29" spans="2:27" ht="56.25" customHeight="1" thickBot="1" x14ac:dyDescent="0.25">
      <c r="B29" s="200" t="s">
        <v>1173</v>
      </c>
      <c r="C29" s="201"/>
      <c r="D29" s="201"/>
      <c r="E29" s="201"/>
      <c r="F29" s="201"/>
      <c r="G29" s="201"/>
      <c r="H29" s="201"/>
      <c r="I29" s="201"/>
      <c r="J29" s="201"/>
      <c r="K29" s="201"/>
      <c r="L29" s="201"/>
      <c r="M29" s="202" t="s">
        <v>1152</v>
      </c>
      <c r="N29" s="202"/>
      <c r="O29" s="202" t="s">
        <v>117</v>
      </c>
      <c r="P29" s="202"/>
      <c r="Q29" s="203" t="s">
        <v>118</v>
      </c>
      <c r="R29" s="203"/>
      <c r="S29" s="95" t="s">
        <v>273</v>
      </c>
      <c r="T29" s="95" t="s">
        <v>540</v>
      </c>
      <c r="U29" s="95" t="s">
        <v>1162</v>
      </c>
      <c r="V29" s="95">
        <f t="shared" si="0"/>
        <v>163.11000000000001</v>
      </c>
      <c r="W29" s="96">
        <f t="shared" si="1"/>
        <v>122.33</v>
      </c>
    </row>
    <row r="30" spans="2:27" ht="21.75" customHeight="1" thickTop="1" thickBot="1" x14ac:dyDescent="0.25">
      <c r="B30" s="70" t="s">
        <v>129</v>
      </c>
      <c r="C30" s="71"/>
      <c r="D30" s="71"/>
      <c r="E30" s="71"/>
      <c r="F30" s="71"/>
      <c r="G30" s="71"/>
      <c r="H30" s="72"/>
      <c r="I30" s="72"/>
      <c r="J30" s="72"/>
      <c r="K30" s="72"/>
      <c r="L30" s="72"/>
      <c r="M30" s="72"/>
      <c r="N30" s="72"/>
      <c r="O30" s="72"/>
      <c r="P30" s="72"/>
      <c r="Q30" s="72"/>
      <c r="R30" s="72"/>
      <c r="S30" s="72"/>
      <c r="T30" s="72"/>
      <c r="U30" s="72"/>
      <c r="V30" s="72"/>
      <c r="W30" s="73"/>
      <c r="X30" s="97"/>
    </row>
    <row r="31" spans="2:27" ht="29.25" customHeight="1" thickTop="1" thickBot="1" x14ac:dyDescent="0.25">
      <c r="B31" s="210" t="s">
        <v>130</v>
      </c>
      <c r="C31" s="211"/>
      <c r="D31" s="211"/>
      <c r="E31" s="211"/>
      <c r="F31" s="211"/>
      <c r="G31" s="211"/>
      <c r="H31" s="211"/>
      <c r="I31" s="211"/>
      <c r="J31" s="211"/>
      <c r="K31" s="211"/>
      <c r="L31" s="211"/>
      <c r="M31" s="211"/>
      <c r="N31" s="211"/>
      <c r="O31" s="211"/>
      <c r="P31" s="211"/>
      <c r="Q31" s="212"/>
      <c r="R31" s="98" t="s">
        <v>111</v>
      </c>
      <c r="S31" s="187" t="s">
        <v>112</v>
      </c>
      <c r="T31" s="187"/>
      <c r="U31" s="99" t="s">
        <v>131</v>
      </c>
      <c r="V31" s="186" t="s">
        <v>132</v>
      </c>
      <c r="W31" s="188"/>
    </row>
    <row r="32" spans="2:27" ht="30.75" customHeight="1" thickBot="1" x14ac:dyDescent="0.25">
      <c r="B32" s="213"/>
      <c r="C32" s="214"/>
      <c r="D32" s="214"/>
      <c r="E32" s="214"/>
      <c r="F32" s="214"/>
      <c r="G32" s="214"/>
      <c r="H32" s="214"/>
      <c r="I32" s="214"/>
      <c r="J32" s="214"/>
      <c r="K32" s="214"/>
      <c r="L32" s="214"/>
      <c r="M32" s="214"/>
      <c r="N32" s="214"/>
      <c r="O32" s="214"/>
      <c r="P32" s="214"/>
      <c r="Q32" s="215"/>
      <c r="R32" s="100" t="s">
        <v>133</v>
      </c>
      <c r="S32" s="100" t="s">
        <v>133</v>
      </c>
      <c r="T32" s="100" t="s">
        <v>117</v>
      </c>
      <c r="U32" s="100" t="s">
        <v>133</v>
      </c>
      <c r="V32" s="100" t="s">
        <v>134</v>
      </c>
      <c r="W32" s="101" t="s">
        <v>135</v>
      </c>
      <c r="Y32" s="97"/>
    </row>
    <row r="33" spans="2:23" ht="23.25" customHeight="1" thickBot="1" x14ac:dyDescent="0.25">
      <c r="B33" s="216" t="s">
        <v>136</v>
      </c>
      <c r="C33" s="217"/>
      <c r="D33" s="217"/>
      <c r="E33" s="102" t="s">
        <v>1174</v>
      </c>
      <c r="F33" s="102"/>
      <c r="G33" s="102"/>
      <c r="H33" s="103"/>
      <c r="I33" s="103"/>
      <c r="J33" s="103"/>
      <c r="K33" s="103"/>
      <c r="L33" s="103"/>
      <c r="M33" s="103"/>
      <c r="N33" s="103"/>
      <c r="O33" s="103"/>
      <c r="P33" s="104"/>
      <c r="Q33" s="104"/>
      <c r="R33" s="105" t="s">
        <v>1175</v>
      </c>
      <c r="S33" s="106" t="s">
        <v>79</v>
      </c>
      <c r="T33" s="104"/>
      <c r="U33" s="106" t="s">
        <v>1176</v>
      </c>
      <c r="V33" s="104"/>
      <c r="W33" s="107">
        <f>+IF(ISERR(U33/R33*100),"N/A",ROUND(U33/R33*100,2))</f>
        <v>79.760000000000005</v>
      </c>
    </row>
    <row r="34" spans="2:23" ht="26.25" customHeight="1" thickBot="1" x14ac:dyDescent="0.25">
      <c r="B34" s="218" t="s">
        <v>139</v>
      </c>
      <c r="C34" s="219"/>
      <c r="D34" s="219"/>
      <c r="E34" s="108" t="s">
        <v>1174</v>
      </c>
      <c r="F34" s="108"/>
      <c r="G34" s="108"/>
      <c r="H34" s="109"/>
      <c r="I34" s="109"/>
      <c r="J34" s="109"/>
      <c r="K34" s="109"/>
      <c r="L34" s="109"/>
      <c r="M34" s="109"/>
      <c r="N34" s="109"/>
      <c r="O34" s="109"/>
      <c r="P34" s="110"/>
      <c r="Q34" s="110"/>
      <c r="R34" s="111" t="s">
        <v>1175</v>
      </c>
      <c r="S34" s="112" t="s">
        <v>1177</v>
      </c>
      <c r="T34" s="112">
        <f>+IF(ISERR(S34/R34*100),"N/A",ROUND(S34/R34*100,2))</f>
        <v>82.24</v>
      </c>
      <c r="U34" s="112" t="s">
        <v>1176</v>
      </c>
      <c r="V34" s="112">
        <f>+IF(ISERR(U34/S34*100),"N/A",ROUND(U34/S34*100,2))</f>
        <v>96.99</v>
      </c>
      <c r="W34" s="113">
        <f>+IF(ISERR(U34/R34*100),"N/A",ROUND(U34/R34*100,2))</f>
        <v>79.760000000000005</v>
      </c>
    </row>
    <row r="35" spans="2:23" ht="22.5" customHeight="1" thickTop="1" thickBot="1" x14ac:dyDescent="0.25">
      <c r="B35" s="70" t="s">
        <v>141</v>
      </c>
      <c r="C35" s="71"/>
      <c r="D35" s="71"/>
      <c r="E35" s="71"/>
      <c r="F35" s="71"/>
      <c r="G35" s="71"/>
      <c r="H35" s="72"/>
      <c r="I35" s="72"/>
      <c r="J35" s="72"/>
      <c r="K35" s="72"/>
      <c r="L35" s="72"/>
      <c r="M35" s="72"/>
      <c r="N35" s="72"/>
      <c r="O35" s="72"/>
      <c r="P35" s="72"/>
      <c r="Q35" s="72"/>
      <c r="R35" s="72"/>
      <c r="S35" s="72"/>
      <c r="T35" s="72"/>
      <c r="U35" s="72"/>
      <c r="V35" s="72"/>
      <c r="W35" s="73"/>
    </row>
    <row r="36" spans="2:23" ht="37.5" customHeight="1" thickTop="1" x14ac:dyDescent="0.2">
      <c r="B36" s="204" t="s">
        <v>2324</v>
      </c>
      <c r="C36" s="205"/>
      <c r="D36" s="205"/>
      <c r="E36" s="205"/>
      <c r="F36" s="205"/>
      <c r="G36" s="205"/>
      <c r="H36" s="205"/>
      <c r="I36" s="205"/>
      <c r="J36" s="205"/>
      <c r="K36" s="205"/>
      <c r="L36" s="205"/>
      <c r="M36" s="205"/>
      <c r="N36" s="205"/>
      <c r="O36" s="205"/>
      <c r="P36" s="205"/>
      <c r="Q36" s="205"/>
      <c r="R36" s="205"/>
      <c r="S36" s="205"/>
      <c r="T36" s="205"/>
      <c r="U36" s="205"/>
      <c r="V36" s="205"/>
      <c r="W36" s="206"/>
    </row>
    <row r="37" spans="2:23" ht="132.75" customHeight="1" thickBot="1" x14ac:dyDescent="0.25">
      <c r="B37" s="220"/>
      <c r="C37" s="221"/>
      <c r="D37" s="221"/>
      <c r="E37" s="221"/>
      <c r="F37" s="221"/>
      <c r="G37" s="221"/>
      <c r="H37" s="221"/>
      <c r="I37" s="221"/>
      <c r="J37" s="221"/>
      <c r="K37" s="221"/>
      <c r="L37" s="221"/>
      <c r="M37" s="221"/>
      <c r="N37" s="221"/>
      <c r="O37" s="221"/>
      <c r="P37" s="221"/>
      <c r="Q37" s="221"/>
      <c r="R37" s="221"/>
      <c r="S37" s="221"/>
      <c r="T37" s="221"/>
      <c r="U37" s="221"/>
      <c r="V37" s="221"/>
      <c r="W37" s="222"/>
    </row>
    <row r="38" spans="2:23" ht="37.5" customHeight="1" thickTop="1" x14ac:dyDescent="0.2">
      <c r="B38" s="204" t="s">
        <v>2325</v>
      </c>
      <c r="C38" s="205"/>
      <c r="D38" s="205"/>
      <c r="E38" s="205"/>
      <c r="F38" s="205"/>
      <c r="G38" s="205"/>
      <c r="H38" s="205"/>
      <c r="I38" s="205"/>
      <c r="J38" s="205"/>
      <c r="K38" s="205"/>
      <c r="L38" s="205"/>
      <c r="M38" s="205"/>
      <c r="N38" s="205"/>
      <c r="O38" s="205"/>
      <c r="P38" s="205"/>
      <c r="Q38" s="205"/>
      <c r="R38" s="205"/>
      <c r="S38" s="205"/>
      <c r="T38" s="205"/>
      <c r="U38" s="205"/>
      <c r="V38" s="205"/>
      <c r="W38" s="206"/>
    </row>
    <row r="39" spans="2:23" ht="96" customHeight="1" thickBot="1" x14ac:dyDescent="0.25">
      <c r="B39" s="220"/>
      <c r="C39" s="221"/>
      <c r="D39" s="221"/>
      <c r="E39" s="221"/>
      <c r="F39" s="221"/>
      <c r="G39" s="221"/>
      <c r="H39" s="221"/>
      <c r="I39" s="221"/>
      <c r="J39" s="221"/>
      <c r="K39" s="221"/>
      <c r="L39" s="221"/>
      <c r="M39" s="221"/>
      <c r="N39" s="221"/>
      <c r="O39" s="221"/>
      <c r="P39" s="221"/>
      <c r="Q39" s="221"/>
      <c r="R39" s="221"/>
      <c r="S39" s="221"/>
      <c r="T39" s="221"/>
      <c r="U39" s="221"/>
      <c r="V39" s="221"/>
      <c r="W39" s="222"/>
    </row>
    <row r="40" spans="2:23" ht="37.5" customHeight="1" thickTop="1" x14ac:dyDescent="0.2">
      <c r="B40" s="204" t="s">
        <v>2326</v>
      </c>
      <c r="C40" s="205"/>
      <c r="D40" s="205"/>
      <c r="E40" s="205"/>
      <c r="F40" s="205"/>
      <c r="G40" s="205"/>
      <c r="H40" s="205"/>
      <c r="I40" s="205"/>
      <c r="J40" s="205"/>
      <c r="K40" s="205"/>
      <c r="L40" s="205"/>
      <c r="M40" s="205"/>
      <c r="N40" s="205"/>
      <c r="O40" s="205"/>
      <c r="P40" s="205"/>
      <c r="Q40" s="205"/>
      <c r="R40" s="205"/>
      <c r="S40" s="205"/>
      <c r="T40" s="205"/>
      <c r="U40" s="205"/>
      <c r="V40" s="205"/>
      <c r="W40" s="206"/>
    </row>
    <row r="41" spans="2:23" ht="18.75" customHeight="1" thickBot="1" x14ac:dyDescent="0.25">
      <c r="B41" s="207"/>
      <c r="C41" s="208"/>
      <c r="D41" s="208"/>
      <c r="E41" s="208"/>
      <c r="F41" s="208"/>
      <c r="G41" s="208"/>
      <c r="H41" s="208"/>
      <c r="I41" s="208"/>
      <c r="J41" s="208"/>
      <c r="K41" s="208"/>
      <c r="L41" s="208"/>
      <c r="M41" s="208"/>
      <c r="N41" s="208"/>
      <c r="O41" s="208"/>
      <c r="P41" s="208"/>
      <c r="Q41" s="208"/>
      <c r="R41" s="208"/>
      <c r="S41" s="208"/>
      <c r="T41" s="208"/>
      <c r="U41" s="208"/>
      <c r="V41" s="208"/>
      <c r="W41" s="209"/>
    </row>
  </sheetData>
  <mergeCells count="83">
    <mergeCell ref="B40:W41"/>
    <mergeCell ref="B31:Q32"/>
    <mergeCell ref="S31:T31"/>
    <mergeCell ref="V31:W31"/>
    <mergeCell ref="B33:D33"/>
    <mergeCell ref="B34:D34"/>
    <mergeCell ref="B36:W37"/>
    <mergeCell ref="B29:L29"/>
    <mergeCell ref="M29:N29"/>
    <mergeCell ref="O29:P29"/>
    <mergeCell ref="Q29:R29"/>
    <mergeCell ref="B38:W39"/>
    <mergeCell ref="B27:L27"/>
    <mergeCell ref="M27:N27"/>
    <mergeCell ref="O27:P27"/>
    <mergeCell ref="Q27:R27"/>
    <mergeCell ref="B28:L28"/>
    <mergeCell ref="M28:N28"/>
    <mergeCell ref="O28:P28"/>
    <mergeCell ref="Q28:R28"/>
    <mergeCell ref="B25:L25"/>
    <mergeCell ref="M25:N25"/>
    <mergeCell ref="O25:P25"/>
    <mergeCell ref="Q25:R25"/>
    <mergeCell ref="B26:L26"/>
    <mergeCell ref="M26:N26"/>
    <mergeCell ref="O26:P26"/>
    <mergeCell ref="Q26:R26"/>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1131</v>
      </c>
      <c r="D4" s="166" t="s">
        <v>27</v>
      </c>
      <c r="E4" s="166"/>
      <c r="F4" s="166"/>
      <c r="G4" s="166"/>
      <c r="H4" s="167"/>
      <c r="I4" s="77"/>
      <c r="J4" s="168" t="s">
        <v>75</v>
      </c>
      <c r="K4" s="166"/>
      <c r="L4" s="76" t="s">
        <v>1178</v>
      </c>
      <c r="M4" s="169" t="s">
        <v>1179</v>
      </c>
      <c r="N4" s="169"/>
      <c r="O4" s="169"/>
      <c r="P4" s="169"/>
      <c r="Q4" s="170"/>
      <c r="R4" s="78"/>
      <c r="S4" s="171" t="s">
        <v>2146</v>
      </c>
      <c r="T4" s="172"/>
      <c r="U4" s="172"/>
      <c r="V4" s="173" t="s">
        <v>1180</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1181</v>
      </c>
      <c r="D6" s="175" t="s">
        <v>1182</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1183</v>
      </c>
      <c r="K8" s="85" t="s">
        <v>1184</v>
      </c>
      <c r="L8" s="85" t="s">
        <v>1185</v>
      </c>
      <c r="M8" s="85" t="s">
        <v>1186</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1187</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1157</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1188</v>
      </c>
      <c r="C21" s="201"/>
      <c r="D21" s="201"/>
      <c r="E21" s="201"/>
      <c r="F21" s="201"/>
      <c r="G21" s="201"/>
      <c r="H21" s="201"/>
      <c r="I21" s="201"/>
      <c r="J21" s="201"/>
      <c r="K21" s="201"/>
      <c r="L21" s="201"/>
      <c r="M21" s="202" t="s">
        <v>1181</v>
      </c>
      <c r="N21" s="202"/>
      <c r="O21" s="202" t="s">
        <v>117</v>
      </c>
      <c r="P21" s="202"/>
      <c r="Q21" s="203" t="s">
        <v>135</v>
      </c>
      <c r="R21" s="203"/>
      <c r="S21" s="95" t="s">
        <v>1189</v>
      </c>
      <c r="T21" s="95" t="s">
        <v>210</v>
      </c>
      <c r="U21" s="95" t="s">
        <v>210</v>
      </c>
      <c r="V21" s="95" t="str">
        <f>+IF(ISERR(U21/T21*100),"N/A",ROUND(U21/T21*100,2))</f>
        <v>N/A</v>
      </c>
      <c r="W21" s="96" t="str">
        <f>+IF(ISERR(U21/S21*100),"N/A",ROUND(U21/S21*100,2))</f>
        <v>N/A</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1190</v>
      </c>
      <c r="F25" s="102"/>
      <c r="G25" s="102"/>
      <c r="H25" s="103"/>
      <c r="I25" s="103"/>
      <c r="J25" s="103"/>
      <c r="K25" s="103"/>
      <c r="L25" s="103"/>
      <c r="M25" s="103"/>
      <c r="N25" s="103"/>
      <c r="O25" s="103"/>
      <c r="P25" s="104"/>
      <c r="Q25" s="104"/>
      <c r="R25" s="105" t="s">
        <v>1180</v>
      </c>
      <c r="S25" s="106" t="s">
        <v>79</v>
      </c>
      <c r="T25" s="104"/>
      <c r="U25" s="106" t="s">
        <v>1191</v>
      </c>
      <c r="V25" s="104"/>
      <c r="W25" s="107">
        <f>+IF(ISERR(U25/R25*100),"N/A",ROUND(U25/R25*100,2))</f>
        <v>85.73</v>
      </c>
    </row>
    <row r="26" spans="2:27" ht="26.25" customHeight="1" thickBot="1" x14ac:dyDescent="0.25">
      <c r="B26" s="218" t="s">
        <v>139</v>
      </c>
      <c r="C26" s="219"/>
      <c r="D26" s="219"/>
      <c r="E26" s="108" t="s">
        <v>1190</v>
      </c>
      <c r="F26" s="108"/>
      <c r="G26" s="108"/>
      <c r="H26" s="109"/>
      <c r="I26" s="109"/>
      <c r="J26" s="109"/>
      <c r="K26" s="109"/>
      <c r="L26" s="109"/>
      <c r="M26" s="109"/>
      <c r="N26" s="109"/>
      <c r="O26" s="109"/>
      <c r="P26" s="110"/>
      <c r="Q26" s="110"/>
      <c r="R26" s="111" t="s">
        <v>1180</v>
      </c>
      <c r="S26" s="112" t="s">
        <v>1192</v>
      </c>
      <c r="T26" s="112">
        <f>+IF(ISERR(S26/R26*100),"N/A",ROUND(S26/R26*100,2))</f>
        <v>87.75</v>
      </c>
      <c r="U26" s="112" t="s">
        <v>1191</v>
      </c>
      <c r="V26" s="112">
        <f>+IF(ISERR(U26/S26*100),"N/A",ROUND(U26/S26*100,2))</f>
        <v>97.7</v>
      </c>
      <c r="W26" s="113">
        <f>+IF(ISERR(U26/R26*100),"N/A",ROUND(U26/R26*100,2))</f>
        <v>85.73</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2321</v>
      </c>
      <c r="C28" s="205"/>
      <c r="D28" s="205"/>
      <c r="E28" s="205"/>
      <c r="F28" s="205"/>
      <c r="G28" s="205"/>
      <c r="H28" s="205"/>
      <c r="I28" s="205"/>
      <c r="J28" s="205"/>
      <c r="K28" s="205"/>
      <c r="L28" s="205"/>
      <c r="M28" s="205"/>
      <c r="N28" s="205"/>
      <c r="O28" s="205"/>
      <c r="P28" s="205"/>
      <c r="Q28" s="205"/>
      <c r="R28" s="205"/>
      <c r="S28" s="205"/>
      <c r="T28" s="205"/>
      <c r="U28" s="205"/>
      <c r="V28" s="205"/>
      <c r="W28" s="206"/>
    </row>
    <row r="29" spans="2:27" ht="39.7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2322</v>
      </c>
      <c r="C30" s="205"/>
      <c r="D30" s="205"/>
      <c r="E30" s="205"/>
      <c r="F30" s="205"/>
      <c r="G30" s="205"/>
      <c r="H30" s="205"/>
      <c r="I30" s="205"/>
      <c r="J30" s="205"/>
      <c r="K30" s="205"/>
      <c r="L30" s="205"/>
      <c r="M30" s="205"/>
      <c r="N30" s="205"/>
      <c r="O30" s="205"/>
      <c r="P30" s="205"/>
      <c r="Q30" s="205"/>
      <c r="R30" s="205"/>
      <c r="S30" s="205"/>
      <c r="T30" s="205"/>
      <c r="U30" s="205"/>
      <c r="V30" s="205"/>
      <c r="W30" s="206"/>
    </row>
    <row r="31" spans="2:27" ht="73.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2323</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8.7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1193</v>
      </c>
      <c r="D4" s="166" t="s">
        <v>28</v>
      </c>
      <c r="E4" s="166"/>
      <c r="F4" s="166"/>
      <c r="G4" s="166"/>
      <c r="H4" s="167"/>
      <c r="I4" s="77"/>
      <c r="J4" s="168" t="s">
        <v>75</v>
      </c>
      <c r="K4" s="166"/>
      <c r="L4" s="76" t="s">
        <v>249</v>
      </c>
      <c r="M4" s="169" t="s">
        <v>1194</v>
      </c>
      <c r="N4" s="169"/>
      <c r="O4" s="169"/>
      <c r="P4" s="169"/>
      <c r="Q4" s="170"/>
      <c r="R4" s="78"/>
      <c r="S4" s="171" t="s">
        <v>2146</v>
      </c>
      <c r="T4" s="172"/>
      <c r="U4" s="172"/>
      <c r="V4" s="173" t="s">
        <v>534</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1195</v>
      </c>
      <c r="D6" s="175" t="s">
        <v>1196</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1197</v>
      </c>
      <c r="K8" s="85" t="s">
        <v>149</v>
      </c>
      <c r="L8" s="85" t="s">
        <v>1198</v>
      </c>
      <c r="M8" s="85" t="s">
        <v>1199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41" customHeight="1" thickTop="1" thickBot="1" x14ac:dyDescent="0.25">
      <c r="B10" s="86" t="s">
        <v>91</v>
      </c>
      <c r="C10" s="173" t="s">
        <v>1200</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1201</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1202</v>
      </c>
      <c r="C21" s="201"/>
      <c r="D21" s="201"/>
      <c r="E21" s="201"/>
      <c r="F21" s="201"/>
      <c r="G21" s="201"/>
      <c r="H21" s="201"/>
      <c r="I21" s="201"/>
      <c r="J21" s="201"/>
      <c r="K21" s="201"/>
      <c r="L21" s="201"/>
      <c r="M21" s="202" t="s">
        <v>1195</v>
      </c>
      <c r="N21" s="202"/>
      <c r="O21" s="202" t="s">
        <v>117</v>
      </c>
      <c r="P21" s="202"/>
      <c r="Q21" s="203" t="s">
        <v>118</v>
      </c>
      <c r="R21" s="203"/>
      <c r="S21" s="95" t="s">
        <v>119</v>
      </c>
      <c r="T21" s="95" t="s">
        <v>1203</v>
      </c>
      <c r="U21" s="95" t="s">
        <v>1204</v>
      </c>
      <c r="V21" s="95">
        <f>+IF(ISERR(U21/T21*100),"N/A",ROUND(U21/T21*100,2))</f>
        <v>98.45</v>
      </c>
      <c r="W21" s="96">
        <f>+IF(ISERR(U21/S21*100),"N/A",ROUND(U21/S21*100,2))</f>
        <v>57.1</v>
      </c>
    </row>
    <row r="22" spans="2:27" ht="56.25" customHeight="1" x14ac:dyDescent="0.2">
      <c r="B22" s="200" t="s">
        <v>1205</v>
      </c>
      <c r="C22" s="201"/>
      <c r="D22" s="201"/>
      <c r="E22" s="201"/>
      <c r="F22" s="201"/>
      <c r="G22" s="201"/>
      <c r="H22" s="201"/>
      <c r="I22" s="201"/>
      <c r="J22" s="201"/>
      <c r="K22" s="201"/>
      <c r="L22" s="201"/>
      <c r="M22" s="202" t="s">
        <v>1195</v>
      </c>
      <c r="N22" s="202"/>
      <c r="O22" s="202" t="s">
        <v>117</v>
      </c>
      <c r="P22" s="202"/>
      <c r="Q22" s="203" t="s">
        <v>118</v>
      </c>
      <c r="R22" s="203"/>
      <c r="S22" s="95" t="s">
        <v>119</v>
      </c>
      <c r="T22" s="95" t="s">
        <v>281</v>
      </c>
      <c r="U22" s="95" t="s">
        <v>281</v>
      </c>
      <c r="V22" s="95" t="str">
        <f>+IF(ISERR(U22/T22*100),"N/A",ROUND(U22/T22*100,2))</f>
        <v>N/A</v>
      </c>
      <c r="W22" s="96">
        <f>+IF(ISERR(U22/S22*100),"N/A",ROUND(U22/S22*100,2))</f>
        <v>0</v>
      </c>
    </row>
    <row r="23" spans="2:27" ht="56.25" customHeight="1" thickBot="1" x14ac:dyDescent="0.25">
      <c r="B23" s="200" t="s">
        <v>1206</v>
      </c>
      <c r="C23" s="201"/>
      <c r="D23" s="201"/>
      <c r="E23" s="201"/>
      <c r="F23" s="201"/>
      <c r="G23" s="201"/>
      <c r="H23" s="201"/>
      <c r="I23" s="201"/>
      <c r="J23" s="201"/>
      <c r="K23" s="201"/>
      <c r="L23" s="201"/>
      <c r="M23" s="202" t="s">
        <v>1195</v>
      </c>
      <c r="N23" s="202"/>
      <c r="O23" s="202" t="s">
        <v>117</v>
      </c>
      <c r="P23" s="202"/>
      <c r="Q23" s="203" t="s">
        <v>118</v>
      </c>
      <c r="R23" s="203"/>
      <c r="S23" s="95" t="s">
        <v>119</v>
      </c>
      <c r="T23" s="95" t="s">
        <v>582</v>
      </c>
      <c r="U23" s="95" t="s">
        <v>274</v>
      </c>
      <c r="V23" s="95">
        <f>+IF(ISERR(U23/T23*100),"N/A",ROUND(U23/T23*100,2))</f>
        <v>270</v>
      </c>
      <c r="W23" s="96">
        <f>+IF(ISERR(U23/S23*100),"N/A",ROUND(U23/S23*100,2))</f>
        <v>135</v>
      </c>
    </row>
    <row r="24" spans="2:27" ht="21.75" customHeight="1" thickTop="1" thickBot="1" x14ac:dyDescent="0.25">
      <c r="B24" s="70" t="s">
        <v>129</v>
      </c>
      <c r="C24" s="71"/>
      <c r="D24" s="71"/>
      <c r="E24" s="71"/>
      <c r="F24" s="71"/>
      <c r="G24" s="71"/>
      <c r="H24" s="72"/>
      <c r="I24" s="72"/>
      <c r="J24" s="72"/>
      <c r="K24" s="72"/>
      <c r="L24" s="72"/>
      <c r="M24" s="72"/>
      <c r="N24" s="72"/>
      <c r="O24" s="72"/>
      <c r="P24" s="72"/>
      <c r="Q24" s="72"/>
      <c r="R24" s="72"/>
      <c r="S24" s="72"/>
      <c r="T24" s="72"/>
      <c r="U24" s="72"/>
      <c r="V24" s="72"/>
      <c r="W24" s="73"/>
      <c r="X24" s="97"/>
    </row>
    <row r="25" spans="2:27" ht="29.25" customHeight="1" thickTop="1" thickBot="1" x14ac:dyDescent="0.25">
      <c r="B25" s="210" t="s">
        <v>130</v>
      </c>
      <c r="C25" s="211"/>
      <c r="D25" s="211"/>
      <c r="E25" s="211"/>
      <c r="F25" s="211"/>
      <c r="G25" s="211"/>
      <c r="H25" s="211"/>
      <c r="I25" s="211"/>
      <c r="J25" s="211"/>
      <c r="K25" s="211"/>
      <c r="L25" s="211"/>
      <c r="M25" s="211"/>
      <c r="N25" s="211"/>
      <c r="O25" s="211"/>
      <c r="P25" s="211"/>
      <c r="Q25" s="212"/>
      <c r="R25" s="98" t="s">
        <v>111</v>
      </c>
      <c r="S25" s="187" t="s">
        <v>112</v>
      </c>
      <c r="T25" s="187"/>
      <c r="U25" s="99" t="s">
        <v>131</v>
      </c>
      <c r="V25" s="186" t="s">
        <v>132</v>
      </c>
      <c r="W25" s="188"/>
    </row>
    <row r="26" spans="2:27" ht="30.75" customHeight="1" thickBot="1" x14ac:dyDescent="0.25">
      <c r="B26" s="213"/>
      <c r="C26" s="214"/>
      <c r="D26" s="214"/>
      <c r="E26" s="214"/>
      <c r="F26" s="214"/>
      <c r="G26" s="214"/>
      <c r="H26" s="214"/>
      <c r="I26" s="214"/>
      <c r="J26" s="214"/>
      <c r="K26" s="214"/>
      <c r="L26" s="214"/>
      <c r="M26" s="214"/>
      <c r="N26" s="214"/>
      <c r="O26" s="214"/>
      <c r="P26" s="214"/>
      <c r="Q26" s="215"/>
      <c r="R26" s="100" t="s">
        <v>133</v>
      </c>
      <c r="S26" s="100" t="s">
        <v>133</v>
      </c>
      <c r="T26" s="100" t="s">
        <v>117</v>
      </c>
      <c r="U26" s="100" t="s">
        <v>133</v>
      </c>
      <c r="V26" s="100" t="s">
        <v>134</v>
      </c>
      <c r="W26" s="101" t="s">
        <v>135</v>
      </c>
      <c r="Y26" s="97"/>
    </row>
    <row r="27" spans="2:27" ht="23.25" customHeight="1" thickBot="1" x14ac:dyDescent="0.25">
      <c r="B27" s="216" t="s">
        <v>136</v>
      </c>
      <c r="C27" s="217"/>
      <c r="D27" s="217"/>
      <c r="E27" s="102" t="s">
        <v>1207</v>
      </c>
      <c r="F27" s="102"/>
      <c r="G27" s="102"/>
      <c r="H27" s="103"/>
      <c r="I27" s="103"/>
      <c r="J27" s="103"/>
      <c r="K27" s="103"/>
      <c r="L27" s="103"/>
      <c r="M27" s="103"/>
      <c r="N27" s="103"/>
      <c r="O27" s="103"/>
      <c r="P27" s="104"/>
      <c r="Q27" s="104"/>
      <c r="R27" s="105" t="s">
        <v>534</v>
      </c>
      <c r="S27" s="106" t="s">
        <v>79</v>
      </c>
      <c r="T27" s="104"/>
      <c r="U27" s="106" t="s">
        <v>281</v>
      </c>
      <c r="V27" s="104"/>
      <c r="W27" s="107">
        <f>+IF(ISERR(U27/R27*100),"N/A",ROUND(U27/R27*100,2))</f>
        <v>0</v>
      </c>
    </row>
    <row r="28" spans="2:27" ht="26.25" customHeight="1" thickBot="1" x14ac:dyDescent="0.25">
      <c r="B28" s="218" t="s">
        <v>139</v>
      </c>
      <c r="C28" s="219"/>
      <c r="D28" s="219"/>
      <c r="E28" s="108" t="s">
        <v>1207</v>
      </c>
      <c r="F28" s="108"/>
      <c r="G28" s="108"/>
      <c r="H28" s="109"/>
      <c r="I28" s="109"/>
      <c r="J28" s="109"/>
      <c r="K28" s="109"/>
      <c r="L28" s="109"/>
      <c r="M28" s="109"/>
      <c r="N28" s="109"/>
      <c r="O28" s="109"/>
      <c r="P28" s="110"/>
      <c r="Q28" s="110"/>
      <c r="R28" s="111" t="s">
        <v>1208</v>
      </c>
      <c r="S28" s="112" t="s">
        <v>281</v>
      </c>
      <c r="T28" s="112">
        <f>+IF(ISERR(S28/R28*100),"N/A",ROUND(S28/R28*100,2))</f>
        <v>0</v>
      </c>
      <c r="U28" s="112" t="s">
        <v>281</v>
      </c>
      <c r="V28" s="112" t="str">
        <f>+IF(ISERR(U28/S28*100),"N/A",ROUND(U28/S28*100,2))</f>
        <v>N/A</v>
      </c>
      <c r="W28" s="113">
        <f>+IF(ISERR(U28/R28*100),"N/A",ROUND(U28/R28*100,2))</f>
        <v>0</v>
      </c>
    </row>
    <row r="29" spans="2:27" ht="22.5" customHeight="1" thickTop="1" thickBot="1" x14ac:dyDescent="0.25">
      <c r="B29" s="70" t="s">
        <v>141</v>
      </c>
      <c r="C29" s="71"/>
      <c r="D29" s="71"/>
      <c r="E29" s="71"/>
      <c r="F29" s="71"/>
      <c r="G29" s="71"/>
      <c r="H29" s="72"/>
      <c r="I29" s="72"/>
      <c r="J29" s="72"/>
      <c r="K29" s="72"/>
      <c r="L29" s="72"/>
      <c r="M29" s="72"/>
      <c r="N29" s="72"/>
      <c r="O29" s="72"/>
      <c r="P29" s="72"/>
      <c r="Q29" s="72"/>
      <c r="R29" s="72"/>
      <c r="S29" s="72"/>
      <c r="T29" s="72"/>
      <c r="U29" s="72"/>
      <c r="V29" s="72"/>
      <c r="W29" s="73"/>
    </row>
    <row r="30" spans="2:27" ht="37.5" customHeight="1" thickTop="1" x14ac:dyDescent="0.2">
      <c r="B30" s="204" t="s">
        <v>2318</v>
      </c>
      <c r="C30" s="205"/>
      <c r="D30" s="205"/>
      <c r="E30" s="205"/>
      <c r="F30" s="205"/>
      <c r="G30" s="205"/>
      <c r="H30" s="205"/>
      <c r="I30" s="205"/>
      <c r="J30" s="205"/>
      <c r="K30" s="205"/>
      <c r="L30" s="205"/>
      <c r="M30" s="205"/>
      <c r="N30" s="205"/>
      <c r="O30" s="205"/>
      <c r="P30" s="205"/>
      <c r="Q30" s="205"/>
      <c r="R30" s="205"/>
      <c r="S30" s="205"/>
      <c r="T30" s="205"/>
      <c r="U30" s="205"/>
      <c r="V30" s="205"/>
      <c r="W30" s="206"/>
    </row>
    <row r="31" spans="2:27" ht="99"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2319</v>
      </c>
      <c r="C32" s="205"/>
      <c r="D32" s="205"/>
      <c r="E32" s="205"/>
      <c r="F32" s="205"/>
      <c r="G32" s="205"/>
      <c r="H32" s="205"/>
      <c r="I32" s="205"/>
      <c r="J32" s="205"/>
      <c r="K32" s="205"/>
      <c r="L32" s="205"/>
      <c r="M32" s="205"/>
      <c r="N32" s="205"/>
      <c r="O32" s="205"/>
      <c r="P32" s="205"/>
      <c r="Q32" s="205"/>
      <c r="R32" s="205"/>
      <c r="S32" s="205"/>
      <c r="T32" s="205"/>
      <c r="U32" s="205"/>
      <c r="V32" s="205"/>
      <c r="W32" s="206"/>
    </row>
    <row r="33" spans="2:23" ht="40.5" customHeight="1" thickBot="1" x14ac:dyDescent="0.25">
      <c r="B33" s="220"/>
      <c r="C33" s="221"/>
      <c r="D33" s="221"/>
      <c r="E33" s="221"/>
      <c r="F33" s="221"/>
      <c r="G33" s="221"/>
      <c r="H33" s="221"/>
      <c r="I33" s="221"/>
      <c r="J33" s="221"/>
      <c r="K33" s="221"/>
      <c r="L33" s="221"/>
      <c r="M33" s="221"/>
      <c r="N33" s="221"/>
      <c r="O33" s="221"/>
      <c r="P33" s="221"/>
      <c r="Q33" s="221"/>
      <c r="R33" s="221"/>
      <c r="S33" s="221"/>
      <c r="T33" s="221"/>
      <c r="U33" s="221"/>
      <c r="V33" s="221"/>
      <c r="W33" s="222"/>
    </row>
    <row r="34" spans="2:23" ht="37.5" customHeight="1" thickTop="1" x14ac:dyDescent="0.2">
      <c r="B34" s="204" t="s">
        <v>2320</v>
      </c>
      <c r="C34" s="205"/>
      <c r="D34" s="205"/>
      <c r="E34" s="205"/>
      <c r="F34" s="205"/>
      <c r="G34" s="205"/>
      <c r="H34" s="205"/>
      <c r="I34" s="205"/>
      <c r="J34" s="205"/>
      <c r="K34" s="205"/>
      <c r="L34" s="205"/>
      <c r="M34" s="205"/>
      <c r="N34" s="205"/>
      <c r="O34" s="205"/>
      <c r="P34" s="205"/>
      <c r="Q34" s="205"/>
      <c r="R34" s="205"/>
      <c r="S34" s="205"/>
      <c r="T34" s="205"/>
      <c r="U34" s="205"/>
      <c r="V34" s="205"/>
      <c r="W34" s="206"/>
    </row>
    <row r="35" spans="2:23" ht="18.75" customHeight="1" thickBot="1" x14ac:dyDescent="0.25">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4:W35"/>
    <mergeCell ref="B25:Q26"/>
    <mergeCell ref="S25:T25"/>
    <mergeCell ref="V25:W25"/>
    <mergeCell ref="B27:D27"/>
    <mergeCell ref="B28:D28"/>
    <mergeCell ref="B30:W31"/>
    <mergeCell ref="B23:L23"/>
    <mergeCell ref="M23:N23"/>
    <mergeCell ref="O23:P23"/>
    <mergeCell ref="Q23:R23"/>
    <mergeCell ref="B32:W33"/>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1193</v>
      </c>
      <c r="D4" s="166" t="s">
        <v>28</v>
      </c>
      <c r="E4" s="166"/>
      <c r="F4" s="166"/>
      <c r="G4" s="166"/>
      <c r="H4" s="167"/>
      <c r="I4" s="77"/>
      <c r="J4" s="168" t="s">
        <v>75</v>
      </c>
      <c r="K4" s="166"/>
      <c r="L4" s="76" t="s">
        <v>1209</v>
      </c>
      <c r="M4" s="169" t="s">
        <v>1210</v>
      </c>
      <c r="N4" s="169"/>
      <c r="O4" s="169"/>
      <c r="P4" s="169"/>
      <c r="Q4" s="170"/>
      <c r="R4" s="78"/>
      <c r="S4" s="171" t="s">
        <v>2146</v>
      </c>
      <c r="T4" s="172"/>
      <c r="U4" s="172"/>
      <c r="V4" s="173" t="s">
        <v>1211</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1212</v>
      </c>
      <c r="D6" s="175" t="s">
        <v>1213</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1214</v>
      </c>
      <c r="K8" s="85" t="s">
        <v>1215</v>
      </c>
      <c r="L8" s="85" t="s">
        <v>1216</v>
      </c>
      <c r="M8" s="85" t="s">
        <v>1217</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47" customHeight="1" thickTop="1" thickBot="1" x14ac:dyDescent="0.25">
      <c r="B10" s="86" t="s">
        <v>91</v>
      </c>
      <c r="C10" s="173" t="s">
        <v>1218</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1219</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1220</v>
      </c>
      <c r="C21" s="201"/>
      <c r="D21" s="201"/>
      <c r="E21" s="201"/>
      <c r="F21" s="201"/>
      <c r="G21" s="201"/>
      <c r="H21" s="201"/>
      <c r="I21" s="201"/>
      <c r="J21" s="201"/>
      <c r="K21" s="201"/>
      <c r="L21" s="201"/>
      <c r="M21" s="202" t="s">
        <v>1212</v>
      </c>
      <c r="N21" s="202"/>
      <c r="O21" s="202" t="s">
        <v>117</v>
      </c>
      <c r="P21" s="202"/>
      <c r="Q21" s="203" t="s">
        <v>278</v>
      </c>
      <c r="R21" s="203"/>
      <c r="S21" s="95" t="s">
        <v>582</v>
      </c>
      <c r="T21" s="95" t="s">
        <v>210</v>
      </c>
      <c r="U21" s="95" t="s">
        <v>210</v>
      </c>
      <c r="V21" s="95" t="str">
        <f>+IF(ISERR(U21/T21*100),"N/A",ROUND(U21/T21*100,2))</f>
        <v>N/A</v>
      </c>
      <c r="W21" s="96" t="str">
        <f>+IF(ISERR(U21/S21*100),"N/A",ROUND(U21/S21*100,2))</f>
        <v>N/A</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1221</v>
      </c>
      <c r="F25" s="102"/>
      <c r="G25" s="102"/>
      <c r="H25" s="103"/>
      <c r="I25" s="103"/>
      <c r="J25" s="103"/>
      <c r="K25" s="103"/>
      <c r="L25" s="103"/>
      <c r="M25" s="103"/>
      <c r="N25" s="103"/>
      <c r="O25" s="103"/>
      <c r="P25" s="104"/>
      <c r="Q25" s="104"/>
      <c r="R25" s="105" t="s">
        <v>1222</v>
      </c>
      <c r="S25" s="106" t="s">
        <v>79</v>
      </c>
      <c r="T25" s="104"/>
      <c r="U25" s="106" t="s">
        <v>1223</v>
      </c>
      <c r="V25" s="104"/>
      <c r="W25" s="107">
        <f>+IF(ISERR(U25/R25*100),"N/A",ROUND(U25/R25*100,2))</f>
        <v>98.84</v>
      </c>
    </row>
    <row r="26" spans="2:27" ht="26.25" customHeight="1" thickBot="1" x14ac:dyDescent="0.25">
      <c r="B26" s="218" t="s">
        <v>139</v>
      </c>
      <c r="C26" s="219"/>
      <c r="D26" s="219"/>
      <c r="E26" s="108" t="s">
        <v>1221</v>
      </c>
      <c r="F26" s="108"/>
      <c r="G26" s="108"/>
      <c r="H26" s="109"/>
      <c r="I26" s="109"/>
      <c r="J26" s="109"/>
      <c r="K26" s="109"/>
      <c r="L26" s="109"/>
      <c r="M26" s="109"/>
      <c r="N26" s="109"/>
      <c r="O26" s="109"/>
      <c r="P26" s="110"/>
      <c r="Q26" s="110"/>
      <c r="R26" s="111" t="s">
        <v>1224</v>
      </c>
      <c r="S26" s="112" t="s">
        <v>1225</v>
      </c>
      <c r="T26" s="112">
        <f>+IF(ISERR(S26/R26*100),"N/A",ROUND(S26/R26*100,2))</f>
        <v>100</v>
      </c>
      <c r="U26" s="112" t="s">
        <v>1223</v>
      </c>
      <c r="V26" s="112">
        <f>+IF(ISERR(U26/S26*100),"N/A",ROUND(U26/S26*100,2))</f>
        <v>98.22</v>
      </c>
      <c r="W26" s="113">
        <f>+IF(ISERR(U26/R26*100),"N/A",ROUND(U26/R26*100,2))</f>
        <v>98.22</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2317</v>
      </c>
      <c r="C28" s="205"/>
      <c r="D28" s="205"/>
      <c r="E28" s="205"/>
      <c r="F28" s="205"/>
      <c r="G28" s="205"/>
      <c r="H28" s="205"/>
      <c r="I28" s="205"/>
      <c r="J28" s="205"/>
      <c r="K28" s="205"/>
      <c r="L28" s="205"/>
      <c r="M28" s="205"/>
      <c r="N28" s="205"/>
      <c r="O28" s="205"/>
      <c r="P28" s="205"/>
      <c r="Q28" s="205"/>
      <c r="R28" s="205"/>
      <c r="S28" s="205"/>
      <c r="T28" s="205"/>
      <c r="U28" s="205"/>
      <c r="V28" s="205"/>
      <c r="W28" s="206"/>
    </row>
    <row r="29" spans="2:27" ht="64.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2312</v>
      </c>
      <c r="C30" s="205"/>
      <c r="D30" s="205"/>
      <c r="E30" s="205"/>
      <c r="F30" s="205"/>
      <c r="G30" s="205"/>
      <c r="H30" s="205"/>
      <c r="I30" s="205"/>
      <c r="J30" s="205"/>
      <c r="K30" s="205"/>
      <c r="L30" s="205"/>
      <c r="M30" s="205"/>
      <c r="N30" s="205"/>
      <c r="O30" s="205"/>
      <c r="P30" s="205"/>
      <c r="Q30" s="205"/>
      <c r="R30" s="205"/>
      <c r="S30" s="205"/>
      <c r="T30" s="205"/>
      <c r="U30" s="205"/>
      <c r="V30" s="205"/>
      <c r="W30" s="206"/>
    </row>
    <row r="31" spans="2:27" ht="1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2313</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8.7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1193</v>
      </c>
      <c r="D4" s="166" t="s">
        <v>28</v>
      </c>
      <c r="E4" s="166"/>
      <c r="F4" s="166"/>
      <c r="G4" s="166"/>
      <c r="H4" s="167"/>
      <c r="I4" s="77"/>
      <c r="J4" s="168" t="s">
        <v>75</v>
      </c>
      <c r="K4" s="166"/>
      <c r="L4" s="76" t="s">
        <v>1226</v>
      </c>
      <c r="M4" s="169" t="s">
        <v>1227</v>
      </c>
      <c r="N4" s="169"/>
      <c r="O4" s="169"/>
      <c r="P4" s="169"/>
      <c r="Q4" s="170"/>
      <c r="R4" s="78"/>
      <c r="S4" s="171" t="s">
        <v>2146</v>
      </c>
      <c r="T4" s="172"/>
      <c r="U4" s="172"/>
      <c r="V4" s="173" t="s">
        <v>1228</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1229</v>
      </c>
      <c r="D6" s="175" t="s">
        <v>1230</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1231</v>
      </c>
      <c r="D7" s="162" t="s">
        <v>1232</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1233</v>
      </c>
      <c r="K8" s="85" t="s">
        <v>1234</v>
      </c>
      <c r="L8" s="85" t="s">
        <v>149</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84.75" customHeight="1" thickTop="1" thickBot="1" x14ac:dyDescent="0.25">
      <c r="B10" s="86" t="s">
        <v>91</v>
      </c>
      <c r="C10" s="173" t="s">
        <v>1235</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1236</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1237</v>
      </c>
      <c r="C21" s="201"/>
      <c r="D21" s="201"/>
      <c r="E21" s="201"/>
      <c r="F21" s="201"/>
      <c r="G21" s="201"/>
      <c r="H21" s="201"/>
      <c r="I21" s="201"/>
      <c r="J21" s="201"/>
      <c r="K21" s="201"/>
      <c r="L21" s="201"/>
      <c r="M21" s="202" t="s">
        <v>1231</v>
      </c>
      <c r="N21" s="202"/>
      <c r="O21" s="202" t="s">
        <v>117</v>
      </c>
      <c r="P21" s="202"/>
      <c r="Q21" s="203" t="s">
        <v>278</v>
      </c>
      <c r="R21" s="203"/>
      <c r="S21" s="95" t="s">
        <v>376</v>
      </c>
      <c r="T21" s="95" t="s">
        <v>210</v>
      </c>
      <c r="U21" s="95" t="s">
        <v>210</v>
      </c>
      <c r="V21" s="95" t="str">
        <f>+IF(ISERR(U21/T21*100),"N/A",ROUND(U21/T21*100,2))</f>
        <v>N/A</v>
      </c>
      <c r="W21" s="96" t="str">
        <f>+IF(ISERR(U21/S21*100),"N/A",ROUND(U21/S21*100,2))</f>
        <v>N/A</v>
      </c>
    </row>
    <row r="22" spans="2:27" ht="56.25" customHeight="1" thickBot="1" x14ac:dyDescent="0.25">
      <c r="B22" s="200" t="s">
        <v>1238</v>
      </c>
      <c r="C22" s="201"/>
      <c r="D22" s="201"/>
      <c r="E22" s="201"/>
      <c r="F22" s="201"/>
      <c r="G22" s="201"/>
      <c r="H22" s="201"/>
      <c r="I22" s="201"/>
      <c r="J22" s="201"/>
      <c r="K22" s="201"/>
      <c r="L22" s="201"/>
      <c r="M22" s="202" t="s">
        <v>1229</v>
      </c>
      <c r="N22" s="202"/>
      <c r="O22" s="202" t="s">
        <v>1239</v>
      </c>
      <c r="P22" s="202"/>
      <c r="Q22" s="203" t="s">
        <v>278</v>
      </c>
      <c r="R22" s="203"/>
      <c r="S22" s="95" t="s">
        <v>1240</v>
      </c>
      <c r="T22" s="95" t="s">
        <v>210</v>
      </c>
      <c r="U22" s="95" t="s">
        <v>210</v>
      </c>
      <c r="V22" s="95" t="str">
        <f>+IF(ISERR(U22/T22*100),"N/A",ROUND(U22/T22*100,2))</f>
        <v>N/A</v>
      </c>
      <c r="W22" s="96" t="str">
        <f>+IF(ISERR(U22/S22*100),"N/A",ROUND(U22/S22*100,2))</f>
        <v>N/A</v>
      </c>
    </row>
    <row r="23" spans="2:27" ht="21.75" customHeight="1" thickTop="1" thickBot="1" x14ac:dyDescent="0.25">
      <c r="B23" s="70" t="s">
        <v>129</v>
      </c>
      <c r="C23" s="71"/>
      <c r="D23" s="71"/>
      <c r="E23" s="71"/>
      <c r="F23" s="71"/>
      <c r="G23" s="71"/>
      <c r="H23" s="72"/>
      <c r="I23" s="72"/>
      <c r="J23" s="72"/>
      <c r="K23" s="72"/>
      <c r="L23" s="72"/>
      <c r="M23" s="72"/>
      <c r="N23" s="72"/>
      <c r="O23" s="72"/>
      <c r="P23" s="72"/>
      <c r="Q23" s="72"/>
      <c r="R23" s="72"/>
      <c r="S23" s="72"/>
      <c r="T23" s="72"/>
      <c r="U23" s="72"/>
      <c r="V23" s="72"/>
      <c r="W23" s="73"/>
      <c r="X23" s="97"/>
    </row>
    <row r="24" spans="2:27" ht="29.25" customHeight="1" thickTop="1" thickBot="1" x14ac:dyDescent="0.25">
      <c r="B24" s="210" t="s">
        <v>130</v>
      </c>
      <c r="C24" s="211"/>
      <c r="D24" s="211"/>
      <c r="E24" s="211"/>
      <c r="F24" s="211"/>
      <c r="G24" s="211"/>
      <c r="H24" s="211"/>
      <c r="I24" s="211"/>
      <c r="J24" s="211"/>
      <c r="K24" s="211"/>
      <c r="L24" s="211"/>
      <c r="M24" s="211"/>
      <c r="N24" s="211"/>
      <c r="O24" s="211"/>
      <c r="P24" s="211"/>
      <c r="Q24" s="212"/>
      <c r="R24" s="98" t="s">
        <v>111</v>
      </c>
      <c r="S24" s="187" t="s">
        <v>112</v>
      </c>
      <c r="T24" s="187"/>
      <c r="U24" s="99" t="s">
        <v>131</v>
      </c>
      <c r="V24" s="186" t="s">
        <v>132</v>
      </c>
      <c r="W24" s="188"/>
    </row>
    <row r="25" spans="2:27" ht="30.75" customHeight="1" thickBot="1" x14ac:dyDescent="0.25">
      <c r="B25" s="213"/>
      <c r="C25" s="214"/>
      <c r="D25" s="214"/>
      <c r="E25" s="214"/>
      <c r="F25" s="214"/>
      <c r="G25" s="214"/>
      <c r="H25" s="214"/>
      <c r="I25" s="214"/>
      <c r="J25" s="214"/>
      <c r="K25" s="214"/>
      <c r="L25" s="214"/>
      <c r="M25" s="214"/>
      <c r="N25" s="214"/>
      <c r="O25" s="214"/>
      <c r="P25" s="214"/>
      <c r="Q25" s="215"/>
      <c r="R25" s="100" t="s">
        <v>133</v>
      </c>
      <c r="S25" s="100" t="s">
        <v>133</v>
      </c>
      <c r="T25" s="100" t="s">
        <v>117</v>
      </c>
      <c r="U25" s="100" t="s">
        <v>133</v>
      </c>
      <c r="V25" s="100" t="s">
        <v>134</v>
      </c>
      <c r="W25" s="101" t="s">
        <v>135</v>
      </c>
      <c r="Y25" s="97"/>
    </row>
    <row r="26" spans="2:27" ht="23.25" customHeight="1" thickBot="1" x14ac:dyDescent="0.25">
      <c r="B26" s="216" t="s">
        <v>136</v>
      </c>
      <c r="C26" s="217"/>
      <c r="D26" s="217"/>
      <c r="E26" s="102" t="s">
        <v>1241</v>
      </c>
      <c r="F26" s="102"/>
      <c r="G26" s="102"/>
      <c r="H26" s="103"/>
      <c r="I26" s="103"/>
      <c r="J26" s="103"/>
      <c r="K26" s="103"/>
      <c r="L26" s="103"/>
      <c r="M26" s="103"/>
      <c r="N26" s="103"/>
      <c r="O26" s="103"/>
      <c r="P26" s="104"/>
      <c r="Q26" s="104"/>
      <c r="R26" s="105" t="s">
        <v>1242</v>
      </c>
      <c r="S26" s="106" t="s">
        <v>79</v>
      </c>
      <c r="T26" s="104"/>
      <c r="U26" s="106" t="s">
        <v>1243</v>
      </c>
      <c r="V26" s="104"/>
      <c r="W26" s="107">
        <f>+IF(ISERR(U26/R26*100),"N/A",ROUND(U26/R26*100,2))</f>
        <v>94.66</v>
      </c>
    </row>
    <row r="27" spans="2:27" ht="26.25" customHeight="1" x14ac:dyDescent="0.2">
      <c r="B27" s="218" t="s">
        <v>139</v>
      </c>
      <c r="C27" s="219"/>
      <c r="D27" s="219"/>
      <c r="E27" s="108" t="s">
        <v>1241</v>
      </c>
      <c r="F27" s="108"/>
      <c r="G27" s="108"/>
      <c r="H27" s="109"/>
      <c r="I27" s="109"/>
      <c r="J27" s="109"/>
      <c r="K27" s="109"/>
      <c r="L27" s="109"/>
      <c r="M27" s="109"/>
      <c r="N27" s="109"/>
      <c r="O27" s="109"/>
      <c r="P27" s="110"/>
      <c r="Q27" s="110"/>
      <c r="R27" s="111" t="s">
        <v>1243</v>
      </c>
      <c r="S27" s="112" t="s">
        <v>1243</v>
      </c>
      <c r="T27" s="112">
        <f>+IF(ISERR(S27/R27*100),"N/A",ROUND(S27/R27*100,2))</f>
        <v>100</v>
      </c>
      <c r="U27" s="112" t="s">
        <v>1243</v>
      </c>
      <c r="V27" s="112">
        <f>+IF(ISERR(U27/S27*100),"N/A",ROUND(U27/S27*100,2))</f>
        <v>100</v>
      </c>
      <c r="W27" s="113">
        <f>+IF(ISERR(U27/R27*100),"N/A",ROUND(U27/R27*100,2))</f>
        <v>100</v>
      </c>
    </row>
    <row r="28" spans="2:27" ht="23.25" customHeight="1" thickBot="1" x14ac:dyDescent="0.25">
      <c r="B28" s="216" t="s">
        <v>136</v>
      </c>
      <c r="C28" s="217"/>
      <c r="D28" s="217"/>
      <c r="E28" s="102" t="s">
        <v>1244</v>
      </c>
      <c r="F28" s="102"/>
      <c r="G28" s="102"/>
      <c r="H28" s="103"/>
      <c r="I28" s="103"/>
      <c r="J28" s="103"/>
      <c r="K28" s="103"/>
      <c r="L28" s="103"/>
      <c r="M28" s="103"/>
      <c r="N28" s="103"/>
      <c r="O28" s="103"/>
      <c r="P28" s="104"/>
      <c r="Q28" s="104"/>
      <c r="R28" s="105" t="s">
        <v>1245</v>
      </c>
      <c r="S28" s="106" t="s">
        <v>79</v>
      </c>
      <c r="T28" s="104"/>
      <c r="U28" s="106" t="s">
        <v>1246</v>
      </c>
      <c r="V28" s="104"/>
      <c r="W28" s="107">
        <f>+IF(ISERR(U28/R28*100),"N/A",ROUND(U28/R28*100,2))</f>
        <v>46.09</v>
      </c>
    </row>
    <row r="29" spans="2:27" ht="26.25" customHeight="1" thickBot="1" x14ac:dyDescent="0.25">
      <c r="B29" s="218" t="s">
        <v>139</v>
      </c>
      <c r="C29" s="219"/>
      <c r="D29" s="219"/>
      <c r="E29" s="108" t="s">
        <v>1244</v>
      </c>
      <c r="F29" s="108"/>
      <c r="G29" s="108"/>
      <c r="H29" s="109"/>
      <c r="I29" s="109"/>
      <c r="J29" s="109"/>
      <c r="K29" s="109"/>
      <c r="L29" s="109"/>
      <c r="M29" s="109"/>
      <c r="N29" s="109"/>
      <c r="O29" s="109"/>
      <c r="P29" s="110"/>
      <c r="Q29" s="110"/>
      <c r="R29" s="111" t="s">
        <v>1247</v>
      </c>
      <c r="S29" s="112" t="s">
        <v>1248</v>
      </c>
      <c r="T29" s="112">
        <f>+IF(ISERR(S29/R29*100),"N/A",ROUND(S29/R29*100,2))</f>
        <v>85.61</v>
      </c>
      <c r="U29" s="112" t="s">
        <v>1246</v>
      </c>
      <c r="V29" s="112">
        <f>+IF(ISERR(U29/S29*100),"N/A",ROUND(U29/S29*100,2))</f>
        <v>98.92</v>
      </c>
      <c r="W29" s="113">
        <f>+IF(ISERR(U29/R29*100),"N/A",ROUND(U29/R29*100,2))</f>
        <v>84.69</v>
      </c>
    </row>
    <row r="30" spans="2:27" ht="22.5" customHeight="1" thickTop="1" thickBot="1" x14ac:dyDescent="0.25">
      <c r="B30" s="70" t="s">
        <v>141</v>
      </c>
      <c r="C30" s="71"/>
      <c r="D30" s="71"/>
      <c r="E30" s="71"/>
      <c r="F30" s="71"/>
      <c r="G30" s="71"/>
      <c r="H30" s="72"/>
      <c r="I30" s="72"/>
      <c r="J30" s="72"/>
      <c r="K30" s="72"/>
      <c r="L30" s="72"/>
      <c r="M30" s="72"/>
      <c r="N30" s="72"/>
      <c r="O30" s="72"/>
      <c r="P30" s="72"/>
      <c r="Q30" s="72"/>
      <c r="R30" s="72"/>
      <c r="S30" s="72"/>
      <c r="T30" s="72"/>
      <c r="U30" s="72"/>
      <c r="V30" s="72"/>
      <c r="W30" s="73"/>
    </row>
    <row r="31" spans="2:27" ht="37.5" customHeight="1" thickTop="1" x14ac:dyDescent="0.2">
      <c r="B31" s="204" t="s">
        <v>2314</v>
      </c>
      <c r="C31" s="205"/>
      <c r="D31" s="205"/>
      <c r="E31" s="205"/>
      <c r="F31" s="205"/>
      <c r="G31" s="205"/>
      <c r="H31" s="205"/>
      <c r="I31" s="205"/>
      <c r="J31" s="205"/>
      <c r="K31" s="205"/>
      <c r="L31" s="205"/>
      <c r="M31" s="205"/>
      <c r="N31" s="205"/>
      <c r="O31" s="205"/>
      <c r="P31" s="205"/>
      <c r="Q31" s="205"/>
      <c r="R31" s="205"/>
      <c r="S31" s="205"/>
      <c r="T31" s="205"/>
      <c r="U31" s="205"/>
      <c r="V31" s="205"/>
      <c r="W31" s="206"/>
    </row>
    <row r="32" spans="2:27" ht="120"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2315</v>
      </c>
      <c r="C33" s="205"/>
      <c r="D33" s="205"/>
      <c r="E33" s="205"/>
      <c r="F33" s="205"/>
      <c r="G33" s="205"/>
      <c r="H33" s="205"/>
      <c r="I33" s="205"/>
      <c r="J33" s="205"/>
      <c r="K33" s="205"/>
      <c r="L33" s="205"/>
      <c r="M33" s="205"/>
      <c r="N33" s="205"/>
      <c r="O33" s="205"/>
      <c r="P33" s="205"/>
      <c r="Q33" s="205"/>
      <c r="R33" s="205"/>
      <c r="S33" s="205"/>
      <c r="T33" s="205"/>
      <c r="U33" s="205"/>
      <c r="V33" s="205"/>
      <c r="W33" s="206"/>
    </row>
    <row r="34" spans="2:23" ht="58.5" customHeight="1" thickBot="1" x14ac:dyDescent="0.25">
      <c r="B34" s="220"/>
      <c r="C34" s="221"/>
      <c r="D34" s="221"/>
      <c r="E34" s="221"/>
      <c r="F34" s="221"/>
      <c r="G34" s="221"/>
      <c r="H34" s="221"/>
      <c r="I34" s="221"/>
      <c r="J34" s="221"/>
      <c r="K34" s="221"/>
      <c r="L34" s="221"/>
      <c r="M34" s="221"/>
      <c r="N34" s="221"/>
      <c r="O34" s="221"/>
      <c r="P34" s="221"/>
      <c r="Q34" s="221"/>
      <c r="R34" s="221"/>
      <c r="S34" s="221"/>
      <c r="T34" s="221"/>
      <c r="U34" s="221"/>
      <c r="V34" s="221"/>
      <c r="W34" s="222"/>
    </row>
    <row r="35" spans="2:23" ht="37.5" customHeight="1" thickTop="1" x14ac:dyDescent="0.2">
      <c r="B35" s="204" t="s">
        <v>2316</v>
      </c>
      <c r="C35" s="205"/>
      <c r="D35" s="205"/>
      <c r="E35" s="205"/>
      <c r="F35" s="205"/>
      <c r="G35" s="205"/>
      <c r="H35" s="205"/>
      <c r="I35" s="205"/>
      <c r="J35" s="205"/>
      <c r="K35" s="205"/>
      <c r="L35" s="205"/>
      <c r="M35" s="205"/>
      <c r="N35" s="205"/>
      <c r="O35" s="205"/>
      <c r="P35" s="205"/>
      <c r="Q35" s="205"/>
      <c r="R35" s="205"/>
      <c r="S35" s="205"/>
      <c r="T35" s="205"/>
      <c r="U35" s="205"/>
      <c r="V35" s="205"/>
      <c r="W35" s="206"/>
    </row>
    <row r="36" spans="2:23" ht="94.5" customHeight="1" thickBot="1" x14ac:dyDescent="0.25">
      <c r="B36" s="207"/>
      <c r="C36" s="208"/>
      <c r="D36" s="208"/>
      <c r="E36" s="208"/>
      <c r="F36" s="208"/>
      <c r="G36" s="208"/>
      <c r="H36" s="208"/>
      <c r="I36" s="208"/>
      <c r="J36" s="208"/>
      <c r="K36" s="208"/>
      <c r="L36" s="208"/>
      <c r="M36" s="208"/>
      <c r="N36" s="208"/>
      <c r="O36" s="208"/>
      <c r="P36" s="208"/>
      <c r="Q36" s="208"/>
      <c r="R36" s="208"/>
      <c r="S36" s="208"/>
      <c r="T36" s="208"/>
      <c r="U36" s="208"/>
      <c r="V36" s="208"/>
      <c r="W36" s="209"/>
    </row>
  </sheetData>
  <mergeCells count="57">
    <mergeCell ref="B24:Q25"/>
    <mergeCell ref="B33:W34"/>
    <mergeCell ref="B35:W36"/>
    <mergeCell ref="V24:W24"/>
    <mergeCell ref="B26:D26"/>
    <mergeCell ref="B27:D27"/>
    <mergeCell ref="B28:D28"/>
    <mergeCell ref="B29:D29"/>
    <mergeCell ref="B31:W32"/>
    <mergeCell ref="S24:T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1193</v>
      </c>
      <c r="D4" s="166" t="s">
        <v>28</v>
      </c>
      <c r="E4" s="166"/>
      <c r="F4" s="166"/>
      <c r="G4" s="166"/>
      <c r="H4" s="167"/>
      <c r="I4" s="77"/>
      <c r="J4" s="168" t="s">
        <v>75</v>
      </c>
      <c r="K4" s="166"/>
      <c r="L4" s="76" t="s">
        <v>1249</v>
      </c>
      <c r="M4" s="169" t="s">
        <v>1250</v>
      </c>
      <c r="N4" s="169"/>
      <c r="O4" s="169"/>
      <c r="P4" s="169"/>
      <c r="Q4" s="170"/>
      <c r="R4" s="78"/>
      <c r="S4" s="171" t="s">
        <v>2146</v>
      </c>
      <c r="T4" s="172"/>
      <c r="U4" s="172"/>
      <c r="V4" s="173" t="s">
        <v>1251</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1212</v>
      </c>
      <c r="D6" s="175" t="s">
        <v>1213</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1252</v>
      </c>
      <c r="K8" s="85" t="s">
        <v>1253</v>
      </c>
      <c r="L8" s="85" t="s">
        <v>1254</v>
      </c>
      <c r="M8" s="85" t="s">
        <v>1255</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66.5" customHeight="1" thickTop="1" thickBot="1" x14ac:dyDescent="0.25">
      <c r="B10" s="86" t="s">
        <v>91</v>
      </c>
      <c r="C10" s="173" t="s">
        <v>1256</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1219</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1257</v>
      </c>
      <c r="C21" s="201"/>
      <c r="D21" s="201"/>
      <c r="E21" s="201"/>
      <c r="F21" s="201"/>
      <c r="G21" s="201"/>
      <c r="H21" s="201"/>
      <c r="I21" s="201"/>
      <c r="J21" s="201"/>
      <c r="K21" s="201"/>
      <c r="L21" s="201"/>
      <c r="M21" s="202" t="s">
        <v>1212</v>
      </c>
      <c r="N21" s="202"/>
      <c r="O21" s="202" t="s">
        <v>117</v>
      </c>
      <c r="P21" s="202"/>
      <c r="Q21" s="203" t="s">
        <v>278</v>
      </c>
      <c r="R21" s="203"/>
      <c r="S21" s="95" t="s">
        <v>582</v>
      </c>
      <c r="T21" s="95" t="s">
        <v>210</v>
      </c>
      <c r="U21" s="95" t="s">
        <v>210</v>
      </c>
      <c r="V21" s="95" t="str">
        <f>+IF(ISERR(U21/T21*100),"N/A",ROUND(U21/T21*100,2))</f>
        <v>N/A</v>
      </c>
      <c r="W21" s="96" t="str">
        <f>+IF(ISERR(U21/S21*100),"N/A",ROUND(U21/S21*100,2))</f>
        <v>N/A</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1221</v>
      </c>
      <c r="F25" s="102"/>
      <c r="G25" s="102"/>
      <c r="H25" s="103"/>
      <c r="I25" s="103"/>
      <c r="J25" s="103"/>
      <c r="K25" s="103"/>
      <c r="L25" s="103"/>
      <c r="M25" s="103"/>
      <c r="N25" s="103"/>
      <c r="O25" s="103"/>
      <c r="P25" s="104"/>
      <c r="Q25" s="104"/>
      <c r="R25" s="105" t="s">
        <v>1258</v>
      </c>
      <c r="S25" s="106" t="s">
        <v>79</v>
      </c>
      <c r="T25" s="104"/>
      <c r="U25" s="106" t="s">
        <v>1259</v>
      </c>
      <c r="V25" s="104"/>
      <c r="W25" s="107">
        <f>+IF(ISERR(U25/R25*100),"N/A",ROUND(U25/R25*100,2))</f>
        <v>99.31</v>
      </c>
    </row>
    <row r="26" spans="2:27" ht="26.25" customHeight="1" thickBot="1" x14ac:dyDescent="0.25">
      <c r="B26" s="218" t="s">
        <v>139</v>
      </c>
      <c r="C26" s="219"/>
      <c r="D26" s="219"/>
      <c r="E26" s="108" t="s">
        <v>1221</v>
      </c>
      <c r="F26" s="108"/>
      <c r="G26" s="108"/>
      <c r="H26" s="109"/>
      <c r="I26" s="109"/>
      <c r="J26" s="109"/>
      <c r="K26" s="109"/>
      <c r="L26" s="109"/>
      <c r="M26" s="109"/>
      <c r="N26" s="109"/>
      <c r="O26" s="109"/>
      <c r="P26" s="110"/>
      <c r="Q26" s="110"/>
      <c r="R26" s="111" t="s">
        <v>1260</v>
      </c>
      <c r="S26" s="112" t="s">
        <v>1259</v>
      </c>
      <c r="T26" s="112">
        <f>+IF(ISERR(S26/R26*100),"N/A",ROUND(S26/R26*100,2))</f>
        <v>100</v>
      </c>
      <c r="U26" s="112" t="s">
        <v>1259</v>
      </c>
      <c r="V26" s="112">
        <f>+IF(ISERR(U26/S26*100),"N/A",ROUND(U26/S26*100,2))</f>
        <v>100</v>
      </c>
      <c r="W26" s="113">
        <f>+IF(ISERR(U26/R26*100),"N/A",ROUND(U26/R26*100,2))</f>
        <v>100</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2311</v>
      </c>
      <c r="C28" s="205"/>
      <c r="D28" s="205"/>
      <c r="E28" s="205"/>
      <c r="F28" s="205"/>
      <c r="G28" s="205"/>
      <c r="H28" s="205"/>
      <c r="I28" s="205"/>
      <c r="J28" s="205"/>
      <c r="K28" s="205"/>
      <c r="L28" s="205"/>
      <c r="M28" s="205"/>
      <c r="N28" s="205"/>
      <c r="O28" s="205"/>
      <c r="P28" s="205"/>
      <c r="Q28" s="205"/>
      <c r="R28" s="205"/>
      <c r="S28" s="205"/>
      <c r="T28" s="205"/>
      <c r="U28" s="205"/>
      <c r="V28" s="205"/>
      <c r="W28" s="206"/>
    </row>
    <row r="29" spans="2:27" ht="56.2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2312</v>
      </c>
      <c r="C30" s="205"/>
      <c r="D30" s="205"/>
      <c r="E30" s="205"/>
      <c r="F30" s="205"/>
      <c r="G30" s="205"/>
      <c r="H30" s="205"/>
      <c r="I30" s="205"/>
      <c r="J30" s="205"/>
      <c r="K30" s="205"/>
      <c r="L30" s="205"/>
      <c r="M30" s="205"/>
      <c r="N30" s="205"/>
      <c r="O30" s="205"/>
      <c r="P30" s="205"/>
      <c r="Q30" s="205"/>
      <c r="R30" s="205"/>
      <c r="S30" s="205"/>
      <c r="T30" s="205"/>
      <c r="U30" s="205"/>
      <c r="V30" s="205"/>
      <c r="W30" s="206"/>
    </row>
    <row r="31" spans="2:27" ht="1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2313</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8.7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1261</v>
      </c>
      <c r="D4" s="166" t="s">
        <v>29</v>
      </c>
      <c r="E4" s="166"/>
      <c r="F4" s="166"/>
      <c r="G4" s="166"/>
      <c r="H4" s="167"/>
      <c r="I4" s="77"/>
      <c r="J4" s="168" t="s">
        <v>75</v>
      </c>
      <c r="K4" s="166"/>
      <c r="L4" s="76" t="s">
        <v>1262</v>
      </c>
      <c r="M4" s="169" t="s">
        <v>1263</v>
      </c>
      <c r="N4" s="169"/>
      <c r="O4" s="169"/>
      <c r="P4" s="169"/>
      <c r="Q4" s="170"/>
      <c r="R4" s="78"/>
      <c r="S4" s="171" t="s">
        <v>2146</v>
      </c>
      <c r="T4" s="172"/>
      <c r="U4" s="172"/>
      <c r="V4" s="173" t="s">
        <v>1264</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56.25" customHeight="1" thickBot="1" x14ac:dyDescent="0.25">
      <c r="B6" s="79" t="s">
        <v>80</v>
      </c>
      <c r="C6" s="80" t="s">
        <v>290</v>
      </c>
      <c r="D6" s="175" t="s">
        <v>1265</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149</v>
      </c>
      <c r="K8" s="85" t="s">
        <v>149</v>
      </c>
      <c r="L8" s="85" t="s">
        <v>149</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99" customHeight="1" thickTop="1" thickBot="1" x14ac:dyDescent="0.25">
      <c r="B10" s="86" t="s">
        <v>91</v>
      </c>
      <c r="C10" s="173" t="s">
        <v>1266</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1267</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1268</v>
      </c>
      <c r="C21" s="201"/>
      <c r="D21" s="201"/>
      <c r="E21" s="201"/>
      <c r="F21" s="201"/>
      <c r="G21" s="201"/>
      <c r="H21" s="201"/>
      <c r="I21" s="201"/>
      <c r="J21" s="201"/>
      <c r="K21" s="201"/>
      <c r="L21" s="201"/>
      <c r="M21" s="202" t="s">
        <v>290</v>
      </c>
      <c r="N21" s="202"/>
      <c r="O21" s="202" t="s">
        <v>117</v>
      </c>
      <c r="P21" s="202"/>
      <c r="Q21" s="203" t="s">
        <v>118</v>
      </c>
      <c r="R21" s="203"/>
      <c r="S21" s="95" t="s">
        <v>119</v>
      </c>
      <c r="T21" s="95" t="s">
        <v>455</v>
      </c>
      <c r="U21" s="95" t="s">
        <v>1269</v>
      </c>
      <c r="V21" s="95">
        <f>+IF(ISERR(U21/T21*100),"N/A",ROUND(U21/T21*100,2))</f>
        <v>40.729999999999997</v>
      </c>
      <c r="W21" s="96">
        <f>+IF(ISERR(U21/S21*100),"N/A",ROUND(U21/S21*100,2))</f>
        <v>32.58</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309</v>
      </c>
      <c r="F25" s="102"/>
      <c r="G25" s="102"/>
      <c r="H25" s="103"/>
      <c r="I25" s="103"/>
      <c r="J25" s="103"/>
      <c r="K25" s="103"/>
      <c r="L25" s="103"/>
      <c r="M25" s="103"/>
      <c r="N25" s="103"/>
      <c r="O25" s="103"/>
      <c r="P25" s="104"/>
      <c r="Q25" s="104"/>
      <c r="R25" s="105" t="s">
        <v>1270</v>
      </c>
      <c r="S25" s="106" t="s">
        <v>79</v>
      </c>
      <c r="T25" s="104"/>
      <c r="U25" s="106" t="s">
        <v>259</v>
      </c>
      <c r="V25" s="104"/>
      <c r="W25" s="107">
        <f>+IF(ISERR(U25/R25*100),"N/A",ROUND(U25/R25*100,2))</f>
        <v>65.709999999999994</v>
      </c>
    </row>
    <row r="26" spans="2:27" ht="26.25" customHeight="1" thickBot="1" x14ac:dyDescent="0.25">
      <c r="B26" s="218" t="s">
        <v>139</v>
      </c>
      <c r="C26" s="219"/>
      <c r="D26" s="219"/>
      <c r="E26" s="108" t="s">
        <v>309</v>
      </c>
      <c r="F26" s="108"/>
      <c r="G26" s="108"/>
      <c r="H26" s="109"/>
      <c r="I26" s="109"/>
      <c r="J26" s="109"/>
      <c r="K26" s="109"/>
      <c r="L26" s="109"/>
      <c r="M26" s="109"/>
      <c r="N26" s="109"/>
      <c r="O26" s="109"/>
      <c r="P26" s="110"/>
      <c r="Q26" s="110"/>
      <c r="R26" s="111" t="s">
        <v>1264</v>
      </c>
      <c r="S26" s="112" t="s">
        <v>1271</v>
      </c>
      <c r="T26" s="112">
        <f>+IF(ISERR(S26/R26*100),"N/A",ROUND(S26/R26*100,2))</f>
        <v>90</v>
      </c>
      <c r="U26" s="112" t="s">
        <v>259</v>
      </c>
      <c r="V26" s="112">
        <f>+IF(ISERR(U26/S26*100),"N/A",ROUND(U26/S26*100,2))</f>
        <v>85.19</v>
      </c>
      <c r="W26" s="113">
        <f>+IF(ISERR(U26/R26*100),"N/A",ROUND(U26/R26*100,2))</f>
        <v>76.67</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2308</v>
      </c>
      <c r="C28" s="205"/>
      <c r="D28" s="205"/>
      <c r="E28" s="205"/>
      <c r="F28" s="205"/>
      <c r="G28" s="205"/>
      <c r="H28" s="205"/>
      <c r="I28" s="205"/>
      <c r="J28" s="205"/>
      <c r="K28" s="205"/>
      <c r="L28" s="205"/>
      <c r="M28" s="205"/>
      <c r="N28" s="205"/>
      <c r="O28" s="205"/>
      <c r="P28" s="205"/>
      <c r="Q28" s="205"/>
      <c r="R28" s="205"/>
      <c r="S28" s="205"/>
      <c r="T28" s="205"/>
      <c r="U28" s="205"/>
      <c r="V28" s="205"/>
      <c r="W28" s="206"/>
    </row>
    <row r="29" spans="2:27" ht="141.7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2309</v>
      </c>
      <c r="C30" s="205"/>
      <c r="D30" s="205"/>
      <c r="E30" s="205"/>
      <c r="F30" s="205"/>
      <c r="G30" s="205"/>
      <c r="H30" s="205"/>
      <c r="I30" s="205"/>
      <c r="J30" s="205"/>
      <c r="K30" s="205"/>
      <c r="L30" s="205"/>
      <c r="M30" s="205"/>
      <c r="N30" s="205"/>
      <c r="O30" s="205"/>
      <c r="P30" s="205"/>
      <c r="Q30" s="205"/>
      <c r="R30" s="205"/>
      <c r="S30" s="205"/>
      <c r="T30" s="205"/>
      <c r="U30" s="205"/>
      <c r="V30" s="205"/>
      <c r="W30" s="206"/>
    </row>
    <row r="31" spans="2:27" ht="63"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2310</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8.7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1261</v>
      </c>
      <c r="D4" s="166" t="s">
        <v>29</v>
      </c>
      <c r="E4" s="166"/>
      <c r="F4" s="166"/>
      <c r="G4" s="166"/>
      <c r="H4" s="167"/>
      <c r="I4" s="77"/>
      <c r="J4" s="168" t="s">
        <v>75</v>
      </c>
      <c r="K4" s="166"/>
      <c r="L4" s="76" t="s">
        <v>1272</v>
      </c>
      <c r="M4" s="169" t="s">
        <v>1273</v>
      </c>
      <c r="N4" s="169"/>
      <c r="O4" s="169"/>
      <c r="P4" s="169"/>
      <c r="Q4" s="170"/>
      <c r="R4" s="78"/>
      <c r="S4" s="171" t="s">
        <v>2146</v>
      </c>
      <c r="T4" s="172"/>
      <c r="U4" s="172"/>
      <c r="V4" s="173" t="s">
        <v>1274</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1275</v>
      </c>
      <c r="D6" s="175" t="s">
        <v>1276</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1277</v>
      </c>
      <c r="K8" s="85" t="s">
        <v>1278</v>
      </c>
      <c r="L8" s="85" t="s">
        <v>1279</v>
      </c>
      <c r="M8" s="85" t="s">
        <v>1280</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38" customHeight="1" thickTop="1" thickBot="1" x14ac:dyDescent="0.25">
      <c r="B10" s="86" t="s">
        <v>91</v>
      </c>
      <c r="C10" s="173" t="s">
        <v>1281</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1282</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1283</v>
      </c>
      <c r="C21" s="201"/>
      <c r="D21" s="201"/>
      <c r="E21" s="201"/>
      <c r="F21" s="201"/>
      <c r="G21" s="201"/>
      <c r="H21" s="201"/>
      <c r="I21" s="201"/>
      <c r="J21" s="201"/>
      <c r="K21" s="201"/>
      <c r="L21" s="201"/>
      <c r="M21" s="202" t="s">
        <v>1275</v>
      </c>
      <c r="N21" s="202"/>
      <c r="O21" s="202" t="s">
        <v>117</v>
      </c>
      <c r="P21" s="202"/>
      <c r="Q21" s="203" t="s">
        <v>118</v>
      </c>
      <c r="R21" s="203"/>
      <c r="S21" s="95" t="s">
        <v>1284</v>
      </c>
      <c r="T21" s="95" t="s">
        <v>1285</v>
      </c>
      <c r="U21" s="95" t="s">
        <v>1286</v>
      </c>
      <c r="V21" s="95">
        <f>+IF(ISERR(U21/T21*100),"N/A",ROUND(U21/T21*100,2))</f>
        <v>168.39</v>
      </c>
      <c r="W21" s="96">
        <f>+IF(ISERR(U21/S21*100),"N/A",ROUND(U21/S21*100,2))</f>
        <v>90.1</v>
      </c>
    </row>
    <row r="22" spans="2:27" ht="56.25" customHeight="1" x14ac:dyDescent="0.2">
      <c r="B22" s="200" t="s">
        <v>1287</v>
      </c>
      <c r="C22" s="201"/>
      <c r="D22" s="201"/>
      <c r="E22" s="201"/>
      <c r="F22" s="201"/>
      <c r="G22" s="201"/>
      <c r="H22" s="201"/>
      <c r="I22" s="201"/>
      <c r="J22" s="201"/>
      <c r="K22" s="201"/>
      <c r="L22" s="201"/>
      <c r="M22" s="202" t="s">
        <v>1275</v>
      </c>
      <c r="N22" s="202"/>
      <c r="O22" s="202" t="s">
        <v>117</v>
      </c>
      <c r="P22" s="202"/>
      <c r="Q22" s="203" t="s">
        <v>118</v>
      </c>
      <c r="R22" s="203"/>
      <c r="S22" s="95" t="s">
        <v>1288</v>
      </c>
      <c r="T22" s="95" t="s">
        <v>376</v>
      </c>
      <c r="U22" s="95" t="s">
        <v>1289</v>
      </c>
      <c r="V22" s="95">
        <f>+IF(ISERR(U22/T22*100),"N/A",ROUND(U22/T22*100,2))</f>
        <v>127.63</v>
      </c>
      <c r="W22" s="96">
        <f>+IF(ISERR(U22/S22*100),"N/A",ROUND(U22/S22*100,2))</f>
        <v>119.16</v>
      </c>
    </row>
    <row r="23" spans="2:27" ht="56.25" customHeight="1" x14ac:dyDescent="0.2">
      <c r="B23" s="200" t="s">
        <v>1290</v>
      </c>
      <c r="C23" s="201"/>
      <c r="D23" s="201"/>
      <c r="E23" s="201"/>
      <c r="F23" s="201"/>
      <c r="G23" s="201"/>
      <c r="H23" s="201"/>
      <c r="I23" s="201"/>
      <c r="J23" s="201"/>
      <c r="K23" s="201"/>
      <c r="L23" s="201"/>
      <c r="M23" s="202" t="s">
        <v>1275</v>
      </c>
      <c r="N23" s="202"/>
      <c r="O23" s="202" t="s">
        <v>117</v>
      </c>
      <c r="P23" s="202"/>
      <c r="Q23" s="203" t="s">
        <v>118</v>
      </c>
      <c r="R23" s="203"/>
      <c r="S23" s="95" t="s">
        <v>1291</v>
      </c>
      <c r="T23" s="95" t="s">
        <v>1292</v>
      </c>
      <c r="U23" s="95" t="s">
        <v>1293</v>
      </c>
      <c r="V23" s="95">
        <f>+IF(ISERR(U23/T23*100),"N/A",ROUND(U23/T23*100,2))</f>
        <v>125.46</v>
      </c>
      <c r="W23" s="96">
        <f>+IF(ISERR(U23/S23*100),"N/A",ROUND(U23/S23*100,2))</f>
        <v>93.56</v>
      </c>
    </row>
    <row r="24" spans="2:27" ht="56.25" customHeight="1" thickBot="1" x14ac:dyDescent="0.25">
      <c r="B24" s="200" t="s">
        <v>1294</v>
      </c>
      <c r="C24" s="201"/>
      <c r="D24" s="201"/>
      <c r="E24" s="201"/>
      <c r="F24" s="201"/>
      <c r="G24" s="201"/>
      <c r="H24" s="201"/>
      <c r="I24" s="201"/>
      <c r="J24" s="201"/>
      <c r="K24" s="201"/>
      <c r="L24" s="201"/>
      <c r="M24" s="202" t="s">
        <v>1275</v>
      </c>
      <c r="N24" s="202"/>
      <c r="O24" s="202" t="s">
        <v>117</v>
      </c>
      <c r="P24" s="202"/>
      <c r="Q24" s="203" t="s">
        <v>118</v>
      </c>
      <c r="R24" s="203"/>
      <c r="S24" s="95" t="s">
        <v>1295</v>
      </c>
      <c r="T24" s="95" t="s">
        <v>1296</v>
      </c>
      <c r="U24" s="95" t="s">
        <v>1297</v>
      </c>
      <c r="V24" s="95">
        <f>+IF(ISERR(U24/T24*100),"N/A",ROUND(U24/T24*100,2))</f>
        <v>144.66</v>
      </c>
      <c r="W24" s="96">
        <f>+IF(ISERR(U24/S24*100),"N/A",ROUND(U24/S24*100,2))</f>
        <v>119.26</v>
      </c>
    </row>
    <row r="25" spans="2:27" ht="21.75" customHeight="1" thickTop="1" thickBot="1" x14ac:dyDescent="0.25">
      <c r="B25" s="70" t="s">
        <v>129</v>
      </c>
      <c r="C25" s="71"/>
      <c r="D25" s="71"/>
      <c r="E25" s="71"/>
      <c r="F25" s="71"/>
      <c r="G25" s="71"/>
      <c r="H25" s="72"/>
      <c r="I25" s="72"/>
      <c r="J25" s="72"/>
      <c r="K25" s="72"/>
      <c r="L25" s="72"/>
      <c r="M25" s="72"/>
      <c r="N25" s="72"/>
      <c r="O25" s="72"/>
      <c r="P25" s="72"/>
      <c r="Q25" s="72"/>
      <c r="R25" s="72"/>
      <c r="S25" s="72"/>
      <c r="T25" s="72"/>
      <c r="U25" s="72"/>
      <c r="V25" s="72"/>
      <c r="W25" s="73"/>
      <c r="X25" s="97"/>
    </row>
    <row r="26" spans="2:27" ht="29.25" customHeight="1" thickTop="1" thickBot="1" x14ac:dyDescent="0.25">
      <c r="B26" s="210" t="s">
        <v>130</v>
      </c>
      <c r="C26" s="211"/>
      <c r="D26" s="211"/>
      <c r="E26" s="211"/>
      <c r="F26" s="211"/>
      <c r="G26" s="211"/>
      <c r="H26" s="211"/>
      <c r="I26" s="211"/>
      <c r="J26" s="211"/>
      <c r="K26" s="211"/>
      <c r="L26" s="211"/>
      <c r="M26" s="211"/>
      <c r="N26" s="211"/>
      <c r="O26" s="211"/>
      <c r="P26" s="211"/>
      <c r="Q26" s="212"/>
      <c r="R26" s="98" t="s">
        <v>111</v>
      </c>
      <c r="S26" s="187" t="s">
        <v>112</v>
      </c>
      <c r="T26" s="187"/>
      <c r="U26" s="99" t="s">
        <v>131</v>
      </c>
      <c r="V26" s="186" t="s">
        <v>132</v>
      </c>
      <c r="W26" s="188"/>
    </row>
    <row r="27" spans="2:27" ht="30.75" customHeight="1" thickBot="1" x14ac:dyDescent="0.25">
      <c r="B27" s="213"/>
      <c r="C27" s="214"/>
      <c r="D27" s="214"/>
      <c r="E27" s="214"/>
      <c r="F27" s="214"/>
      <c r="G27" s="214"/>
      <c r="H27" s="214"/>
      <c r="I27" s="214"/>
      <c r="J27" s="214"/>
      <c r="K27" s="214"/>
      <c r="L27" s="214"/>
      <c r="M27" s="214"/>
      <c r="N27" s="214"/>
      <c r="O27" s="214"/>
      <c r="P27" s="214"/>
      <c r="Q27" s="215"/>
      <c r="R27" s="100" t="s">
        <v>133</v>
      </c>
      <c r="S27" s="100" t="s">
        <v>133</v>
      </c>
      <c r="T27" s="100" t="s">
        <v>117</v>
      </c>
      <c r="U27" s="100" t="s">
        <v>133</v>
      </c>
      <c r="V27" s="100" t="s">
        <v>134</v>
      </c>
      <c r="W27" s="101" t="s">
        <v>135</v>
      </c>
      <c r="Y27" s="97"/>
    </row>
    <row r="28" spans="2:27" ht="23.25" customHeight="1" thickBot="1" x14ac:dyDescent="0.25">
      <c r="B28" s="216" t="s">
        <v>136</v>
      </c>
      <c r="C28" s="217"/>
      <c r="D28" s="217"/>
      <c r="E28" s="102" t="s">
        <v>1298</v>
      </c>
      <c r="F28" s="102"/>
      <c r="G28" s="102"/>
      <c r="H28" s="103"/>
      <c r="I28" s="103"/>
      <c r="J28" s="103"/>
      <c r="K28" s="103"/>
      <c r="L28" s="103"/>
      <c r="M28" s="103"/>
      <c r="N28" s="103"/>
      <c r="O28" s="103"/>
      <c r="P28" s="104"/>
      <c r="Q28" s="104"/>
      <c r="R28" s="105" t="s">
        <v>1299</v>
      </c>
      <c r="S28" s="106" t="s">
        <v>79</v>
      </c>
      <c r="T28" s="104"/>
      <c r="U28" s="106" t="s">
        <v>1300</v>
      </c>
      <c r="V28" s="104"/>
      <c r="W28" s="107">
        <f>+IF(ISERR(U28/R28*100),"N/A",ROUND(U28/R28*100,2))</f>
        <v>89.61</v>
      </c>
    </row>
    <row r="29" spans="2:27" ht="26.25" customHeight="1" thickBot="1" x14ac:dyDescent="0.25">
      <c r="B29" s="218" t="s">
        <v>139</v>
      </c>
      <c r="C29" s="219"/>
      <c r="D29" s="219"/>
      <c r="E29" s="108" t="s">
        <v>1298</v>
      </c>
      <c r="F29" s="108"/>
      <c r="G29" s="108"/>
      <c r="H29" s="109"/>
      <c r="I29" s="109"/>
      <c r="J29" s="109"/>
      <c r="K29" s="109"/>
      <c r="L29" s="109"/>
      <c r="M29" s="109"/>
      <c r="N29" s="109"/>
      <c r="O29" s="109"/>
      <c r="P29" s="110"/>
      <c r="Q29" s="110"/>
      <c r="R29" s="111" t="s">
        <v>1301</v>
      </c>
      <c r="S29" s="112" t="s">
        <v>1301</v>
      </c>
      <c r="T29" s="112">
        <f>+IF(ISERR(S29/R29*100),"N/A",ROUND(S29/R29*100,2))</f>
        <v>100</v>
      </c>
      <c r="U29" s="112" t="s">
        <v>1300</v>
      </c>
      <c r="V29" s="112">
        <f>+IF(ISERR(U29/S29*100),"N/A",ROUND(U29/S29*100,2))</f>
        <v>94.65</v>
      </c>
      <c r="W29" s="113">
        <f>+IF(ISERR(U29/R29*100),"N/A",ROUND(U29/R29*100,2))</f>
        <v>94.65</v>
      </c>
    </row>
    <row r="30" spans="2:27" ht="22.5" customHeight="1" thickTop="1" thickBot="1" x14ac:dyDescent="0.25">
      <c r="B30" s="70" t="s">
        <v>141</v>
      </c>
      <c r="C30" s="71"/>
      <c r="D30" s="71"/>
      <c r="E30" s="71"/>
      <c r="F30" s="71"/>
      <c r="G30" s="71"/>
      <c r="H30" s="72"/>
      <c r="I30" s="72"/>
      <c r="J30" s="72"/>
      <c r="K30" s="72"/>
      <c r="L30" s="72"/>
      <c r="M30" s="72"/>
      <c r="N30" s="72"/>
      <c r="O30" s="72"/>
      <c r="P30" s="72"/>
      <c r="Q30" s="72"/>
      <c r="R30" s="72"/>
      <c r="S30" s="72"/>
      <c r="T30" s="72"/>
      <c r="U30" s="72"/>
      <c r="V30" s="72"/>
      <c r="W30" s="73"/>
    </row>
    <row r="31" spans="2:27" ht="37.5" customHeight="1" thickTop="1" x14ac:dyDescent="0.2">
      <c r="B31" s="204" t="s">
        <v>2305</v>
      </c>
      <c r="C31" s="205"/>
      <c r="D31" s="205"/>
      <c r="E31" s="205"/>
      <c r="F31" s="205"/>
      <c r="G31" s="205"/>
      <c r="H31" s="205"/>
      <c r="I31" s="205"/>
      <c r="J31" s="205"/>
      <c r="K31" s="205"/>
      <c r="L31" s="205"/>
      <c r="M31" s="205"/>
      <c r="N31" s="205"/>
      <c r="O31" s="205"/>
      <c r="P31" s="205"/>
      <c r="Q31" s="205"/>
      <c r="R31" s="205"/>
      <c r="S31" s="205"/>
      <c r="T31" s="205"/>
      <c r="U31" s="205"/>
      <c r="V31" s="205"/>
      <c r="W31" s="206"/>
    </row>
    <row r="32" spans="2:27" ht="66"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2306</v>
      </c>
      <c r="C33" s="205"/>
      <c r="D33" s="205"/>
      <c r="E33" s="205"/>
      <c r="F33" s="205"/>
      <c r="G33" s="205"/>
      <c r="H33" s="205"/>
      <c r="I33" s="205"/>
      <c r="J33" s="205"/>
      <c r="K33" s="205"/>
      <c r="L33" s="205"/>
      <c r="M33" s="205"/>
      <c r="N33" s="205"/>
      <c r="O33" s="205"/>
      <c r="P33" s="205"/>
      <c r="Q33" s="205"/>
      <c r="R33" s="205"/>
      <c r="S33" s="205"/>
      <c r="T33" s="205"/>
      <c r="U33" s="205"/>
      <c r="V33" s="205"/>
      <c r="W33" s="206"/>
    </row>
    <row r="34" spans="2:23" ht="78.75" customHeight="1" thickBot="1" x14ac:dyDescent="0.25">
      <c r="B34" s="220"/>
      <c r="C34" s="221"/>
      <c r="D34" s="221"/>
      <c r="E34" s="221"/>
      <c r="F34" s="221"/>
      <c r="G34" s="221"/>
      <c r="H34" s="221"/>
      <c r="I34" s="221"/>
      <c r="J34" s="221"/>
      <c r="K34" s="221"/>
      <c r="L34" s="221"/>
      <c r="M34" s="221"/>
      <c r="N34" s="221"/>
      <c r="O34" s="221"/>
      <c r="P34" s="221"/>
      <c r="Q34" s="221"/>
      <c r="R34" s="221"/>
      <c r="S34" s="221"/>
      <c r="T34" s="221"/>
      <c r="U34" s="221"/>
      <c r="V34" s="221"/>
      <c r="W34" s="222"/>
    </row>
    <row r="35" spans="2:23" ht="37.5" customHeight="1" thickTop="1" x14ac:dyDescent="0.2">
      <c r="B35" s="204" t="s">
        <v>2307</v>
      </c>
      <c r="C35" s="205"/>
      <c r="D35" s="205"/>
      <c r="E35" s="205"/>
      <c r="F35" s="205"/>
      <c r="G35" s="205"/>
      <c r="H35" s="205"/>
      <c r="I35" s="205"/>
      <c r="J35" s="205"/>
      <c r="K35" s="205"/>
      <c r="L35" s="205"/>
      <c r="M35" s="205"/>
      <c r="N35" s="205"/>
      <c r="O35" s="205"/>
      <c r="P35" s="205"/>
      <c r="Q35" s="205"/>
      <c r="R35" s="205"/>
      <c r="S35" s="205"/>
      <c r="T35" s="205"/>
      <c r="U35" s="205"/>
      <c r="V35" s="205"/>
      <c r="W35" s="206"/>
    </row>
    <row r="36" spans="2:23" ht="18.75" customHeight="1" thickBot="1" x14ac:dyDescent="0.25">
      <c r="B36" s="207"/>
      <c r="C36" s="208"/>
      <c r="D36" s="208"/>
      <c r="E36" s="208"/>
      <c r="F36" s="208"/>
      <c r="G36" s="208"/>
      <c r="H36" s="208"/>
      <c r="I36" s="208"/>
      <c r="J36" s="208"/>
      <c r="K36" s="208"/>
      <c r="L36" s="208"/>
      <c r="M36" s="208"/>
      <c r="N36" s="208"/>
      <c r="O36" s="208"/>
      <c r="P36" s="208"/>
      <c r="Q36" s="208"/>
      <c r="R36" s="208"/>
      <c r="S36" s="208"/>
      <c r="T36" s="208"/>
      <c r="U36" s="208"/>
      <c r="V36" s="208"/>
      <c r="W36" s="209"/>
    </row>
  </sheetData>
  <mergeCells count="63">
    <mergeCell ref="B23:L23"/>
    <mergeCell ref="M23:N23"/>
    <mergeCell ref="O23:P23"/>
    <mergeCell ref="Q23:R23"/>
    <mergeCell ref="B35:W36"/>
    <mergeCell ref="B24:L24"/>
    <mergeCell ref="M24:N24"/>
    <mergeCell ref="O24:P24"/>
    <mergeCell ref="Q24:R24"/>
    <mergeCell ref="B26:Q27"/>
    <mergeCell ref="S26:T26"/>
    <mergeCell ref="V26:W26"/>
    <mergeCell ref="B28:D28"/>
    <mergeCell ref="B29:D29"/>
    <mergeCell ref="B31:W32"/>
    <mergeCell ref="B33:W3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142</v>
      </c>
      <c r="D4" s="166" t="s">
        <v>17</v>
      </c>
      <c r="E4" s="166"/>
      <c r="F4" s="166"/>
      <c r="G4" s="166"/>
      <c r="H4" s="167"/>
      <c r="I4" s="77"/>
      <c r="J4" s="168" t="s">
        <v>75</v>
      </c>
      <c r="K4" s="166"/>
      <c r="L4" s="76" t="s">
        <v>171</v>
      </c>
      <c r="M4" s="169" t="s">
        <v>172</v>
      </c>
      <c r="N4" s="169"/>
      <c r="O4" s="169"/>
      <c r="P4" s="169"/>
      <c r="Q4" s="170"/>
      <c r="R4" s="78"/>
      <c r="S4" s="171" t="s">
        <v>2146</v>
      </c>
      <c r="T4" s="172"/>
      <c r="U4" s="172"/>
      <c r="V4" s="173" t="s">
        <v>173</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7.5" customHeight="1" thickBot="1" x14ac:dyDescent="0.25">
      <c r="B6" s="79" t="s">
        <v>80</v>
      </c>
      <c r="C6" s="80" t="s">
        <v>174</v>
      </c>
      <c r="D6" s="175" t="s">
        <v>175</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176</v>
      </c>
      <c r="K8" s="85" t="s">
        <v>177</v>
      </c>
      <c r="L8" s="85" t="s">
        <v>149</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81" customHeight="1" thickTop="1" thickBot="1" x14ac:dyDescent="0.25">
      <c r="B10" s="86" t="s">
        <v>91</v>
      </c>
      <c r="C10" s="173" t="s">
        <v>178</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179</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180</v>
      </c>
      <c r="C21" s="201"/>
      <c r="D21" s="201"/>
      <c r="E21" s="201"/>
      <c r="F21" s="201"/>
      <c r="G21" s="201"/>
      <c r="H21" s="201"/>
      <c r="I21" s="201"/>
      <c r="J21" s="201"/>
      <c r="K21" s="201"/>
      <c r="L21" s="201"/>
      <c r="M21" s="202" t="s">
        <v>174</v>
      </c>
      <c r="N21" s="202"/>
      <c r="O21" s="202" t="s">
        <v>117</v>
      </c>
      <c r="P21" s="202"/>
      <c r="Q21" s="203" t="s">
        <v>118</v>
      </c>
      <c r="R21" s="203"/>
      <c r="S21" s="95" t="s">
        <v>119</v>
      </c>
      <c r="T21" s="95" t="s">
        <v>120</v>
      </c>
      <c r="U21" s="95" t="s">
        <v>181</v>
      </c>
      <c r="V21" s="95">
        <f>+IF(ISERR(U21/T21*100),"N/A",ROUND(U21/T21*100,2))</f>
        <v>33.33</v>
      </c>
      <c r="W21" s="96">
        <f>+IF(ISERR(U21/S21*100),"N/A",ROUND(U21/S21*100,2))</f>
        <v>25</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182</v>
      </c>
      <c r="F25" s="102"/>
      <c r="G25" s="102"/>
      <c r="H25" s="103"/>
      <c r="I25" s="103"/>
      <c r="J25" s="103"/>
      <c r="K25" s="103"/>
      <c r="L25" s="103"/>
      <c r="M25" s="103"/>
      <c r="N25" s="103"/>
      <c r="O25" s="103"/>
      <c r="P25" s="104"/>
      <c r="Q25" s="104"/>
      <c r="R25" s="105" t="s">
        <v>183</v>
      </c>
      <c r="S25" s="106" t="s">
        <v>79</v>
      </c>
      <c r="T25" s="104"/>
      <c r="U25" s="106" t="s">
        <v>183</v>
      </c>
      <c r="V25" s="104"/>
      <c r="W25" s="107">
        <f>+IF(ISERR(U25/R25*100),"N/A",ROUND(U25/R25*100,2))</f>
        <v>100</v>
      </c>
    </row>
    <row r="26" spans="2:27" ht="26.25" customHeight="1" thickBot="1" x14ac:dyDescent="0.25">
      <c r="B26" s="218" t="s">
        <v>139</v>
      </c>
      <c r="C26" s="219"/>
      <c r="D26" s="219"/>
      <c r="E26" s="108" t="s">
        <v>182</v>
      </c>
      <c r="F26" s="108"/>
      <c r="G26" s="108"/>
      <c r="H26" s="109"/>
      <c r="I26" s="109"/>
      <c r="J26" s="109"/>
      <c r="K26" s="109"/>
      <c r="L26" s="109"/>
      <c r="M26" s="109"/>
      <c r="N26" s="109"/>
      <c r="O26" s="109"/>
      <c r="P26" s="110"/>
      <c r="Q26" s="110"/>
      <c r="R26" s="111" t="s">
        <v>183</v>
      </c>
      <c r="S26" s="112" t="s">
        <v>183</v>
      </c>
      <c r="T26" s="112">
        <f>+IF(ISERR(S26/R26*100),"N/A",ROUND(S26/R26*100,2))</f>
        <v>100</v>
      </c>
      <c r="U26" s="112" t="s">
        <v>183</v>
      </c>
      <c r="V26" s="112">
        <f>+IF(ISERR(U26/S26*100),"N/A",ROUND(U26/S26*100,2))</f>
        <v>100</v>
      </c>
      <c r="W26" s="113">
        <f>+IF(ISERR(U26/R26*100),"N/A",ROUND(U26/R26*100,2))</f>
        <v>100</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2421</v>
      </c>
      <c r="C28" s="205"/>
      <c r="D28" s="205"/>
      <c r="E28" s="205"/>
      <c r="F28" s="205"/>
      <c r="G28" s="205"/>
      <c r="H28" s="205"/>
      <c r="I28" s="205"/>
      <c r="J28" s="205"/>
      <c r="K28" s="205"/>
      <c r="L28" s="205"/>
      <c r="M28" s="205"/>
      <c r="N28" s="205"/>
      <c r="O28" s="205"/>
      <c r="P28" s="205"/>
      <c r="Q28" s="205"/>
      <c r="R28" s="205"/>
      <c r="S28" s="205"/>
      <c r="T28" s="205"/>
      <c r="U28" s="205"/>
      <c r="V28" s="205"/>
      <c r="W28" s="206"/>
    </row>
    <row r="29" spans="2:27" ht="54.7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2422</v>
      </c>
      <c r="C30" s="205"/>
      <c r="D30" s="205"/>
      <c r="E30" s="205"/>
      <c r="F30" s="205"/>
      <c r="G30" s="205"/>
      <c r="H30" s="205"/>
      <c r="I30" s="205"/>
      <c r="J30" s="205"/>
      <c r="K30" s="205"/>
      <c r="L30" s="205"/>
      <c r="M30" s="205"/>
      <c r="N30" s="205"/>
      <c r="O30" s="205"/>
      <c r="P30" s="205"/>
      <c r="Q30" s="205"/>
      <c r="R30" s="205"/>
      <c r="S30" s="205"/>
      <c r="T30" s="205"/>
      <c r="U30" s="205"/>
      <c r="V30" s="205"/>
      <c r="W30" s="206"/>
    </row>
    <row r="31" spans="2:27" ht="23.2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2423</v>
      </c>
      <c r="C32" s="205"/>
      <c r="D32" s="205"/>
      <c r="E32" s="205"/>
      <c r="F32" s="205"/>
      <c r="G32" s="205"/>
      <c r="H32" s="205"/>
      <c r="I32" s="205"/>
      <c r="J32" s="205"/>
      <c r="K32" s="205"/>
      <c r="L32" s="205"/>
      <c r="M32" s="205"/>
      <c r="N32" s="205"/>
      <c r="O32" s="205"/>
      <c r="P32" s="205"/>
      <c r="Q32" s="205"/>
      <c r="R32" s="205"/>
      <c r="S32" s="205"/>
      <c r="T32" s="205"/>
      <c r="U32" s="205"/>
      <c r="V32" s="205"/>
      <c r="W32" s="206"/>
    </row>
    <row r="33" spans="2:23" ht="47.2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1261</v>
      </c>
      <c r="D4" s="166" t="s">
        <v>29</v>
      </c>
      <c r="E4" s="166"/>
      <c r="F4" s="166"/>
      <c r="G4" s="166"/>
      <c r="H4" s="167"/>
      <c r="I4" s="77"/>
      <c r="J4" s="168" t="s">
        <v>75</v>
      </c>
      <c r="K4" s="166"/>
      <c r="L4" s="76" t="s">
        <v>1302</v>
      </c>
      <c r="M4" s="169" t="s">
        <v>1303</v>
      </c>
      <c r="N4" s="169"/>
      <c r="O4" s="169"/>
      <c r="P4" s="169"/>
      <c r="Q4" s="170"/>
      <c r="R4" s="78"/>
      <c r="S4" s="171" t="s">
        <v>2146</v>
      </c>
      <c r="T4" s="172"/>
      <c r="U4" s="172"/>
      <c r="V4" s="173" t="s">
        <v>1304</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1305</v>
      </c>
      <c r="D6" s="175" t="s">
        <v>1306</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149</v>
      </c>
      <c r="K8" s="85" t="s">
        <v>149</v>
      </c>
      <c r="L8" s="85" t="s">
        <v>1307</v>
      </c>
      <c r="M8" s="85" t="s">
        <v>1308</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56" customHeight="1" thickTop="1" thickBot="1" x14ac:dyDescent="0.25">
      <c r="B10" s="86" t="s">
        <v>91</v>
      </c>
      <c r="C10" s="173" t="s">
        <v>1309</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1310</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1311</v>
      </c>
      <c r="C21" s="201"/>
      <c r="D21" s="201"/>
      <c r="E21" s="201"/>
      <c r="F21" s="201"/>
      <c r="G21" s="201"/>
      <c r="H21" s="201"/>
      <c r="I21" s="201"/>
      <c r="J21" s="201"/>
      <c r="K21" s="201"/>
      <c r="L21" s="201"/>
      <c r="M21" s="202" t="s">
        <v>1305</v>
      </c>
      <c r="N21" s="202"/>
      <c r="O21" s="202" t="s">
        <v>117</v>
      </c>
      <c r="P21" s="202"/>
      <c r="Q21" s="203" t="s">
        <v>118</v>
      </c>
      <c r="R21" s="203"/>
      <c r="S21" s="95" t="s">
        <v>1312</v>
      </c>
      <c r="T21" s="95" t="s">
        <v>1313</v>
      </c>
      <c r="U21" s="95" t="s">
        <v>1314</v>
      </c>
      <c r="V21" s="95">
        <f>+IF(ISERR(U21/T21*100),"N/A",ROUND(U21/T21*100,2))</f>
        <v>125.74</v>
      </c>
      <c r="W21" s="96">
        <f>+IF(ISERR(U21/S21*100),"N/A",ROUND(U21/S21*100,2))</f>
        <v>120.92</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1315</v>
      </c>
      <c r="F25" s="102"/>
      <c r="G25" s="102"/>
      <c r="H25" s="103"/>
      <c r="I25" s="103"/>
      <c r="J25" s="103"/>
      <c r="K25" s="103"/>
      <c r="L25" s="103"/>
      <c r="M25" s="103"/>
      <c r="N25" s="103"/>
      <c r="O25" s="103"/>
      <c r="P25" s="104"/>
      <c r="Q25" s="104"/>
      <c r="R25" s="105" t="s">
        <v>1316</v>
      </c>
      <c r="S25" s="106" t="s">
        <v>79</v>
      </c>
      <c r="T25" s="104"/>
      <c r="U25" s="106" t="s">
        <v>1317</v>
      </c>
      <c r="V25" s="104"/>
      <c r="W25" s="107">
        <f>+IF(ISERR(U25/R25*100),"N/A",ROUND(U25/R25*100,2))</f>
        <v>91.49</v>
      </c>
    </row>
    <row r="26" spans="2:27" ht="26.25" customHeight="1" thickBot="1" x14ac:dyDescent="0.25">
      <c r="B26" s="218" t="s">
        <v>139</v>
      </c>
      <c r="C26" s="219"/>
      <c r="D26" s="219"/>
      <c r="E26" s="108" t="s">
        <v>1315</v>
      </c>
      <c r="F26" s="108"/>
      <c r="G26" s="108"/>
      <c r="H26" s="109"/>
      <c r="I26" s="109"/>
      <c r="J26" s="109"/>
      <c r="K26" s="109"/>
      <c r="L26" s="109"/>
      <c r="M26" s="109"/>
      <c r="N26" s="109"/>
      <c r="O26" s="109"/>
      <c r="P26" s="110"/>
      <c r="Q26" s="110"/>
      <c r="R26" s="111" t="s">
        <v>1318</v>
      </c>
      <c r="S26" s="112" t="s">
        <v>1319</v>
      </c>
      <c r="T26" s="112">
        <f>+IF(ISERR(S26/R26*100),"N/A",ROUND(S26/R26*100,2))</f>
        <v>94.56</v>
      </c>
      <c r="U26" s="112" t="s">
        <v>1317</v>
      </c>
      <c r="V26" s="112">
        <f>+IF(ISERR(U26/S26*100),"N/A",ROUND(U26/S26*100,2))</f>
        <v>96.33</v>
      </c>
      <c r="W26" s="113">
        <f>+IF(ISERR(U26/R26*100),"N/A",ROUND(U26/R26*100,2))</f>
        <v>91.09</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2302</v>
      </c>
      <c r="C28" s="205"/>
      <c r="D28" s="205"/>
      <c r="E28" s="205"/>
      <c r="F28" s="205"/>
      <c r="G28" s="205"/>
      <c r="H28" s="205"/>
      <c r="I28" s="205"/>
      <c r="J28" s="205"/>
      <c r="K28" s="205"/>
      <c r="L28" s="205"/>
      <c r="M28" s="205"/>
      <c r="N28" s="205"/>
      <c r="O28" s="205"/>
      <c r="P28" s="205"/>
      <c r="Q28" s="205"/>
      <c r="R28" s="205"/>
      <c r="S28" s="205"/>
      <c r="T28" s="205"/>
      <c r="U28" s="205"/>
      <c r="V28" s="205"/>
      <c r="W28" s="206"/>
    </row>
    <row r="29" spans="2:27" ht="40.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2303</v>
      </c>
      <c r="C30" s="205"/>
      <c r="D30" s="205"/>
      <c r="E30" s="205"/>
      <c r="F30" s="205"/>
      <c r="G30" s="205"/>
      <c r="H30" s="205"/>
      <c r="I30" s="205"/>
      <c r="J30" s="205"/>
      <c r="K30" s="205"/>
      <c r="L30" s="205"/>
      <c r="M30" s="205"/>
      <c r="N30" s="205"/>
      <c r="O30" s="205"/>
      <c r="P30" s="205"/>
      <c r="Q30" s="205"/>
      <c r="R30" s="205"/>
      <c r="S30" s="205"/>
      <c r="T30" s="205"/>
      <c r="U30" s="205"/>
      <c r="V30" s="205"/>
      <c r="W30" s="206"/>
    </row>
    <row r="31" spans="2:27" ht="104.2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2304</v>
      </c>
      <c r="C32" s="205"/>
      <c r="D32" s="205"/>
      <c r="E32" s="205"/>
      <c r="F32" s="205"/>
      <c r="G32" s="205"/>
      <c r="H32" s="205"/>
      <c r="I32" s="205"/>
      <c r="J32" s="205"/>
      <c r="K32" s="205"/>
      <c r="L32" s="205"/>
      <c r="M32" s="205"/>
      <c r="N32" s="205"/>
      <c r="O32" s="205"/>
      <c r="P32" s="205"/>
      <c r="Q32" s="205"/>
      <c r="R32" s="205"/>
      <c r="S32" s="205"/>
      <c r="T32" s="205"/>
      <c r="U32" s="205"/>
      <c r="V32" s="205"/>
      <c r="W32" s="206"/>
    </row>
    <row r="33" spans="2:23" ht="40.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1320</v>
      </c>
      <c r="D4" s="166" t="s">
        <v>30</v>
      </c>
      <c r="E4" s="166"/>
      <c r="F4" s="166"/>
      <c r="G4" s="166"/>
      <c r="H4" s="167"/>
      <c r="I4" s="77"/>
      <c r="J4" s="168" t="s">
        <v>75</v>
      </c>
      <c r="K4" s="166"/>
      <c r="L4" s="76" t="s">
        <v>1321</v>
      </c>
      <c r="M4" s="169" t="s">
        <v>1322</v>
      </c>
      <c r="N4" s="169"/>
      <c r="O4" s="169"/>
      <c r="P4" s="169"/>
      <c r="Q4" s="170"/>
      <c r="R4" s="78"/>
      <c r="S4" s="171" t="s">
        <v>2146</v>
      </c>
      <c r="T4" s="172"/>
      <c r="U4" s="172"/>
      <c r="V4" s="173" t="s">
        <v>1323</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1324</v>
      </c>
      <c r="D6" s="175" t="s">
        <v>1325</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1326</v>
      </c>
      <c r="K8" s="85" t="s">
        <v>1327</v>
      </c>
      <c r="L8" s="85" t="s">
        <v>1328</v>
      </c>
      <c r="M8" s="85" t="s">
        <v>1329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44.75" customHeight="1" thickTop="1" thickBot="1" x14ac:dyDescent="0.25">
      <c r="B10" s="86" t="s">
        <v>91</v>
      </c>
      <c r="C10" s="173" t="s">
        <v>1330</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1331</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1332</v>
      </c>
      <c r="C21" s="201"/>
      <c r="D21" s="201"/>
      <c r="E21" s="201"/>
      <c r="F21" s="201"/>
      <c r="G21" s="201"/>
      <c r="H21" s="201"/>
      <c r="I21" s="201"/>
      <c r="J21" s="201"/>
      <c r="K21" s="201"/>
      <c r="L21" s="201"/>
      <c r="M21" s="202" t="s">
        <v>1324</v>
      </c>
      <c r="N21" s="202"/>
      <c r="O21" s="202" t="s">
        <v>117</v>
      </c>
      <c r="P21" s="202"/>
      <c r="Q21" s="203" t="s">
        <v>278</v>
      </c>
      <c r="R21" s="203"/>
      <c r="S21" s="95" t="s">
        <v>370</v>
      </c>
      <c r="T21" s="95" t="s">
        <v>210</v>
      </c>
      <c r="U21" s="95" t="s">
        <v>210</v>
      </c>
      <c r="V21" s="95" t="str">
        <f>+IF(ISERR(U21/T21*100),"N/A",ROUND(U21/T21*100,2))</f>
        <v>N/A</v>
      </c>
      <c r="W21" s="96" t="str">
        <f>+IF(ISERR(U21/S21*100),"N/A",ROUND(U21/S21*100,2))</f>
        <v>N/A</v>
      </c>
    </row>
    <row r="22" spans="2:27" ht="56.25" customHeight="1" thickBot="1" x14ac:dyDescent="0.25">
      <c r="B22" s="200" t="s">
        <v>1333</v>
      </c>
      <c r="C22" s="201"/>
      <c r="D22" s="201"/>
      <c r="E22" s="201"/>
      <c r="F22" s="201"/>
      <c r="G22" s="201"/>
      <c r="H22" s="201"/>
      <c r="I22" s="201"/>
      <c r="J22" s="201"/>
      <c r="K22" s="201"/>
      <c r="L22" s="201"/>
      <c r="M22" s="202" t="s">
        <v>1324</v>
      </c>
      <c r="N22" s="202"/>
      <c r="O22" s="202" t="s">
        <v>117</v>
      </c>
      <c r="P22" s="202"/>
      <c r="Q22" s="203" t="s">
        <v>135</v>
      </c>
      <c r="R22" s="203"/>
      <c r="S22" s="95" t="s">
        <v>276</v>
      </c>
      <c r="T22" s="95" t="s">
        <v>210</v>
      </c>
      <c r="U22" s="95" t="s">
        <v>210</v>
      </c>
      <c r="V22" s="95" t="str">
        <f>+IF(ISERR(U22/T22*100),"N/A",ROUND(U22/T22*100,2))</f>
        <v>N/A</v>
      </c>
      <c r="W22" s="96" t="str">
        <f>+IF(ISERR(U22/S22*100),"N/A",ROUND(U22/S22*100,2))</f>
        <v>N/A</v>
      </c>
    </row>
    <row r="23" spans="2:27" ht="21.75" customHeight="1" thickTop="1" thickBot="1" x14ac:dyDescent="0.25">
      <c r="B23" s="70" t="s">
        <v>129</v>
      </c>
      <c r="C23" s="71"/>
      <c r="D23" s="71"/>
      <c r="E23" s="71"/>
      <c r="F23" s="71"/>
      <c r="G23" s="71"/>
      <c r="H23" s="72"/>
      <c r="I23" s="72"/>
      <c r="J23" s="72"/>
      <c r="K23" s="72"/>
      <c r="L23" s="72"/>
      <c r="M23" s="72"/>
      <c r="N23" s="72"/>
      <c r="O23" s="72"/>
      <c r="P23" s="72"/>
      <c r="Q23" s="72"/>
      <c r="R23" s="72"/>
      <c r="S23" s="72"/>
      <c r="T23" s="72"/>
      <c r="U23" s="72"/>
      <c r="V23" s="72"/>
      <c r="W23" s="73"/>
      <c r="X23" s="97"/>
    </row>
    <row r="24" spans="2:27" ht="29.25" customHeight="1" thickTop="1" thickBot="1" x14ac:dyDescent="0.25">
      <c r="B24" s="210" t="s">
        <v>130</v>
      </c>
      <c r="C24" s="211"/>
      <c r="D24" s="211"/>
      <c r="E24" s="211"/>
      <c r="F24" s="211"/>
      <c r="G24" s="211"/>
      <c r="H24" s="211"/>
      <c r="I24" s="211"/>
      <c r="J24" s="211"/>
      <c r="K24" s="211"/>
      <c r="L24" s="211"/>
      <c r="M24" s="211"/>
      <c r="N24" s="211"/>
      <c r="O24" s="211"/>
      <c r="P24" s="211"/>
      <c r="Q24" s="212"/>
      <c r="R24" s="98" t="s">
        <v>111</v>
      </c>
      <c r="S24" s="187" t="s">
        <v>112</v>
      </c>
      <c r="T24" s="187"/>
      <c r="U24" s="99" t="s">
        <v>131</v>
      </c>
      <c r="V24" s="186" t="s">
        <v>132</v>
      </c>
      <c r="W24" s="188"/>
    </row>
    <row r="25" spans="2:27" ht="30.75" customHeight="1" thickBot="1" x14ac:dyDescent="0.25">
      <c r="B25" s="213"/>
      <c r="C25" s="214"/>
      <c r="D25" s="214"/>
      <c r="E25" s="214"/>
      <c r="F25" s="214"/>
      <c r="G25" s="214"/>
      <c r="H25" s="214"/>
      <c r="I25" s="214"/>
      <c r="J25" s="214"/>
      <c r="K25" s="214"/>
      <c r="L25" s="214"/>
      <c r="M25" s="214"/>
      <c r="N25" s="214"/>
      <c r="O25" s="214"/>
      <c r="P25" s="214"/>
      <c r="Q25" s="215"/>
      <c r="R25" s="100" t="s">
        <v>133</v>
      </c>
      <c r="S25" s="100" t="s">
        <v>133</v>
      </c>
      <c r="T25" s="100" t="s">
        <v>117</v>
      </c>
      <c r="U25" s="100" t="s">
        <v>133</v>
      </c>
      <c r="V25" s="100" t="s">
        <v>134</v>
      </c>
      <c r="W25" s="101" t="s">
        <v>135</v>
      </c>
      <c r="Y25" s="97"/>
    </row>
    <row r="26" spans="2:27" ht="23.25" customHeight="1" thickBot="1" x14ac:dyDescent="0.25">
      <c r="B26" s="216" t="s">
        <v>136</v>
      </c>
      <c r="C26" s="217"/>
      <c r="D26" s="217"/>
      <c r="E26" s="102" t="s">
        <v>1334</v>
      </c>
      <c r="F26" s="102"/>
      <c r="G26" s="102"/>
      <c r="H26" s="103"/>
      <c r="I26" s="103"/>
      <c r="J26" s="103"/>
      <c r="K26" s="103"/>
      <c r="L26" s="103"/>
      <c r="M26" s="103"/>
      <c r="N26" s="103"/>
      <c r="O26" s="103"/>
      <c r="P26" s="104"/>
      <c r="Q26" s="104"/>
      <c r="R26" s="105" t="s">
        <v>1323</v>
      </c>
      <c r="S26" s="106" t="s">
        <v>79</v>
      </c>
      <c r="T26" s="104"/>
      <c r="U26" s="106" t="s">
        <v>246</v>
      </c>
      <c r="V26" s="104"/>
      <c r="W26" s="107">
        <f>+IF(ISERR(U26/R26*100),"N/A",ROUND(U26/R26*100,2))</f>
        <v>50</v>
      </c>
    </row>
    <row r="27" spans="2:27" ht="26.25" customHeight="1" thickBot="1" x14ac:dyDescent="0.25">
      <c r="B27" s="218" t="s">
        <v>139</v>
      </c>
      <c r="C27" s="219"/>
      <c r="D27" s="219"/>
      <c r="E27" s="108" t="s">
        <v>1334</v>
      </c>
      <c r="F27" s="108"/>
      <c r="G27" s="108"/>
      <c r="H27" s="109"/>
      <c r="I27" s="109"/>
      <c r="J27" s="109"/>
      <c r="K27" s="109"/>
      <c r="L27" s="109"/>
      <c r="M27" s="109"/>
      <c r="N27" s="109"/>
      <c r="O27" s="109"/>
      <c r="P27" s="110"/>
      <c r="Q27" s="110"/>
      <c r="R27" s="111" t="s">
        <v>1323</v>
      </c>
      <c r="S27" s="112" t="s">
        <v>246</v>
      </c>
      <c r="T27" s="112">
        <f>+IF(ISERR(S27/R27*100),"N/A",ROUND(S27/R27*100,2))</f>
        <v>50</v>
      </c>
      <c r="U27" s="112" t="s">
        <v>246</v>
      </c>
      <c r="V27" s="112">
        <f>+IF(ISERR(U27/S27*100),"N/A",ROUND(U27/S27*100,2))</f>
        <v>100</v>
      </c>
      <c r="W27" s="113">
        <f>+IF(ISERR(U27/R27*100),"N/A",ROUND(U27/R27*100,2))</f>
        <v>50</v>
      </c>
    </row>
    <row r="28" spans="2:27" ht="22.5" customHeight="1" thickTop="1" thickBot="1" x14ac:dyDescent="0.25">
      <c r="B28" s="70" t="s">
        <v>141</v>
      </c>
      <c r="C28" s="71"/>
      <c r="D28" s="71"/>
      <c r="E28" s="71"/>
      <c r="F28" s="71"/>
      <c r="G28" s="71"/>
      <c r="H28" s="72"/>
      <c r="I28" s="72"/>
      <c r="J28" s="72"/>
      <c r="K28" s="72"/>
      <c r="L28" s="72"/>
      <c r="M28" s="72"/>
      <c r="N28" s="72"/>
      <c r="O28" s="72"/>
      <c r="P28" s="72"/>
      <c r="Q28" s="72"/>
      <c r="R28" s="72"/>
      <c r="S28" s="72"/>
      <c r="T28" s="72"/>
      <c r="U28" s="72"/>
      <c r="V28" s="72"/>
      <c r="W28" s="73"/>
    </row>
    <row r="29" spans="2:27" ht="37.5" customHeight="1" thickTop="1" x14ac:dyDescent="0.2">
      <c r="B29" s="204" t="s">
        <v>2299</v>
      </c>
      <c r="C29" s="205"/>
      <c r="D29" s="205"/>
      <c r="E29" s="205"/>
      <c r="F29" s="205"/>
      <c r="G29" s="205"/>
      <c r="H29" s="205"/>
      <c r="I29" s="205"/>
      <c r="J29" s="205"/>
      <c r="K29" s="205"/>
      <c r="L29" s="205"/>
      <c r="M29" s="205"/>
      <c r="N29" s="205"/>
      <c r="O29" s="205"/>
      <c r="P29" s="205"/>
      <c r="Q29" s="205"/>
      <c r="R29" s="205"/>
      <c r="S29" s="205"/>
      <c r="T29" s="205"/>
      <c r="U29" s="205"/>
      <c r="V29" s="205"/>
      <c r="W29" s="206"/>
    </row>
    <row r="30" spans="2:27" ht="163.5" customHeight="1" thickBot="1" x14ac:dyDescent="0.25">
      <c r="B30" s="220"/>
      <c r="C30" s="221"/>
      <c r="D30" s="221"/>
      <c r="E30" s="221"/>
      <c r="F30" s="221"/>
      <c r="G30" s="221"/>
      <c r="H30" s="221"/>
      <c r="I30" s="221"/>
      <c r="J30" s="221"/>
      <c r="K30" s="221"/>
      <c r="L30" s="221"/>
      <c r="M30" s="221"/>
      <c r="N30" s="221"/>
      <c r="O30" s="221"/>
      <c r="P30" s="221"/>
      <c r="Q30" s="221"/>
      <c r="R30" s="221"/>
      <c r="S30" s="221"/>
      <c r="T30" s="221"/>
      <c r="U30" s="221"/>
      <c r="V30" s="221"/>
      <c r="W30" s="222"/>
    </row>
    <row r="31" spans="2:27" ht="37.5" customHeight="1" thickTop="1" x14ac:dyDescent="0.2">
      <c r="B31" s="204" t="s">
        <v>2300</v>
      </c>
      <c r="C31" s="205"/>
      <c r="D31" s="205"/>
      <c r="E31" s="205"/>
      <c r="F31" s="205"/>
      <c r="G31" s="205"/>
      <c r="H31" s="205"/>
      <c r="I31" s="205"/>
      <c r="J31" s="205"/>
      <c r="K31" s="205"/>
      <c r="L31" s="205"/>
      <c r="M31" s="205"/>
      <c r="N31" s="205"/>
      <c r="O31" s="205"/>
      <c r="P31" s="205"/>
      <c r="Q31" s="205"/>
      <c r="R31" s="205"/>
      <c r="S31" s="205"/>
      <c r="T31" s="205"/>
      <c r="U31" s="205"/>
      <c r="V31" s="205"/>
      <c r="W31" s="206"/>
    </row>
    <row r="32" spans="2:27" ht="61.5"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2301</v>
      </c>
      <c r="C33" s="205"/>
      <c r="D33" s="205"/>
      <c r="E33" s="205"/>
      <c r="F33" s="205"/>
      <c r="G33" s="205"/>
      <c r="H33" s="205"/>
      <c r="I33" s="205"/>
      <c r="J33" s="205"/>
      <c r="K33" s="205"/>
      <c r="L33" s="205"/>
      <c r="M33" s="205"/>
      <c r="N33" s="205"/>
      <c r="O33" s="205"/>
      <c r="P33" s="205"/>
      <c r="Q33" s="205"/>
      <c r="R33" s="205"/>
      <c r="S33" s="205"/>
      <c r="T33" s="205"/>
      <c r="U33" s="205"/>
      <c r="V33" s="205"/>
      <c r="W33" s="206"/>
    </row>
    <row r="34" spans="2:23" ht="86.25" customHeight="1"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21:L21"/>
    <mergeCell ref="M21:N21"/>
    <mergeCell ref="O21:P21"/>
    <mergeCell ref="Q21:R21"/>
    <mergeCell ref="B33:W34"/>
    <mergeCell ref="B22:L22"/>
    <mergeCell ref="M22:N22"/>
    <mergeCell ref="O22:P22"/>
    <mergeCell ref="Q22:R22"/>
    <mergeCell ref="B24:Q25"/>
    <mergeCell ref="S24:T24"/>
    <mergeCell ref="V24:W24"/>
    <mergeCell ref="B26:D26"/>
    <mergeCell ref="B27:D27"/>
    <mergeCell ref="B29:W30"/>
    <mergeCell ref="B31:W3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1320</v>
      </c>
      <c r="D4" s="166" t="s">
        <v>30</v>
      </c>
      <c r="E4" s="166"/>
      <c r="F4" s="166"/>
      <c r="G4" s="166"/>
      <c r="H4" s="167"/>
      <c r="I4" s="77"/>
      <c r="J4" s="168" t="s">
        <v>75</v>
      </c>
      <c r="K4" s="166"/>
      <c r="L4" s="76" t="s">
        <v>1335</v>
      </c>
      <c r="M4" s="169" t="s">
        <v>1336</v>
      </c>
      <c r="N4" s="169"/>
      <c r="O4" s="169"/>
      <c r="P4" s="169"/>
      <c r="Q4" s="170"/>
      <c r="R4" s="78"/>
      <c r="S4" s="171" t="s">
        <v>2146</v>
      </c>
      <c r="T4" s="172"/>
      <c r="U4" s="172"/>
      <c r="V4" s="173" t="s">
        <v>1323</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571</v>
      </c>
      <c r="D6" s="175" t="s">
        <v>1337</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149</v>
      </c>
      <c r="K8" s="85" t="s">
        <v>149</v>
      </c>
      <c r="L8" s="85" t="s">
        <v>149</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1338</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1339</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1340</v>
      </c>
      <c r="C21" s="201"/>
      <c r="D21" s="201"/>
      <c r="E21" s="201"/>
      <c r="F21" s="201"/>
      <c r="G21" s="201"/>
      <c r="H21" s="201"/>
      <c r="I21" s="201"/>
      <c r="J21" s="201"/>
      <c r="K21" s="201"/>
      <c r="L21" s="201"/>
      <c r="M21" s="202" t="s">
        <v>571</v>
      </c>
      <c r="N21" s="202"/>
      <c r="O21" s="202" t="s">
        <v>117</v>
      </c>
      <c r="P21" s="202"/>
      <c r="Q21" s="203" t="s">
        <v>118</v>
      </c>
      <c r="R21" s="203"/>
      <c r="S21" s="95" t="s">
        <v>181</v>
      </c>
      <c r="T21" s="95" t="s">
        <v>1341</v>
      </c>
      <c r="U21" s="95" t="s">
        <v>210</v>
      </c>
      <c r="V21" s="95" t="str">
        <f>+IF(ISERR(U21/T21*100),"N/A",ROUND(U21/T21*100,2))</f>
        <v>N/A</v>
      </c>
      <c r="W21" s="96" t="str">
        <f>+IF(ISERR(U21/S21*100),"N/A",ROUND(U21/S21*100,2))</f>
        <v>N/A</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600</v>
      </c>
      <c r="F25" s="102"/>
      <c r="G25" s="102"/>
      <c r="H25" s="103"/>
      <c r="I25" s="103"/>
      <c r="J25" s="103"/>
      <c r="K25" s="103"/>
      <c r="L25" s="103"/>
      <c r="M25" s="103"/>
      <c r="N25" s="103"/>
      <c r="O25" s="103"/>
      <c r="P25" s="104"/>
      <c r="Q25" s="104"/>
      <c r="R25" s="105" t="s">
        <v>1323</v>
      </c>
      <c r="S25" s="106" t="s">
        <v>79</v>
      </c>
      <c r="T25" s="104"/>
      <c r="U25" s="106" t="s">
        <v>281</v>
      </c>
      <c r="V25" s="104"/>
      <c r="W25" s="107">
        <f>+IF(ISERR(U25/R25*100),"N/A",ROUND(U25/R25*100,2))</f>
        <v>0</v>
      </c>
    </row>
    <row r="26" spans="2:27" ht="26.25" customHeight="1" thickBot="1" x14ac:dyDescent="0.25">
      <c r="B26" s="218" t="s">
        <v>139</v>
      </c>
      <c r="C26" s="219"/>
      <c r="D26" s="219"/>
      <c r="E26" s="108" t="s">
        <v>600</v>
      </c>
      <c r="F26" s="108"/>
      <c r="G26" s="108"/>
      <c r="H26" s="109"/>
      <c r="I26" s="109"/>
      <c r="J26" s="109"/>
      <c r="K26" s="109"/>
      <c r="L26" s="109"/>
      <c r="M26" s="109"/>
      <c r="N26" s="109"/>
      <c r="O26" s="109"/>
      <c r="P26" s="110"/>
      <c r="Q26" s="110"/>
      <c r="R26" s="111" t="s">
        <v>1323</v>
      </c>
      <c r="S26" s="112" t="s">
        <v>1342</v>
      </c>
      <c r="T26" s="112">
        <f>+IF(ISERR(S26/R26*100),"N/A",ROUND(S26/R26*100,2))</f>
        <v>40</v>
      </c>
      <c r="U26" s="112" t="s">
        <v>281</v>
      </c>
      <c r="V26" s="112">
        <f>+IF(ISERR(U26/S26*100),"N/A",ROUND(U26/S26*100,2))</f>
        <v>0</v>
      </c>
      <c r="W26" s="113">
        <f>+IF(ISERR(U26/R26*100),"N/A",ROUND(U26/R26*100,2))</f>
        <v>0</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2296</v>
      </c>
      <c r="C28" s="205"/>
      <c r="D28" s="205"/>
      <c r="E28" s="205"/>
      <c r="F28" s="205"/>
      <c r="G28" s="205"/>
      <c r="H28" s="205"/>
      <c r="I28" s="205"/>
      <c r="J28" s="205"/>
      <c r="K28" s="205"/>
      <c r="L28" s="205"/>
      <c r="M28" s="205"/>
      <c r="N28" s="205"/>
      <c r="O28" s="205"/>
      <c r="P28" s="205"/>
      <c r="Q28" s="205"/>
      <c r="R28" s="205"/>
      <c r="S28" s="205"/>
      <c r="T28" s="205"/>
      <c r="U28" s="205"/>
      <c r="V28" s="205"/>
      <c r="W28" s="206"/>
    </row>
    <row r="29" spans="2:27" ht="39.7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2297</v>
      </c>
      <c r="C30" s="205"/>
      <c r="D30" s="205"/>
      <c r="E30" s="205"/>
      <c r="F30" s="205"/>
      <c r="G30" s="205"/>
      <c r="H30" s="205"/>
      <c r="I30" s="205"/>
      <c r="J30" s="205"/>
      <c r="K30" s="205"/>
      <c r="L30" s="205"/>
      <c r="M30" s="205"/>
      <c r="N30" s="205"/>
      <c r="O30" s="205"/>
      <c r="P30" s="205"/>
      <c r="Q30" s="205"/>
      <c r="R30" s="205"/>
      <c r="S30" s="205"/>
      <c r="T30" s="205"/>
      <c r="U30" s="205"/>
      <c r="V30" s="205"/>
      <c r="W30" s="206"/>
    </row>
    <row r="31" spans="2:27" ht="25.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2298</v>
      </c>
      <c r="C32" s="205"/>
      <c r="D32" s="205"/>
      <c r="E32" s="205"/>
      <c r="F32" s="205"/>
      <c r="G32" s="205"/>
      <c r="H32" s="205"/>
      <c r="I32" s="205"/>
      <c r="J32" s="205"/>
      <c r="K32" s="205"/>
      <c r="L32" s="205"/>
      <c r="M32" s="205"/>
      <c r="N32" s="205"/>
      <c r="O32" s="205"/>
      <c r="P32" s="205"/>
      <c r="Q32" s="205"/>
      <c r="R32" s="205"/>
      <c r="S32" s="205"/>
      <c r="T32" s="205"/>
      <c r="U32" s="205"/>
      <c r="V32" s="205"/>
      <c r="W32" s="206"/>
    </row>
    <row r="33" spans="2:23" ht="46.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2"/>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1320</v>
      </c>
      <c r="D4" s="166" t="s">
        <v>30</v>
      </c>
      <c r="E4" s="166"/>
      <c r="F4" s="166"/>
      <c r="G4" s="166"/>
      <c r="H4" s="167"/>
      <c r="I4" s="77"/>
      <c r="J4" s="168" t="s">
        <v>75</v>
      </c>
      <c r="K4" s="166"/>
      <c r="L4" s="76" t="s">
        <v>233</v>
      </c>
      <c r="M4" s="169" t="s">
        <v>234</v>
      </c>
      <c r="N4" s="169"/>
      <c r="O4" s="169"/>
      <c r="P4" s="169"/>
      <c r="Q4" s="170"/>
      <c r="R4" s="78"/>
      <c r="S4" s="171" t="s">
        <v>2146</v>
      </c>
      <c r="T4" s="172"/>
      <c r="U4" s="172"/>
      <c r="V4" s="173" t="s">
        <v>1343</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52.5" customHeight="1" thickBot="1" x14ac:dyDescent="0.25">
      <c r="B6" s="79" t="s">
        <v>80</v>
      </c>
      <c r="C6" s="80" t="s">
        <v>1344</v>
      </c>
      <c r="D6" s="175" t="s">
        <v>1345</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1346</v>
      </c>
      <c r="D7" s="162" t="s">
        <v>1347</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1348</v>
      </c>
      <c r="K8" s="85" t="s">
        <v>1349</v>
      </c>
      <c r="L8" s="85" t="s">
        <v>1350</v>
      </c>
      <c r="M8" s="85" t="s">
        <v>1351</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08" customHeight="1" thickTop="1" thickBot="1" x14ac:dyDescent="0.25">
      <c r="B10" s="86" t="s">
        <v>91</v>
      </c>
      <c r="C10" s="173" t="s">
        <v>1352</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1353</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1354</v>
      </c>
      <c r="C21" s="201"/>
      <c r="D21" s="201"/>
      <c r="E21" s="201"/>
      <c r="F21" s="201"/>
      <c r="G21" s="201"/>
      <c r="H21" s="201"/>
      <c r="I21" s="201"/>
      <c r="J21" s="201"/>
      <c r="K21" s="201"/>
      <c r="L21" s="201"/>
      <c r="M21" s="202" t="s">
        <v>1344</v>
      </c>
      <c r="N21" s="202"/>
      <c r="O21" s="202" t="s">
        <v>117</v>
      </c>
      <c r="P21" s="202"/>
      <c r="Q21" s="203" t="s">
        <v>118</v>
      </c>
      <c r="R21" s="203"/>
      <c r="S21" s="95" t="s">
        <v>212</v>
      </c>
      <c r="T21" s="95" t="s">
        <v>1355</v>
      </c>
      <c r="U21" s="95" t="s">
        <v>120</v>
      </c>
      <c r="V21" s="95">
        <f t="shared" ref="V21:V28" si="0">+IF(ISERR(U21/T21*100),"N/A",ROUND(U21/T21*100,2))</f>
        <v>208.33</v>
      </c>
      <c r="W21" s="96">
        <f t="shared" ref="W21:W28" si="1">+IF(ISERR(U21/S21*100),"N/A",ROUND(U21/S21*100,2))</f>
        <v>750</v>
      </c>
    </row>
    <row r="22" spans="2:27" ht="56.25" customHeight="1" x14ac:dyDescent="0.2">
      <c r="B22" s="200" t="s">
        <v>1356</v>
      </c>
      <c r="C22" s="201"/>
      <c r="D22" s="201"/>
      <c r="E22" s="201"/>
      <c r="F22" s="201"/>
      <c r="G22" s="201"/>
      <c r="H22" s="201"/>
      <c r="I22" s="201"/>
      <c r="J22" s="201"/>
      <c r="K22" s="201"/>
      <c r="L22" s="201"/>
      <c r="M22" s="202" t="s">
        <v>1344</v>
      </c>
      <c r="N22" s="202"/>
      <c r="O22" s="202" t="s">
        <v>117</v>
      </c>
      <c r="P22" s="202"/>
      <c r="Q22" s="203" t="s">
        <v>118</v>
      </c>
      <c r="R22" s="203"/>
      <c r="S22" s="95" t="s">
        <v>1357</v>
      </c>
      <c r="T22" s="95" t="s">
        <v>542</v>
      </c>
      <c r="U22" s="95" t="s">
        <v>429</v>
      </c>
      <c r="V22" s="95">
        <f t="shared" si="0"/>
        <v>114.11</v>
      </c>
      <c r="W22" s="96">
        <f t="shared" si="1"/>
        <v>36.19</v>
      </c>
    </row>
    <row r="23" spans="2:27" ht="56.25" customHeight="1" x14ac:dyDescent="0.2">
      <c r="B23" s="200" t="s">
        <v>1358</v>
      </c>
      <c r="C23" s="201"/>
      <c r="D23" s="201"/>
      <c r="E23" s="201"/>
      <c r="F23" s="201"/>
      <c r="G23" s="201"/>
      <c r="H23" s="201"/>
      <c r="I23" s="201"/>
      <c r="J23" s="201"/>
      <c r="K23" s="201"/>
      <c r="L23" s="201"/>
      <c r="M23" s="202" t="s">
        <v>1346</v>
      </c>
      <c r="N23" s="202"/>
      <c r="O23" s="202" t="s">
        <v>117</v>
      </c>
      <c r="P23" s="202"/>
      <c r="Q23" s="203" t="s">
        <v>118</v>
      </c>
      <c r="R23" s="203"/>
      <c r="S23" s="95" t="s">
        <v>119</v>
      </c>
      <c r="T23" s="95" t="s">
        <v>273</v>
      </c>
      <c r="U23" s="95" t="s">
        <v>369</v>
      </c>
      <c r="V23" s="95">
        <f t="shared" si="0"/>
        <v>66.67</v>
      </c>
      <c r="W23" s="96">
        <f t="shared" si="1"/>
        <v>40</v>
      </c>
    </row>
    <row r="24" spans="2:27" ht="56.25" customHeight="1" x14ac:dyDescent="0.2">
      <c r="B24" s="200" t="s">
        <v>1359</v>
      </c>
      <c r="C24" s="201"/>
      <c r="D24" s="201"/>
      <c r="E24" s="201"/>
      <c r="F24" s="201"/>
      <c r="G24" s="201"/>
      <c r="H24" s="201"/>
      <c r="I24" s="201"/>
      <c r="J24" s="201"/>
      <c r="K24" s="201"/>
      <c r="L24" s="201"/>
      <c r="M24" s="202" t="s">
        <v>1346</v>
      </c>
      <c r="N24" s="202"/>
      <c r="O24" s="202" t="s">
        <v>117</v>
      </c>
      <c r="P24" s="202"/>
      <c r="Q24" s="203" t="s">
        <v>135</v>
      </c>
      <c r="R24" s="203"/>
      <c r="S24" s="95" t="s">
        <v>119</v>
      </c>
      <c r="T24" s="95" t="s">
        <v>210</v>
      </c>
      <c r="U24" s="95" t="s">
        <v>210</v>
      </c>
      <c r="V24" s="95" t="str">
        <f t="shared" si="0"/>
        <v>N/A</v>
      </c>
      <c r="W24" s="96" t="str">
        <f t="shared" si="1"/>
        <v>N/A</v>
      </c>
    </row>
    <row r="25" spans="2:27" ht="56.25" customHeight="1" x14ac:dyDescent="0.2">
      <c r="B25" s="200" t="s">
        <v>1360</v>
      </c>
      <c r="C25" s="201"/>
      <c r="D25" s="201"/>
      <c r="E25" s="201"/>
      <c r="F25" s="201"/>
      <c r="G25" s="201"/>
      <c r="H25" s="201"/>
      <c r="I25" s="201"/>
      <c r="J25" s="201"/>
      <c r="K25" s="201"/>
      <c r="L25" s="201"/>
      <c r="M25" s="202" t="s">
        <v>1346</v>
      </c>
      <c r="N25" s="202"/>
      <c r="O25" s="202" t="s">
        <v>117</v>
      </c>
      <c r="P25" s="202"/>
      <c r="Q25" s="203" t="s">
        <v>278</v>
      </c>
      <c r="R25" s="203"/>
      <c r="S25" s="95" t="s">
        <v>119</v>
      </c>
      <c r="T25" s="95" t="s">
        <v>210</v>
      </c>
      <c r="U25" s="95" t="s">
        <v>210</v>
      </c>
      <c r="V25" s="95" t="str">
        <f t="shared" si="0"/>
        <v>N/A</v>
      </c>
      <c r="W25" s="96" t="str">
        <f t="shared" si="1"/>
        <v>N/A</v>
      </c>
    </row>
    <row r="26" spans="2:27" ht="56.25" customHeight="1" x14ac:dyDescent="0.2">
      <c r="B26" s="200" t="s">
        <v>1361</v>
      </c>
      <c r="C26" s="201"/>
      <c r="D26" s="201"/>
      <c r="E26" s="201"/>
      <c r="F26" s="201"/>
      <c r="G26" s="201"/>
      <c r="H26" s="201"/>
      <c r="I26" s="201"/>
      <c r="J26" s="201"/>
      <c r="K26" s="201"/>
      <c r="L26" s="201"/>
      <c r="M26" s="202" t="s">
        <v>1346</v>
      </c>
      <c r="N26" s="202"/>
      <c r="O26" s="202" t="s">
        <v>117</v>
      </c>
      <c r="P26" s="202"/>
      <c r="Q26" s="203" t="s">
        <v>135</v>
      </c>
      <c r="R26" s="203"/>
      <c r="S26" s="95" t="s">
        <v>369</v>
      </c>
      <c r="T26" s="95" t="s">
        <v>210</v>
      </c>
      <c r="U26" s="95" t="s">
        <v>210</v>
      </c>
      <c r="V26" s="95" t="str">
        <f t="shared" si="0"/>
        <v>N/A</v>
      </c>
      <c r="W26" s="96" t="str">
        <f t="shared" si="1"/>
        <v>N/A</v>
      </c>
    </row>
    <row r="27" spans="2:27" ht="56.25" customHeight="1" x14ac:dyDescent="0.2">
      <c r="B27" s="200" t="s">
        <v>1362</v>
      </c>
      <c r="C27" s="201"/>
      <c r="D27" s="201"/>
      <c r="E27" s="201"/>
      <c r="F27" s="201"/>
      <c r="G27" s="201"/>
      <c r="H27" s="201"/>
      <c r="I27" s="201"/>
      <c r="J27" s="201"/>
      <c r="K27" s="201"/>
      <c r="L27" s="201"/>
      <c r="M27" s="202" t="s">
        <v>1346</v>
      </c>
      <c r="N27" s="202"/>
      <c r="O27" s="202" t="s">
        <v>117</v>
      </c>
      <c r="P27" s="202"/>
      <c r="Q27" s="203" t="s">
        <v>118</v>
      </c>
      <c r="R27" s="203"/>
      <c r="S27" s="95" t="s">
        <v>119</v>
      </c>
      <c r="T27" s="95" t="s">
        <v>273</v>
      </c>
      <c r="U27" s="95" t="s">
        <v>281</v>
      </c>
      <c r="V27" s="95">
        <f t="shared" si="0"/>
        <v>0</v>
      </c>
      <c r="W27" s="96">
        <f t="shared" si="1"/>
        <v>0</v>
      </c>
    </row>
    <row r="28" spans="2:27" ht="56.25" customHeight="1" thickBot="1" x14ac:dyDescent="0.25">
      <c r="B28" s="200" t="s">
        <v>1363</v>
      </c>
      <c r="C28" s="201"/>
      <c r="D28" s="201"/>
      <c r="E28" s="201"/>
      <c r="F28" s="201"/>
      <c r="G28" s="201"/>
      <c r="H28" s="201"/>
      <c r="I28" s="201"/>
      <c r="J28" s="201"/>
      <c r="K28" s="201"/>
      <c r="L28" s="201"/>
      <c r="M28" s="202" t="s">
        <v>1346</v>
      </c>
      <c r="N28" s="202"/>
      <c r="O28" s="202" t="s">
        <v>117</v>
      </c>
      <c r="P28" s="202"/>
      <c r="Q28" s="203" t="s">
        <v>135</v>
      </c>
      <c r="R28" s="203"/>
      <c r="S28" s="95" t="s">
        <v>119</v>
      </c>
      <c r="T28" s="95" t="s">
        <v>210</v>
      </c>
      <c r="U28" s="95" t="s">
        <v>210</v>
      </c>
      <c r="V28" s="95" t="str">
        <f t="shared" si="0"/>
        <v>N/A</v>
      </c>
      <c r="W28" s="96" t="str">
        <f t="shared" si="1"/>
        <v>N/A</v>
      </c>
    </row>
    <row r="29" spans="2:27" ht="21.75" customHeight="1" thickTop="1" thickBot="1" x14ac:dyDescent="0.25">
      <c r="B29" s="70" t="s">
        <v>129</v>
      </c>
      <c r="C29" s="71"/>
      <c r="D29" s="71"/>
      <c r="E29" s="71"/>
      <c r="F29" s="71"/>
      <c r="G29" s="71"/>
      <c r="H29" s="72"/>
      <c r="I29" s="72"/>
      <c r="J29" s="72"/>
      <c r="K29" s="72"/>
      <c r="L29" s="72"/>
      <c r="M29" s="72"/>
      <c r="N29" s="72"/>
      <c r="O29" s="72"/>
      <c r="P29" s="72"/>
      <c r="Q29" s="72"/>
      <c r="R29" s="72"/>
      <c r="S29" s="72"/>
      <c r="T29" s="72"/>
      <c r="U29" s="72"/>
      <c r="V29" s="72"/>
      <c r="W29" s="73"/>
      <c r="X29" s="97"/>
    </row>
    <row r="30" spans="2:27" ht="29.25" customHeight="1" thickTop="1" thickBot="1" x14ac:dyDescent="0.25">
      <c r="B30" s="210" t="s">
        <v>130</v>
      </c>
      <c r="C30" s="211"/>
      <c r="D30" s="211"/>
      <c r="E30" s="211"/>
      <c r="F30" s="211"/>
      <c r="G30" s="211"/>
      <c r="H30" s="211"/>
      <c r="I30" s="211"/>
      <c r="J30" s="211"/>
      <c r="K30" s="211"/>
      <c r="L30" s="211"/>
      <c r="M30" s="211"/>
      <c r="N30" s="211"/>
      <c r="O30" s="211"/>
      <c r="P30" s="211"/>
      <c r="Q30" s="212"/>
      <c r="R30" s="98" t="s">
        <v>111</v>
      </c>
      <c r="S30" s="187" t="s">
        <v>112</v>
      </c>
      <c r="T30" s="187"/>
      <c r="U30" s="99" t="s">
        <v>131</v>
      </c>
      <c r="V30" s="186" t="s">
        <v>132</v>
      </c>
      <c r="W30" s="188"/>
    </row>
    <row r="31" spans="2:27" ht="30.75" customHeight="1" thickBot="1" x14ac:dyDescent="0.25">
      <c r="B31" s="213"/>
      <c r="C31" s="214"/>
      <c r="D31" s="214"/>
      <c r="E31" s="214"/>
      <c r="F31" s="214"/>
      <c r="G31" s="214"/>
      <c r="H31" s="214"/>
      <c r="I31" s="214"/>
      <c r="J31" s="214"/>
      <c r="K31" s="214"/>
      <c r="L31" s="214"/>
      <c r="M31" s="214"/>
      <c r="N31" s="214"/>
      <c r="O31" s="214"/>
      <c r="P31" s="214"/>
      <c r="Q31" s="215"/>
      <c r="R31" s="100" t="s">
        <v>133</v>
      </c>
      <c r="S31" s="100" t="s">
        <v>133</v>
      </c>
      <c r="T31" s="100" t="s">
        <v>117</v>
      </c>
      <c r="U31" s="100" t="s">
        <v>133</v>
      </c>
      <c r="V31" s="100" t="s">
        <v>134</v>
      </c>
      <c r="W31" s="101" t="s">
        <v>135</v>
      </c>
      <c r="Y31" s="97"/>
    </row>
    <row r="32" spans="2:27" ht="23.25" customHeight="1" thickBot="1" x14ac:dyDescent="0.25">
      <c r="B32" s="216" t="s">
        <v>136</v>
      </c>
      <c r="C32" s="217"/>
      <c r="D32" s="217"/>
      <c r="E32" s="102" t="s">
        <v>1364</v>
      </c>
      <c r="F32" s="102"/>
      <c r="G32" s="102"/>
      <c r="H32" s="103"/>
      <c r="I32" s="103"/>
      <c r="J32" s="103"/>
      <c r="K32" s="103"/>
      <c r="L32" s="103"/>
      <c r="M32" s="103"/>
      <c r="N32" s="103"/>
      <c r="O32" s="103"/>
      <c r="P32" s="104"/>
      <c r="Q32" s="104"/>
      <c r="R32" s="105" t="s">
        <v>281</v>
      </c>
      <c r="S32" s="106" t="s">
        <v>79</v>
      </c>
      <c r="T32" s="104"/>
      <c r="U32" s="106" t="s">
        <v>281</v>
      </c>
      <c r="V32" s="104"/>
      <c r="W32" s="107" t="str">
        <f>+IF(ISERR(U32/R32*100),"N/A",ROUND(U32/R32*100,2))</f>
        <v>N/A</v>
      </c>
    </row>
    <row r="33" spans="2:23" ht="26.25" customHeight="1" x14ac:dyDescent="0.2">
      <c r="B33" s="218" t="s">
        <v>139</v>
      </c>
      <c r="C33" s="219"/>
      <c r="D33" s="219"/>
      <c r="E33" s="108" t="s">
        <v>1364</v>
      </c>
      <c r="F33" s="108"/>
      <c r="G33" s="108"/>
      <c r="H33" s="109"/>
      <c r="I33" s="109"/>
      <c r="J33" s="109"/>
      <c r="K33" s="109"/>
      <c r="L33" s="109"/>
      <c r="M33" s="109"/>
      <c r="N33" s="109"/>
      <c r="O33" s="109"/>
      <c r="P33" s="110"/>
      <c r="Q33" s="110"/>
      <c r="R33" s="111" t="s">
        <v>281</v>
      </c>
      <c r="S33" s="112" t="s">
        <v>281</v>
      </c>
      <c r="T33" s="112" t="str">
        <f>+IF(ISERR(S33/R33*100),"N/A",ROUND(S33/R33*100,2))</f>
        <v>N/A</v>
      </c>
      <c r="U33" s="112" t="s">
        <v>281</v>
      </c>
      <c r="V33" s="112" t="str">
        <f>+IF(ISERR(U33/S33*100),"N/A",ROUND(U33/S33*100,2))</f>
        <v>N/A</v>
      </c>
      <c r="W33" s="113" t="str">
        <f>+IF(ISERR(U33/R33*100),"N/A",ROUND(U33/R33*100,2))</f>
        <v>N/A</v>
      </c>
    </row>
    <row r="34" spans="2:23" ht="23.25" customHeight="1" thickBot="1" x14ac:dyDescent="0.25">
      <c r="B34" s="216" t="s">
        <v>136</v>
      </c>
      <c r="C34" s="217"/>
      <c r="D34" s="217"/>
      <c r="E34" s="102" t="s">
        <v>1365</v>
      </c>
      <c r="F34" s="102"/>
      <c r="G34" s="102"/>
      <c r="H34" s="103"/>
      <c r="I34" s="103"/>
      <c r="J34" s="103"/>
      <c r="K34" s="103"/>
      <c r="L34" s="103"/>
      <c r="M34" s="103"/>
      <c r="N34" s="103"/>
      <c r="O34" s="103"/>
      <c r="P34" s="104"/>
      <c r="Q34" s="104"/>
      <c r="R34" s="105" t="s">
        <v>1366</v>
      </c>
      <c r="S34" s="106" t="s">
        <v>79</v>
      </c>
      <c r="T34" s="104"/>
      <c r="U34" s="106" t="s">
        <v>1367</v>
      </c>
      <c r="V34" s="104"/>
      <c r="W34" s="107">
        <f>+IF(ISERR(U34/R34*100),"N/A",ROUND(U34/R34*100,2))</f>
        <v>73.98</v>
      </c>
    </row>
    <row r="35" spans="2:23" ht="26.25" customHeight="1" thickBot="1" x14ac:dyDescent="0.25">
      <c r="B35" s="218" t="s">
        <v>139</v>
      </c>
      <c r="C35" s="219"/>
      <c r="D35" s="219"/>
      <c r="E35" s="108" t="s">
        <v>1365</v>
      </c>
      <c r="F35" s="108"/>
      <c r="G35" s="108"/>
      <c r="H35" s="109"/>
      <c r="I35" s="109"/>
      <c r="J35" s="109"/>
      <c r="K35" s="109"/>
      <c r="L35" s="109"/>
      <c r="M35" s="109"/>
      <c r="N35" s="109"/>
      <c r="O35" s="109"/>
      <c r="P35" s="110"/>
      <c r="Q35" s="110"/>
      <c r="R35" s="111" t="s">
        <v>1368</v>
      </c>
      <c r="S35" s="112" t="s">
        <v>1369</v>
      </c>
      <c r="T35" s="112">
        <f>+IF(ISERR(S35/R35*100),"N/A",ROUND(S35/R35*100,2))</f>
        <v>75.05</v>
      </c>
      <c r="U35" s="112" t="s">
        <v>1367</v>
      </c>
      <c r="V35" s="112">
        <f>+IF(ISERR(U35/S35*100),"N/A",ROUND(U35/S35*100,2))</f>
        <v>89.84</v>
      </c>
      <c r="W35" s="113">
        <f>+IF(ISERR(U35/R35*100),"N/A",ROUND(U35/R35*100,2))</f>
        <v>67.42</v>
      </c>
    </row>
    <row r="36" spans="2:23" ht="22.5" customHeight="1" thickTop="1" thickBot="1" x14ac:dyDescent="0.25">
      <c r="B36" s="70" t="s">
        <v>141</v>
      </c>
      <c r="C36" s="71"/>
      <c r="D36" s="71"/>
      <c r="E36" s="71"/>
      <c r="F36" s="71"/>
      <c r="G36" s="71"/>
      <c r="H36" s="72"/>
      <c r="I36" s="72"/>
      <c r="J36" s="72"/>
      <c r="K36" s="72"/>
      <c r="L36" s="72"/>
      <c r="M36" s="72"/>
      <c r="N36" s="72"/>
      <c r="O36" s="72"/>
      <c r="P36" s="72"/>
      <c r="Q36" s="72"/>
      <c r="R36" s="72"/>
      <c r="S36" s="72"/>
      <c r="T36" s="72"/>
      <c r="U36" s="72"/>
      <c r="V36" s="72"/>
      <c r="W36" s="73"/>
    </row>
    <row r="37" spans="2:23" ht="37.5" customHeight="1" thickTop="1" x14ac:dyDescent="0.2">
      <c r="B37" s="204" t="s">
        <v>2293</v>
      </c>
      <c r="C37" s="205"/>
      <c r="D37" s="205"/>
      <c r="E37" s="205"/>
      <c r="F37" s="205"/>
      <c r="G37" s="205"/>
      <c r="H37" s="205"/>
      <c r="I37" s="205"/>
      <c r="J37" s="205"/>
      <c r="K37" s="205"/>
      <c r="L37" s="205"/>
      <c r="M37" s="205"/>
      <c r="N37" s="205"/>
      <c r="O37" s="205"/>
      <c r="P37" s="205"/>
      <c r="Q37" s="205"/>
      <c r="R37" s="205"/>
      <c r="S37" s="205"/>
      <c r="T37" s="205"/>
      <c r="U37" s="205"/>
      <c r="V37" s="205"/>
      <c r="W37" s="206"/>
    </row>
    <row r="38" spans="2:23" ht="162.75" customHeight="1" thickBot="1" x14ac:dyDescent="0.25">
      <c r="B38" s="220"/>
      <c r="C38" s="221"/>
      <c r="D38" s="221"/>
      <c r="E38" s="221"/>
      <c r="F38" s="221"/>
      <c r="G38" s="221"/>
      <c r="H38" s="221"/>
      <c r="I38" s="221"/>
      <c r="J38" s="221"/>
      <c r="K38" s="221"/>
      <c r="L38" s="221"/>
      <c r="M38" s="221"/>
      <c r="N38" s="221"/>
      <c r="O38" s="221"/>
      <c r="P38" s="221"/>
      <c r="Q38" s="221"/>
      <c r="R38" s="221"/>
      <c r="S38" s="221"/>
      <c r="T38" s="221"/>
      <c r="U38" s="221"/>
      <c r="V38" s="221"/>
      <c r="W38" s="222"/>
    </row>
    <row r="39" spans="2:23" ht="37.5" customHeight="1" thickTop="1" x14ac:dyDescent="0.2">
      <c r="B39" s="204" t="s">
        <v>2294</v>
      </c>
      <c r="C39" s="205"/>
      <c r="D39" s="205"/>
      <c r="E39" s="205"/>
      <c r="F39" s="205"/>
      <c r="G39" s="205"/>
      <c r="H39" s="205"/>
      <c r="I39" s="205"/>
      <c r="J39" s="205"/>
      <c r="K39" s="205"/>
      <c r="L39" s="205"/>
      <c r="M39" s="205"/>
      <c r="N39" s="205"/>
      <c r="O39" s="205"/>
      <c r="P39" s="205"/>
      <c r="Q39" s="205"/>
      <c r="R39" s="205"/>
      <c r="S39" s="205"/>
      <c r="T39" s="205"/>
      <c r="U39" s="205"/>
      <c r="V39" s="205"/>
      <c r="W39" s="206"/>
    </row>
    <row r="40" spans="2:23" ht="117.75" customHeight="1" thickBot="1" x14ac:dyDescent="0.25">
      <c r="B40" s="220"/>
      <c r="C40" s="221"/>
      <c r="D40" s="221"/>
      <c r="E40" s="221"/>
      <c r="F40" s="221"/>
      <c r="G40" s="221"/>
      <c r="H40" s="221"/>
      <c r="I40" s="221"/>
      <c r="J40" s="221"/>
      <c r="K40" s="221"/>
      <c r="L40" s="221"/>
      <c r="M40" s="221"/>
      <c r="N40" s="221"/>
      <c r="O40" s="221"/>
      <c r="P40" s="221"/>
      <c r="Q40" s="221"/>
      <c r="R40" s="221"/>
      <c r="S40" s="221"/>
      <c r="T40" s="221"/>
      <c r="U40" s="221"/>
      <c r="V40" s="221"/>
      <c r="W40" s="222"/>
    </row>
    <row r="41" spans="2:23" ht="37.5" customHeight="1" thickTop="1" x14ac:dyDescent="0.2">
      <c r="B41" s="204" t="s">
        <v>2295</v>
      </c>
      <c r="C41" s="205"/>
      <c r="D41" s="205"/>
      <c r="E41" s="205"/>
      <c r="F41" s="205"/>
      <c r="G41" s="205"/>
      <c r="H41" s="205"/>
      <c r="I41" s="205"/>
      <c r="J41" s="205"/>
      <c r="K41" s="205"/>
      <c r="L41" s="205"/>
      <c r="M41" s="205"/>
      <c r="N41" s="205"/>
      <c r="O41" s="205"/>
      <c r="P41" s="205"/>
      <c r="Q41" s="205"/>
      <c r="R41" s="205"/>
      <c r="S41" s="205"/>
      <c r="T41" s="205"/>
      <c r="U41" s="205"/>
      <c r="V41" s="205"/>
      <c r="W41" s="206"/>
    </row>
    <row r="42" spans="2:23" ht="84.75" customHeight="1" thickBot="1" x14ac:dyDescent="0.25">
      <c r="B42" s="207"/>
      <c r="C42" s="208"/>
      <c r="D42" s="208"/>
      <c r="E42" s="208"/>
      <c r="F42" s="208"/>
      <c r="G42" s="208"/>
      <c r="H42" s="208"/>
      <c r="I42" s="208"/>
      <c r="J42" s="208"/>
      <c r="K42" s="208"/>
      <c r="L42" s="208"/>
      <c r="M42" s="208"/>
      <c r="N42" s="208"/>
      <c r="O42" s="208"/>
      <c r="P42" s="208"/>
      <c r="Q42" s="208"/>
      <c r="R42" s="208"/>
      <c r="S42" s="208"/>
      <c r="T42" s="208"/>
      <c r="U42" s="208"/>
      <c r="V42" s="208"/>
      <c r="W42" s="209"/>
    </row>
  </sheetData>
  <mergeCells count="81">
    <mergeCell ref="B30:Q31"/>
    <mergeCell ref="B39:W40"/>
    <mergeCell ref="B41:W42"/>
    <mergeCell ref="V30:W30"/>
    <mergeCell ref="B32:D32"/>
    <mergeCell ref="B33:D33"/>
    <mergeCell ref="B34:D34"/>
    <mergeCell ref="B35:D35"/>
    <mergeCell ref="B37:W38"/>
    <mergeCell ref="S30:T30"/>
    <mergeCell ref="B27:L27"/>
    <mergeCell ref="M27:N27"/>
    <mergeCell ref="O27:P27"/>
    <mergeCell ref="Q27:R27"/>
    <mergeCell ref="B28:L28"/>
    <mergeCell ref="M28:N28"/>
    <mergeCell ref="O28:P28"/>
    <mergeCell ref="Q28:R28"/>
    <mergeCell ref="B25:L25"/>
    <mergeCell ref="M25:N25"/>
    <mergeCell ref="O25:P25"/>
    <mergeCell ref="Q25:R25"/>
    <mergeCell ref="B26:L26"/>
    <mergeCell ref="M26:N26"/>
    <mergeCell ref="O26:P26"/>
    <mergeCell ref="Q26:R26"/>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1320</v>
      </c>
      <c r="D4" s="166" t="s">
        <v>30</v>
      </c>
      <c r="E4" s="166"/>
      <c r="F4" s="166"/>
      <c r="G4" s="166"/>
      <c r="H4" s="167"/>
      <c r="I4" s="77"/>
      <c r="J4" s="168" t="s">
        <v>75</v>
      </c>
      <c r="K4" s="166"/>
      <c r="L4" s="76" t="s">
        <v>1370</v>
      </c>
      <c r="M4" s="169" t="s">
        <v>1371</v>
      </c>
      <c r="N4" s="169"/>
      <c r="O4" s="169"/>
      <c r="P4" s="169"/>
      <c r="Q4" s="170"/>
      <c r="R4" s="78"/>
      <c r="S4" s="171" t="s">
        <v>2146</v>
      </c>
      <c r="T4" s="172"/>
      <c r="U4" s="172"/>
      <c r="V4" s="173" t="s">
        <v>1323</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1372</v>
      </c>
      <c r="D6" s="175" t="s">
        <v>1373</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1374</v>
      </c>
      <c r="K8" s="85" t="s">
        <v>1375</v>
      </c>
      <c r="L8" s="85" t="s">
        <v>1374</v>
      </c>
      <c r="M8" s="85" t="s">
        <v>1375</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1376</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1377</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1378</v>
      </c>
      <c r="C21" s="201"/>
      <c r="D21" s="201"/>
      <c r="E21" s="201"/>
      <c r="F21" s="201"/>
      <c r="G21" s="201"/>
      <c r="H21" s="201"/>
      <c r="I21" s="201"/>
      <c r="J21" s="201"/>
      <c r="K21" s="201"/>
      <c r="L21" s="201"/>
      <c r="M21" s="202" t="s">
        <v>1372</v>
      </c>
      <c r="N21" s="202"/>
      <c r="O21" s="202" t="s">
        <v>117</v>
      </c>
      <c r="P21" s="202"/>
      <c r="Q21" s="203" t="s">
        <v>135</v>
      </c>
      <c r="R21" s="203"/>
      <c r="S21" s="95" t="s">
        <v>455</v>
      </c>
      <c r="T21" s="95" t="s">
        <v>210</v>
      </c>
      <c r="U21" s="95" t="s">
        <v>210</v>
      </c>
      <c r="V21" s="95" t="str">
        <f>+IF(ISERR(U21/T21*100),"N/A",ROUND(U21/T21*100,2))</f>
        <v>N/A</v>
      </c>
      <c r="W21" s="96" t="str">
        <f>+IF(ISERR(U21/S21*100),"N/A",ROUND(U21/S21*100,2))</f>
        <v>N/A</v>
      </c>
    </row>
    <row r="22" spans="2:27" ht="56.25" customHeight="1" x14ac:dyDescent="0.2">
      <c r="B22" s="200" t="s">
        <v>1379</v>
      </c>
      <c r="C22" s="201"/>
      <c r="D22" s="201"/>
      <c r="E22" s="201"/>
      <c r="F22" s="201"/>
      <c r="G22" s="201"/>
      <c r="H22" s="201"/>
      <c r="I22" s="201"/>
      <c r="J22" s="201"/>
      <c r="K22" s="201"/>
      <c r="L22" s="201"/>
      <c r="M22" s="202" t="s">
        <v>1372</v>
      </c>
      <c r="N22" s="202"/>
      <c r="O22" s="202" t="s">
        <v>117</v>
      </c>
      <c r="P22" s="202"/>
      <c r="Q22" s="203" t="s">
        <v>278</v>
      </c>
      <c r="R22" s="203"/>
      <c r="S22" s="95" t="s">
        <v>276</v>
      </c>
      <c r="T22" s="95" t="s">
        <v>210</v>
      </c>
      <c r="U22" s="95" t="s">
        <v>210</v>
      </c>
      <c r="V22" s="95" t="str">
        <f>+IF(ISERR(U22/T22*100),"N/A",ROUND(U22/T22*100,2))</f>
        <v>N/A</v>
      </c>
      <c r="W22" s="96" t="str">
        <f>+IF(ISERR(U22/S22*100),"N/A",ROUND(U22/S22*100,2))</f>
        <v>N/A</v>
      </c>
    </row>
    <row r="23" spans="2:27" ht="56.25" customHeight="1" x14ac:dyDescent="0.2">
      <c r="B23" s="200" t="s">
        <v>1380</v>
      </c>
      <c r="C23" s="201"/>
      <c r="D23" s="201"/>
      <c r="E23" s="201"/>
      <c r="F23" s="201"/>
      <c r="G23" s="201"/>
      <c r="H23" s="201"/>
      <c r="I23" s="201"/>
      <c r="J23" s="201"/>
      <c r="K23" s="201"/>
      <c r="L23" s="201"/>
      <c r="M23" s="202" t="s">
        <v>1372</v>
      </c>
      <c r="N23" s="202"/>
      <c r="O23" s="202" t="s">
        <v>117</v>
      </c>
      <c r="P23" s="202"/>
      <c r="Q23" s="203" t="s">
        <v>118</v>
      </c>
      <c r="R23" s="203"/>
      <c r="S23" s="95" t="s">
        <v>119</v>
      </c>
      <c r="T23" s="95" t="s">
        <v>119</v>
      </c>
      <c r="U23" s="95" t="s">
        <v>128</v>
      </c>
      <c r="V23" s="95">
        <f>+IF(ISERR(U23/T23*100),"N/A",ROUND(U23/T23*100,2))</f>
        <v>150</v>
      </c>
      <c r="W23" s="96">
        <f>+IF(ISERR(U23/S23*100),"N/A",ROUND(U23/S23*100,2))</f>
        <v>150</v>
      </c>
    </row>
    <row r="24" spans="2:27" ht="56.25" customHeight="1" thickBot="1" x14ac:dyDescent="0.25">
      <c r="B24" s="200" t="s">
        <v>1381</v>
      </c>
      <c r="C24" s="201"/>
      <c r="D24" s="201"/>
      <c r="E24" s="201"/>
      <c r="F24" s="201"/>
      <c r="G24" s="201"/>
      <c r="H24" s="201"/>
      <c r="I24" s="201"/>
      <c r="J24" s="201"/>
      <c r="K24" s="201"/>
      <c r="L24" s="201"/>
      <c r="M24" s="202" t="s">
        <v>1372</v>
      </c>
      <c r="N24" s="202"/>
      <c r="O24" s="202" t="s">
        <v>117</v>
      </c>
      <c r="P24" s="202"/>
      <c r="Q24" s="203" t="s">
        <v>278</v>
      </c>
      <c r="R24" s="203"/>
      <c r="S24" s="95" t="s">
        <v>119</v>
      </c>
      <c r="T24" s="95" t="s">
        <v>210</v>
      </c>
      <c r="U24" s="95" t="s">
        <v>210</v>
      </c>
      <c r="V24" s="95" t="str">
        <f>+IF(ISERR(U24/T24*100),"N/A",ROUND(U24/T24*100,2))</f>
        <v>N/A</v>
      </c>
      <c r="W24" s="96" t="str">
        <f>+IF(ISERR(U24/S24*100),"N/A",ROUND(U24/S24*100,2))</f>
        <v>N/A</v>
      </c>
    </row>
    <row r="25" spans="2:27" ht="21.75" customHeight="1" thickTop="1" thickBot="1" x14ac:dyDescent="0.25">
      <c r="B25" s="70" t="s">
        <v>129</v>
      </c>
      <c r="C25" s="71"/>
      <c r="D25" s="71"/>
      <c r="E25" s="71"/>
      <c r="F25" s="71"/>
      <c r="G25" s="71"/>
      <c r="H25" s="72"/>
      <c r="I25" s="72"/>
      <c r="J25" s="72"/>
      <c r="K25" s="72"/>
      <c r="L25" s="72"/>
      <c r="M25" s="72"/>
      <c r="N25" s="72"/>
      <c r="O25" s="72"/>
      <c r="P25" s="72"/>
      <c r="Q25" s="72"/>
      <c r="R25" s="72"/>
      <c r="S25" s="72"/>
      <c r="T25" s="72"/>
      <c r="U25" s="72"/>
      <c r="V25" s="72"/>
      <c r="W25" s="73"/>
      <c r="X25" s="97"/>
    </row>
    <row r="26" spans="2:27" ht="29.25" customHeight="1" thickTop="1" thickBot="1" x14ac:dyDescent="0.25">
      <c r="B26" s="210" t="s">
        <v>130</v>
      </c>
      <c r="C26" s="211"/>
      <c r="D26" s="211"/>
      <c r="E26" s="211"/>
      <c r="F26" s="211"/>
      <c r="G26" s="211"/>
      <c r="H26" s="211"/>
      <c r="I26" s="211"/>
      <c r="J26" s="211"/>
      <c r="K26" s="211"/>
      <c r="L26" s="211"/>
      <c r="M26" s="211"/>
      <c r="N26" s="211"/>
      <c r="O26" s="211"/>
      <c r="P26" s="211"/>
      <c r="Q26" s="212"/>
      <c r="R26" s="98" t="s">
        <v>111</v>
      </c>
      <c r="S26" s="187" t="s">
        <v>112</v>
      </c>
      <c r="T26" s="187"/>
      <c r="U26" s="99" t="s">
        <v>131</v>
      </c>
      <c r="V26" s="186" t="s">
        <v>132</v>
      </c>
      <c r="W26" s="188"/>
    </row>
    <row r="27" spans="2:27" ht="30.75" customHeight="1" thickBot="1" x14ac:dyDescent="0.25">
      <c r="B27" s="213"/>
      <c r="C27" s="214"/>
      <c r="D27" s="214"/>
      <c r="E27" s="214"/>
      <c r="F27" s="214"/>
      <c r="G27" s="214"/>
      <c r="H27" s="214"/>
      <c r="I27" s="214"/>
      <c r="J27" s="214"/>
      <c r="K27" s="214"/>
      <c r="L27" s="214"/>
      <c r="M27" s="214"/>
      <c r="N27" s="214"/>
      <c r="O27" s="214"/>
      <c r="P27" s="214"/>
      <c r="Q27" s="215"/>
      <c r="R27" s="100" t="s">
        <v>133</v>
      </c>
      <c r="S27" s="100" t="s">
        <v>133</v>
      </c>
      <c r="T27" s="100" t="s">
        <v>117</v>
      </c>
      <c r="U27" s="100" t="s">
        <v>133</v>
      </c>
      <c r="V27" s="100" t="s">
        <v>134</v>
      </c>
      <c r="W27" s="101" t="s">
        <v>135</v>
      </c>
      <c r="Y27" s="97"/>
    </row>
    <row r="28" spans="2:27" ht="23.25" customHeight="1" thickBot="1" x14ac:dyDescent="0.25">
      <c r="B28" s="216" t="s">
        <v>136</v>
      </c>
      <c r="C28" s="217"/>
      <c r="D28" s="217"/>
      <c r="E28" s="102" t="s">
        <v>1382</v>
      </c>
      <c r="F28" s="102"/>
      <c r="G28" s="102"/>
      <c r="H28" s="103"/>
      <c r="I28" s="103"/>
      <c r="J28" s="103"/>
      <c r="K28" s="103"/>
      <c r="L28" s="103"/>
      <c r="M28" s="103"/>
      <c r="N28" s="103"/>
      <c r="O28" s="103"/>
      <c r="P28" s="104"/>
      <c r="Q28" s="104"/>
      <c r="R28" s="105" t="s">
        <v>1383</v>
      </c>
      <c r="S28" s="106" t="s">
        <v>79</v>
      </c>
      <c r="T28" s="104"/>
      <c r="U28" s="106" t="s">
        <v>281</v>
      </c>
      <c r="V28" s="104"/>
      <c r="W28" s="107">
        <f>+IF(ISERR(U28/R28*100),"N/A",ROUND(U28/R28*100,2))</f>
        <v>0</v>
      </c>
    </row>
    <row r="29" spans="2:27" ht="26.25" customHeight="1" thickBot="1" x14ac:dyDescent="0.25">
      <c r="B29" s="218" t="s">
        <v>139</v>
      </c>
      <c r="C29" s="219"/>
      <c r="D29" s="219"/>
      <c r="E29" s="108" t="s">
        <v>1382</v>
      </c>
      <c r="F29" s="108"/>
      <c r="G29" s="108"/>
      <c r="H29" s="109"/>
      <c r="I29" s="109"/>
      <c r="J29" s="109"/>
      <c r="K29" s="109"/>
      <c r="L29" s="109"/>
      <c r="M29" s="109"/>
      <c r="N29" s="109"/>
      <c r="O29" s="109"/>
      <c r="P29" s="110"/>
      <c r="Q29" s="110"/>
      <c r="R29" s="111" t="s">
        <v>1383</v>
      </c>
      <c r="S29" s="112" t="s">
        <v>281</v>
      </c>
      <c r="T29" s="112">
        <f>+IF(ISERR(S29/R29*100),"N/A",ROUND(S29/R29*100,2))</f>
        <v>0</v>
      </c>
      <c r="U29" s="112" t="s">
        <v>281</v>
      </c>
      <c r="V29" s="112" t="str">
        <f>+IF(ISERR(U29/S29*100),"N/A",ROUND(U29/S29*100,2))</f>
        <v>N/A</v>
      </c>
      <c r="W29" s="113">
        <f>+IF(ISERR(U29/R29*100),"N/A",ROUND(U29/R29*100,2))</f>
        <v>0</v>
      </c>
    </row>
    <row r="30" spans="2:27" ht="22.5" customHeight="1" thickTop="1" thickBot="1" x14ac:dyDescent="0.25">
      <c r="B30" s="70" t="s">
        <v>141</v>
      </c>
      <c r="C30" s="71"/>
      <c r="D30" s="71"/>
      <c r="E30" s="71"/>
      <c r="F30" s="71"/>
      <c r="G30" s="71"/>
      <c r="H30" s="72"/>
      <c r="I30" s="72"/>
      <c r="J30" s="72"/>
      <c r="K30" s="72"/>
      <c r="L30" s="72"/>
      <c r="M30" s="72"/>
      <c r="N30" s="72"/>
      <c r="O30" s="72"/>
      <c r="P30" s="72"/>
      <c r="Q30" s="72"/>
      <c r="R30" s="72"/>
      <c r="S30" s="72"/>
      <c r="T30" s="72"/>
      <c r="U30" s="72"/>
      <c r="V30" s="72"/>
      <c r="W30" s="73"/>
    </row>
    <row r="31" spans="2:27" ht="37.5" customHeight="1" thickTop="1" x14ac:dyDescent="0.2">
      <c r="B31" s="204" t="s">
        <v>2290</v>
      </c>
      <c r="C31" s="205"/>
      <c r="D31" s="205"/>
      <c r="E31" s="205"/>
      <c r="F31" s="205"/>
      <c r="G31" s="205"/>
      <c r="H31" s="205"/>
      <c r="I31" s="205"/>
      <c r="J31" s="205"/>
      <c r="K31" s="205"/>
      <c r="L31" s="205"/>
      <c r="M31" s="205"/>
      <c r="N31" s="205"/>
      <c r="O31" s="205"/>
      <c r="P31" s="205"/>
      <c r="Q31" s="205"/>
      <c r="R31" s="205"/>
      <c r="S31" s="205"/>
      <c r="T31" s="205"/>
      <c r="U31" s="205"/>
      <c r="V31" s="205"/>
      <c r="W31" s="206"/>
    </row>
    <row r="32" spans="2:27" ht="54.75"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2291</v>
      </c>
      <c r="C33" s="205"/>
      <c r="D33" s="205"/>
      <c r="E33" s="205"/>
      <c r="F33" s="205"/>
      <c r="G33" s="205"/>
      <c r="H33" s="205"/>
      <c r="I33" s="205"/>
      <c r="J33" s="205"/>
      <c r="K33" s="205"/>
      <c r="L33" s="205"/>
      <c r="M33" s="205"/>
      <c r="N33" s="205"/>
      <c r="O33" s="205"/>
      <c r="P33" s="205"/>
      <c r="Q33" s="205"/>
      <c r="R33" s="205"/>
      <c r="S33" s="205"/>
      <c r="T33" s="205"/>
      <c r="U33" s="205"/>
      <c r="V33" s="205"/>
      <c r="W33" s="206"/>
    </row>
    <row r="34" spans="2:23" ht="19.5" customHeight="1" thickBot="1" x14ac:dyDescent="0.25">
      <c r="B34" s="220"/>
      <c r="C34" s="221"/>
      <c r="D34" s="221"/>
      <c r="E34" s="221"/>
      <c r="F34" s="221"/>
      <c r="G34" s="221"/>
      <c r="H34" s="221"/>
      <c r="I34" s="221"/>
      <c r="J34" s="221"/>
      <c r="K34" s="221"/>
      <c r="L34" s="221"/>
      <c r="M34" s="221"/>
      <c r="N34" s="221"/>
      <c r="O34" s="221"/>
      <c r="P34" s="221"/>
      <c r="Q34" s="221"/>
      <c r="R34" s="221"/>
      <c r="S34" s="221"/>
      <c r="T34" s="221"/>
      <c r="U34" s="221"/>
      <c r="V34" s="221"/>
      <c r="W34" s="222"/>
    </row>
    <row r="35" spans="2:23" ht="37.5" customHeight="1" thickTop="1" x14ac:dyDescent="0.2">
      <c r="B35" s="204" t="s">
        <v>2292</v>
      </c>
      <c r="C35" s="205"/>
      <c r="D35" s="205"/>
      <c r="E35" s="205"/>
      <c r="F35" s="205"/>
      <c r="G35" s="205"/>
      <c r="H35" s="205"/>
      <c r="I35" s="205"/>
      <c r="J35" s="205"/>
      <c r="K35" s="205"/>
      <c r="L35" s="205"/>
      <c r="M35" s="205"/>
      <c r="N35" s="205"/>
      <c r="O35" s="205"/>
      <c r="P35" s="205"/>
      <c r="Q35" s="205"/>
      <c r="R35" s="205"/>
      <c r="S35" s="205"/>
      <c r="T35" s="205"/>
      <c r="U35" s="205"/>
      <c r="V35" s="205"/>
      <c r="W35" s="206"/>
    </row>
    <row r="36" spans="2:23" ht="33" customHeight="1" thickBot="1" x14ac:dyDescent="0.25">
      <c r="B36" s="207"/>
      <c r="C36" s="208"/>
      <c r="D36" s="208"/>
      <c r="E36" s="208"/>
      <c r="F36" s="208"/>
      <c r="G36" s="208"/>
      <c r="H36" s="208"/>
      <c r="I36" s="208"/>
      <c r="J36" s="208"/>
      <c r="K36" s="208"/>
      <c r="L36" s="208"/>
      <c r="M36" s="208"/>
      <c r="N36" s="208"/>
      <c r="O36" s="208"/>
      <c r="P36" s="208"/>
      <c r="Q36" s="208"/>
      <c r="R36" s="208"/>
      <c r="S36" s="208"/>
      <c r="T36" s="208"/>
      <c r="U36" s="208"/>
      <c r="V36" s="208"/>
      <c r="W36" s="209"/>
    </row>
  </sheetData>
  <mergeCells count="63">
    <mergeCell ref="B23:L23"/>
    <mergeCell ref="M23:N23"/>
    <mergeCell ref="O23:P23"/>
    <mergeCell ref="Q23:R23"/>
    <mergeCell ref="B35:W36"/>
    <mergeCell ref="B24:L24"/>
    <mergeCell ref="M24:N24"/>
    <mergeCell ref="O24:P24"/>
    <mergeCell ref="Q24:R24"/>
    <mergeCell ref="B26:Q27"/>
    <mergeCell ref="S26:T26"/>
    <mergeCell ref="V26:W26"/>
    <mergeCell ref="B28:D28"/>
    <mergeCell ref="B29:D29"/>
    <mergeCell ref="B31:W32"/>
    <mergeCell ref="B33:W3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4" min="1" max="22"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1384</v>
      </c>
      <c r="D4" s="166" t="s">
        <v>31</v>
      </c>
      <c r="E4" s="166"/>
      <c r="F4" s="166"/>
      <c r="G4" s="166"/>
      <c r="H4" s="167"/>
      <c r="I4" s="77"/>
      <c r="J4" s="168" t="s">
        <v>75</v>
      </c>
      <c r="K4" s="166"/>
      <c r="L4" s="76" t="s">
        <v>1385</v>
      </c>
      <c r="M4" s="169" t="s">
        <v>1386</v>
      </c>
      <c r="N4" s="169"/>
      <c r="O4" s="169"/>
      <c r="P4" s="169"/>
      <c r="Q4" s="170"/>
      <c r="R4" s="78"/>
      <c r="S4" s="171" t="s">
        <v>2146</v>
      </c>
      <c r="T4" s="172"/>
      <c r="U4" s="172"/>
      <c r="V4" s="173" t="s">
        <v>1264</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1387</v>
      </c>
      <c r="D6" s="175" t="s">
        <v>1388</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1389</v>
      </c>
      <c r="K8" s="85" t="s">
        <v>149</v>
      </c>
      <c r="L8" s="85" t="s">
        <v>1389</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79</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1390</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1391</v>
      </c>
      <c r="C21" s="201"/>
      <c r="D21" s="201"/>
      <c r="E21" s="201"/>
      <c r="F21" s="201"/>
      <c r="G21" s="201"/>
      <c r="H21" s="201"/>
      <c r="I21" s="201"/>
      <c r="J21" s="201"/>
      <c r="K21" s="201"/>
      <c r="L21" s="201"/>
      <c r="M21" s="202" t="s">
        <v>1387</v>
      </c>
      <c r="N21" s="202"/>
      <c r="O21" s="202" t="s">
        <v>1392</v>
      </c>
      <c r="P21" s="202"/>
      <c r="Q21" s="203" t="s">
        <v>278</v>
      </c>
      <c r="R21" s="203"/>
      <c r="S21" s="95" t="s">
        <v>410</v>
      </c>
      <c r="T21" s="95" t="s">
        <v>210</v>
      </c>
      <c r="U21" s="95" t="s">
        <v>210</v>
      </c>
      <c r="V21" s="95" t="str">
        <f>+IF(ISERR(U21/T21*100),"N/A",ROUND(U21/T21*100,2))</f>
        <v>N/A</v>
      </c>
      <c r="W21" s="96" t="str">
        <f>+IF(ISERR(U21/S21*100),"N/A",ROUND(U21/S21*100,2))</f>
        <v>N/A</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1393</v>
      </c>
      <c r="F25" s="102"/>
      <c r="G25" s="102"/>
      <c r="H25" s="103"/>
      <c r="I25" s="103"/>
      <c r="J25" s="103"/>
      <c r="K25" s="103"/>
      <c r="L25" s="103"/>
      <c r="M25" s="103"/>
      <c r="N25" s="103"/>
      <c r="O25" s="103"/>
      <c r="P25" s="104"/>
      <c r="Q25" s="104"/>
      <c r="R25" s="105" t="s">
        <v>1264</v>
      </c>
      <c r="S25" s="106" t="s">
        <v>79</v>
      </c>
      <c r="T25" s="104"/>
      <c r="U25" s="106" t="s">
        <v>1394</v>
      </c>
      <c r="V25" s="104"/>
      <c r="W25" s="107">
        <f>+IF(ISERR(U25/R25*100),"N/A",ROUND(U25/R25*100,2))</f>
        <v>83.33</v>
      </c>
    </row>
    <row r="26" spans="2:27" ht="26.25" customHeight="1" thickBot="1" x14ac:dyDescent="0.25">
      <c r="B26" s="218" t="s">
        <v>139</v>
      </c>
      <c r="C26" s="219"/>
      <c r="D26" s="219"/>
      <c r="E26" s="108" t="s">
        <v>1393</v>
      </c>
      <c r="F26" s="108"/>
      <c r="G26" s="108"/>
      <c r="H26" s="109"/>
      <c r="I26" s="109"/>
      <c r="J26" s="109"/>
      <c r="K26" s="109"/>
      <c r="L26" s="109"/>
      <c r="M26" s="109"/>
      <c r="N26" s="109"/>
      <c r="O26" s="109"/>
      <c r="P26" s="110"/>
      <c r="Q26" s="110"/>
      <c r="R26" s="111" t="s">
        <v>1264</v>
      </c>
      <c r="S26" s="112" t="s">
        <v>1395</v>
      </c>
      <c r="T26" s="112">
        <f>+IF(ISERR(S26/R26*100),"N/A",ROUND(S26/R26*100,2))</f>
        <v>100</v>
      </c>
      <c r="U26" s="112" t="s">
        <v>1394</v>
      </c>
      <c r="V26" s="112">
        <f>+IF(ISERR(U26/S26*100),"N/A",ROUND(U26/S26*100,2))</f>
        <v>83.33</v>
      </c>
      <c r="W26" s="113">
        <f>+IF(ISERR(U26/R26*100),"N/A",ROUND(U26/R26*100,2))</f>
        <v>83.33</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2287</v>
      </c>
      <c r="C28" s="205"/>
      <c r="D28" s="205"/>
      <c r="E28" s="205"/>
      <c r="F28" s="205"/>
      <c r="G28" s="205"/>
      <c r="H28" s="205"/>
      <c r="I28" s="205"/>
      <c r="J28" s="205"/>
      <c r="K28" s="205"/>
      <c r="L28" s="205"/>
      <c r="M28" s="205"/>
      <c r="N28" s="205"/>
      <c r="O28" s="205"/>
      <c r="P28" s="205"/>
      <c r="Q28" s="205"/>
      <c r="R28" s="205"/>
      <c r="S28" s="205"/>
      <c r="T28" s="205"/>
      <c r="U28" s="205"/>
      <c r="V28" s="205"/>
      <c r="W28" s="206"/>
    </row>
    <row r="29" spans="2:27" ht="1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2288</v>
      </c>
      <c r="C30" s="205"/>
      <c r="D30" s="205"/>
      <c r="E30" s="205"/>
      <c r="F30" s="205"/>
      <c r="G30" s="205"/>
      <c r="H30" s="205"/>
      <c r="I30" s="205"/>
      <c r="J30" s="205"/>
      <c r="K30" s="205"/>
      <c r="L30" s="205"/>
      <c r="M30" s="205"/>
      <c r="N30" s="205"/>
      <c r="O30" s="205"/>
      <c r="P30" s="205"/>
      <c r="Q30" s="205"/>
      <c r="R30" s="205"/>
      <c r="S30" s="205"/>
      <c r="T30" s="205"/>
      <c r="U30" s="205"/>
      <c r="V30" s="205"/>
      <c r="W30" s="206"/>
    </row>
    <row r="31" spans="2:27" ht="48"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2289</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8.7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1396</v>
      </c>
      <c r="D4" s="166" t="s">
        <v>32</v>
      </c>
      <c r="E4" s="166"/>
      <c r="F4" s="166"/>
      <c r="G4" s="166"/>
      <c r="H4" s="167"/>
      <c r="I4" s="77"/>
      <c r="J4" s="168" t="s">
        <v>75</v>
      </c>
      <c r="K4" s="166"/>
      <c r="L4" s="76" t="s">
        <v>1397</v>
      </c>
      <c r="M4" s="169" t="s">
        <v>1398</v>
      </c>
      <c r="N4" s="169"/>
      <c r="O4" s="169"/>
      <c r="P4" s="169"/>
      <c r="Q4" s="170"/>
      <c r="R4" s="78"/>
      <c r="S4" s="171" t="s">
        <v>2146</v>
      </c>
      <c r="T4" s="172"/>
      <c r="U4" s="172"/>
      <c r="V4" s="173" t="s">
        <v>1399</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1400</v>
      </c>
      <c r="D6" s="175" t="s">
        <v>1401</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149</v>
      </c>
      <c r="K8" s="85" t="s">
        <v>149</v>
      </c>
      <c r="L8" s="85" t="s">
        <v>149</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1402</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1403</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1404</v>
      </c>
      <c r="C21" s="201"/>
      <c r="D21" s="201"/>
      <c r="E21" s="201"/>
      <c r="F21" s="201"/>
      <c r="G21" s="201"/>
      <c r="H21" s="201"/>
      <c r="I21" s="201"/>
      <c r="J21" s="201"/>
      <c r="K21" s="201"/>
      <c r="L21" s="201"/>
      <c r="M21" s="202" t="s">
        <v>1400</v>
      </c>
      <c r="N21" s="202"/>
      <c r="O21" s="202" t="s">
        <v>117</v>
      </c>
      <c r="P21" s="202"/>
      <c r="Q21" s="203" t="s">
        <v>135</v>
      </c>
      <c r="R21" s="203"/>
      <c r="S21" s="95" t="s">
        <v>582</v>
      </c>
      <c r="T21" s="95" t="s">
        <v>210</v>
      </c>
      <c r="U21" s="95" t="s">
        <v>210</v>
      </c>
      <c r="V21" s="95" t="str">
        <f>+IF(ISERR(U21/T21*100),"N/A",ROUND(U21/T21*100,2))</f>
        <v>N/A</v>
      </c>
      <c r="W21" s="96" t="str">
        <f>+IF(ISERR(U21/S21*100),"N/A",ROUND(U21/S21*100,2))</f>
        <v>N/A</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1405</v>
      </c>
      <c r="F25" s="102"/>
      <c r="G25" s="102"/>
      <c r="H25" s="103"/>
      <c r="I25" s="103"/>
      <c r="J25" s="103"/>
      <c r="K25" s="103"/>
      <c r="L25" s="103"/>
      <c r="M25" s="103"/>
      <c r="N25" s="103"/>
      <c r="O25" s="103"/>
      <c r="P25" s="104"/>
      <c r="Q25" s="104"/>
      <c r="R25" s="105" t="s">
        <v>1406</v>
      </c>
      <c r="S25" s="106" t="s">
        <v>79</v>
      </c>
      <c r="T25" s="104"/>
      <c r="U25" s="106" t="s">
        <v>1407</v>
      </c>
      <c r="V25" s="104"/>
      <c r="W25" s="107">
        <f>+IF(ISERR(U25/R25*100),"N/A",ROUND(U25/R25*100,2))</f>
        <v>35.18</v>
      </c>
    </row>
    <row r="26" spans="2:27" ht="26.25" customHeight="1" thickBot="1" x14ac:dyDescent="0.25">
      <c r="B26" s="218" t="s">
        <v>139</v>
      </c>
      <c r="C26" s="219"/>
      <c r="D26" s="219"/>
      <c r="E26" s="108" t="s">
        <v>1405</v>
      </c>
      <c r="F26" s="108"/>
      <c r="G26" s="108"/>
      <c r="H26" s="109"/>
      <c r="I26" s="109"/>
      <c r="J26" s="109"/>
      <c r="K26" s="109"/>
      <c r="L26" s="109"/>
      <c r="M26" s="109"/>
      <c r="N26" s="109"/>
      <c r="O26" s="109"/>
      <c r="P26" s="110"/>
      <c r="Q26" s="110"/>
      <c r="R26" s="111" t="s">
        <v>1408</v>
      </c>
      <c r="S26" s="112" t="s">
        <v>1409</v>
      </c>
      <c r="T26" s="112">
        <f>+IF(ISERR(S26/R26*100),"N/A",ROUND(S26/R26*100,2))</f>
        <v>43.98</v>
      </c>
      <c r="U26" s="112" t="s">
        <v>1407</v>
      </c>
      <c r="V26" s="112">
        <f>+IF(ISERR(U26/S26*100),"N/A",ROUND(U26/S26*100,2))</f>
        <v>85.43</v>
      </c>
      <c r="W26" s="113">
        <f>+IF(ISERR(U26/R26*100),"N/A",ROUND(U26/R26*100,2))</f>
        <v>37.57</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2284</v>
      </c>
      <c r="C28" s="205"/>
      <c r="D28" s="205"/>
      <c r="E28" s="205"/>
      <c r="F28" s="205"/>
      <c r="G28" s="205"/>
      <c r="H28" s="205"/>
      <c r="I28" s="205"/>
      <c r="J28" s="205"/>
      <c r="K28" s="205"/>
      <c r="L28" s="205"/>
      <c r="M28" s="205"/>
      <c r="N28" s="205"/>
      <c r="O28" s="205"/>
      <c r="P28" s="205"/>
      <c r="Q28" s="205"/>
      <c r="R28" s="205"/>
      <c r="S28" s="205"/>
      <c r="T28" s="205"/>
      <c r="U28" s="205"/>
      <c r="V28" s="205"/>
      <c r="W28" s="206"/>
    </row>
    <row r="29" spans="2:27" ht="130.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2285</v>
      </c>
      <c r="C30" s="205"/>
      <c r="D30" s="205"/>
      <c r="E30" s="205"/>
      <c r="F30" s="205"/>
      <c r="G30" s="205"/>
      <c r="H30" s="205"/>
      <c r="I30" s="205"/>
      <c r="J30" s="205"/>
      <c r="K30" s="205"/>
      <c r="L30" s="205"/>
      <c r="M30" s="205"/>
      <c r="N30" s="205"/>
      <c r="O30" s="205"/>
      <c r="P30" s="205"/>
      <c r="Q30" s="205"/>
      <c r="R30" s="205"/>
      <c r="S30" s="205"/>
      <c r="T30" s="205"/>
      <c r="U30" s="205"/>
      <c r="V30" s="205"/>
      <c r="W30" s="206"/>
    </row>
    <row r="31" spans="2:27" ht="19.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2286</v>
      </c>
      <c r="C32" s="205"/>
      <c r="D32" s="205"/>
      <c r="E32" s="205"/>
      <c r="F32" s="205"/>
      <c r="G32" s="205"/>
      <c r="H32" s="205"/>
      <c r="I32" s="205"/>
      <c r="J32" s="205"/>
      <c r="K32" s="205"/>
      <c r="L32" s="205"/>
      <c r="M32" s="205"/>
      <c r="N32" s="205"/>
      <c r="O32" s="205"/>
      <c r="P32" s="205"/>
      <c r="Q32" s="205"/>
      <c r="R32" s="205"/>
      <c r="S32" s="205"/>
      <c r="T32" s="205"/>
      <c r="U32" s="205"/>
      <c r="V32" s="205"/>
      <c r="W32" s="206"/>
    </row>
    <row r="33" spans="2:23" ht="41.2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1396</v>
      </c>
      <c r="D4" s="166" t="s">
        <v>32</v>
      </c>
      <c r="E4" s="166"/>
      <c r="F4" s="166"/>
      <c r="G4" s="166"/>
      <c r="H4" s="167"/>
      <c r="I4" s="77"/>
      <c r="J4" s="168" t="s">
        <v>75</v>
      </c>
      <c r="K4" s="166"/>
      <c r="L4" s="76" t="s">
        <v>1420</v>
      </c>
      <c r="M4" s="169" t="s">
        <v>1421</v>
      </c>
      <c r="N4" s="169"/>
      <c r="O4" s="169"/>
      <c r="P4" s="169"/>
      <c r="Q4" s="170"/>
      <c r="R4" s="78"/>
      <c r="S4" s="171" t="s">
        <v>2146</v>
      </c>
      <c r="T4" s="172"/>
      <c r="U4" s="172"/>
      <c r="V4" s="173" t="s">
        <v>1422</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1423</v>
      </c>
      <c r="D6" s="175" t="s">
        <v>1424</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1425</v>
      </c>
      <c r="K8" s="85" t="s">
        <v>1426</v>
      </c>
      <c r="L8" s="85" t="s">
        <v>1427</v>
      </c>
      <c r="M8" s="85" t="s">
        <v>1428</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1429</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1430</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1431</v>
      </c>
      <c r="C21" s="201"/>
      <c r="D21" s="201"/>
      <c r="E21" s="201"/>
      <c r="F21" s="201"/>
      <c r="G21" s="201"/>
      <c r="H21" s="201"/>
      <c r="I21" s="201"/>
      <c r="J21" s="201"/>
      <c r="K21" s="201"/>
      <c r="L21" s="201"/>
      <c r="M21" s="202" t="s">
        <v>1423</v>
      </c>
      <c r="N21" s="202"/>
      <c r="O21" s="202" t="s">
        <v>117</v>
      </c>
      <c r="P21" s="202"/>
      <c r="Q21" s="203" t="s">
        <v>118</v>
      </c>
      <c r="R21" s="203"/>
      <c r="S21" s="95" t="s">
        <v>540</v>
      </c>
      <c r="T21" s="95" t="s">
        <v>540</v>
      </c>
      <c r="U21" s="95" t="s">
        <v>1432</v>
      </c>
      <c r="V21" s="95">
        <f>+IF(ISERR(U21/T21*100),"N/A",ROUND(U21/T21*100,2))</f>
        <v>108.89</v>
      </c>
      <c r="W21" s="96">
        <f>+IF(ISERR(U21/S21*100),"N/A",ROUND(U21/S21*100,2))</f>
        <v>108.89</v>
      </c>
    </row>
    <row r="22" spans="2:27" ht="56.25" customHeight="1" thickBot="1" x14ac:dyDescent="0.25">
      <c r="B22" s="200" t="s">
        <v>1433</v>
      </c>
      <c r="C22" s="201"/>
      <c r="D22" s="201"/>
      <c r="E22" s="201"/>
      <c r="F22" s="201"/>
      <c r="G22" s="201"/>
      <c r="H22" s="201"/>
      <c r="I22" s="201"/>
      <c r="J22" s="201"/>
      <c r="K22" s="201"/>
      <c r="L22" s="201"/>
      <c r="M22" s="202" t="s">
        <v>1423</v>
      </c>
      <c r="N22" s="202"/>
      <c r="O22" s="202" t="s">
        <v>117</v>
      </c>
      <c r="P22" s="202"/>
      <c r="Q22" s="203" t="s">
        <v>118</v>
      </c>
      <c r="R22" s="203"/>
      <c r="S22" s="95" t="s">
        <v>540</v>
      </c>
      <c r="T22" s="95" t="s">
        <v>540</v>
      </c>
      <c r="U22" s="95" t="s">
        <v>582</v>
      </c>
      <c r="V22" s="95">
        <f>+IF(ISERR(U22/T22*100),"N/A",ROUND(U22/T22*100,2))</f>
        <v>111.11</v>
      </c>
      <c r="W22" s="96">
        <f>+IF(ISERR(U22/S22*100),"N/A",ROUND(U22/S22*100,2))</f>
        <v>111.11</v>
      </c>
    </row>
    <row r="23" spans="2:27" ht="21.75" customHeight="1" thickTop="1" thickBot="1" x14ac:dyDescent="0.25">
      <c r="B23" s="70" t="s">
        <v>129</v>
      </c>
      <c r="C23" s="71"/>
      <c r="D23" s="71"/>
      <c r="E23" s="71"/>
      <c r="F23" s="71"/>
      <c r="G23" s="71"/>
      <c r="H23" s="72"/>
      <c r="I23" s="72"/>
      <c r="J23" s="72"/>
      <c r="K23" s="72"/>
      <c r="L23" s="72"/>
      <c r="M23" s="72"/>
      <c r="N23" s="72"/>
      <c r="O23" s="72"/>
      <c r="P23" s="72"/>
      <c r="Q23" s="72"/>
      <c r="R23" s="72"/>
      <c r="S23" s="72"/>
      <c r="T23" s="72"/>
      <c r="U23" s="72"/>
      <c r="V23" s="72"/>
      <c r="W23" s="73"/>
      <c r="X23" s="97"/>
    </row>
    <row r="24" spans="2:27" ht="29.25" customHeight="1" thickTop="1" thickBot="1" x14ac:dyDescent="0.25">
      <c r="B24" s="210" t="s">
        <v>130</v>
      </c>
      <c r="C24" s="211"/>
      <c r="D24" s="211"/>
      <c r="E24" s="211"/>
      <c r="F24" s="211"/>
      <c r="G24" s="211"/>
      <c r="H24" s="211"/>
      <c r="I24" s="211"/>
      <c r="J24" s="211"/>
      <c r="K24" s="211"/>
      <c r="L24" s="211"/>
      <c r="M24" s="211"/>
      <c r="N24" s="211"/>
      <c r="O24" s="211"/>
      <c r="P24" s="211"/>
      <c r="Q24" s="212"/>
      <c r="R24" s="98" t="s">
        <v>111</v>
      </c>
      <c r="S24" s="187" t="s">
        <v>112</v>
      </c>
      <c r="T24" s="187"/>
      <c r="U24" s="99" t="s">
        <v>131</v>
      </c>
      <c r="V24" s="186" t="s">
        <v>132</v>
      </c>
      <c r="W24" s="188"/>
    </row>
    <row r="25" spans="2:27" ht="30.75" customHeight="1" thickBot="1" x14ac:dyDescent="0.25">
      <c r="B25" s="213"/>
      <c r="C25" s="214"/>
      <c r="D25" s="214"/>
      <c r="E25" s="214"/>
      <c r="F25" s="214"/>
      <c r="G25" s="214"/>
      <c r="H25" s="214"/>
      <c r="I25" s="214"/>
      <c r="J25" s="214"/>
      <c r="K25" s="214"/>
      <c r="L25" s="214"/>
      <c r="M25" s="214"/>
      <c r="N25" s="214"/>
      <c r="O25" s="214"/>
      <c r="P25" s="214"/>
      <c r="Q25" s="215"/>
      <c r="R25" s="100" t="s">
        <v>133</v>
      </c>
      <c r="S25" s="100" t="s">
        <v>133</v>
      </c>
      <c r="T25" s="100" t="s">
        <v>117</v>
      </c>
      <c r="U25" s="100" t="s">
        <v>133</v>
      </c>
      <c r="V25" s="100" t="s">
        <v>134</v>
      </c>
      <c r="W25" s="101" t="s">
        <v>135</v>
      </c>
      <c r="Y25" s="97"/>
    </row>
    <row r="26" spans="2:27" ht="23.25" customHeight="1" thickBot="1" x14ac:dyDescent="0.25">
      <c r="B26" s="216" t="s">
        <v>136</v>
      </c>
      <c r="C26" s="217"/>
      <c r="D26" s="217"/>
      <c r="E26" s="102" t="s">
        <v>1434</v>
      </c>
      <c r="F26" s="102"/>
      <c r="G26" s="102"/>
      <c r="H26" s="103"/>
      <c r="I26" s="103"/>
      <c r="J26" s="103"/>
      <c r="K26" s="103"/>
      <c r="L26" s="103"/>
      <c r="M26" s="103"/>
      <c r="N26" s="103"/>
      <c r="O26" s="103"/>
      <c r="P26" s="104"/>
      <c r="Q26" s="104"/>
      <c r="R26" s="105" t="s">
        <v>1435</v>
      </c>
      <c r="S26" s="106" t="s">
        <v>79</v>
      </c>
      <c r="T26" s="104"/>
      <c r="U26" s="106" t="s">
        <v>1436</v>
      </c>
      <c r="V26" s="104"/>
      <c r="W26" s="107">
        <f>+IF(ISERR(U26/R26*100),"N/A",ROUND(U26/R26*100,2))</f>
        <v>74.7</v>
      </c>
    </row>
    <row r="27" spans="2:27" ht="26.25" customHeight="1" thickBot="1" x14ac:dyDescent="0.25">
      <c r="B27" s="218" t="s">
        <v>139</v>
      </c>
      <c r="C27" s="219"/>
      <c r="D27" s="219"/>
      <c r="E27" s="108" t="s">
        <v>1434</v>
      </c>
      <c r="F27" s="108"/>
      <c r="G27" s="108"/>
      <c r="H27" s="109"/>
      <c r="I27" s="109"/>
      <c r="J27" s="109"/>
      <c r="K27" s="109"/>
      <c r="L27" s="109"/>
      <c r="M27" s="109"/>
      <c r="N27" s="109"/>
      <c r="O27" s="109"/>
      <c r="P27" s="110"/>
      <c r="Q27" s="110"/>
      <c r="R27" s="111" t="s">
        <v>1435</v>
      </c>
      <c r="S27" s="112" t="s">
        <v>1437</v>
      </c>
      <c r="T27" s="112">
        <f>+IF(ISERR(S27/R27*100),"N/A",ROUND(S27/R27*100,2))</f>
        <v>82.76</v>
      </c>
      <c r="U27" s="112" t="s">
        <v>1436</v>
      </c>
      <c r="V27" s="112">
        <f>+IF(ISERR(U27/S27*100),"N/A",ROUND(U27/S27*100,2))</f>
        <v>90.26</v>
      </c>
      <c r="W27" s="113">
        <f>+IF(ISERR(U27/R27*100),"N/A",ROUND(U27/R27*100,2))</f>
        <v>74.7</v>
      </c>
    </row>
    <row r="28" spans="2:27" ht="22.5" customHeight="1" thickTop="1" thickBot="1" x14ac:dyDescent="0.25">
      <c r="B28" s="70" t="s">
        <v>141</v>
      </c>
      <c r="C28" s="71"/>
      <c r="D28" s="71"/>
      <c r="E28" s="71"/>
      <c r="F28" s="71"/>
      <c r="G28" s="71"/>
      <c r="H28" s="72"/>
      <c r="I28" s="72"/>
      <c r="J28" s="72"/>
      <c r="K28" s="72"/>
      <c r="L28" s="72"/>
      <c r="M28" s="72"/>
      <c r="N28" s="72"/>
      <c r="O28" s="72"/>
      <c r="P28" s="72"/>
      <c r="Q28" s="72"/>
      <c r="R28" s="72"/>
      <c r="S28" s="72"/>
      <c r="T28" s="72"/>
      <c r="U28" s="72"/>
      <c r="V28" s="72"/>
      <c r="W28" s="73"/>
    </row>
    <row r="29" spans="2:27" ht="37.5" customHeight="1" thickTop="1" x14ac:dyDescent="0.2">
      <c r="B29" s="204" t="s">
        <v>2278</v>
      </c>
      <c r="C29" s="205"/>
      <c r="D29" s="205"/>
      <c r="E29" s="205"/>
      <c r="F29" s="205"/>
      <c r="G29" s="205"/>
      <c r="H29" s="205"/>
      <c r="I29" s="205"/>
      <c r="J29" s="205"/>
      <c r="K29" s="205"/>
      <c r="L29" s="205"/>
      <c r="M29" s="205"/>
      <c r="N29" s="205"/>
      <c r="O29" s="205"/>
      <c r="P29" s="205"/>
      <c r="Q29" s="205"/>
      <c r="R29" s="205"/>
      <c r="S29" s="205"/>
      <c r="T29" s="205"/>
      <c r="U29" s="205"/>
      <c r="V29" s="205"/>
      <c r="W29" s="206"/>
    </row>
    <row r="30" spans="2:27" ht="71.25" customHeight="1" thickBot="1" x14ac:dyDescent="0.25">
      <c r="B30" s="220"/>
      <c r="C30" s="221"/>
      <c r="D30" s="221"/>
      <c r="E30" s="221"/>
      <c r="F30" s="221"/>
      <c r="G30" s="221"/>
      <c r="H30" s="221"/>
      <c r="I30" s="221"/>
      <c r="J30" s="221"/>
      <c r="K30" s="221"/>
      <c r="L30" s="221"/>
      <c r="M30" s="221"/>
      <c r="N30" s="221"/>
      <c r="O30" s="221"/>
      <c r="P30" s="221"/>
      <c r="Q30" s="221"/>
      <c r="R30" s="221"/>
      <c r="S30" s="221"/>
      <c r="T30" s="221"/>
      <c r="U30" s="221"/>
      <c r="V30" s="221"/>
      <c r="W30" s="222"/>
    </row>
    <row r="31" spans="2:27" ht="37.5" customHeight="1" thickTop="1" x14ac:dyDescent="0.2">
      <c r="B31" s="204" t="s">
        <v>2279</v>
      </c>
      <c r="C31" s="205"/>
      <c r="D31" s="205"/>
      <c r="E31" s="205"/>
      <c r="F31" s="205"/>
      <c r="G31" s="205"/>
      <c r="H31" s="205"/>
      <c r="I31" s="205"/>
      <c r="J31" s="205"/>
      <c r="K31" s="205"/>
      <c r="L31" s="205"/>
      <c r="M31" s="205"/>
      <c r="N31" s="205"/>
      <c r="O31" s="205"/>
      <c r="P31" s="205"/>
      <c r="Q31" s="205"/>
      <c r="R31" s="205"/>
      <c r="S31" s="205"/>
      <c r="T31" s="205"/>
      <c r="U31" s="205"/>
      <c r="V31" s="205"/>
      <c r="W31" s="206"/>
    </row>
    <row r="32" spans="2:27" ht="57"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2280</v>
      </c>
      <c r="C33" s="205"/>
      <c r="D33" s="205"/>
      <c r="E33" s="205"/>
      <c r="F33" s="205"/>
      <c r="G33" s="205"/>
      <c r="H33" s="205"/>
      <c r="I33" s="205"/>
      <c r="J33" s="205"/>
      <c r="K33" s="205"/>
      <c r="L33" s="205"/>
      <c r="M33" s="205"/>
      <c r="N33" s="205"/>
      <c r="O33" s="205"/>
      <c r="P33" s="205"/>
      <c r="Q33" s="205"/>
      <c r="R33" s="205"/>
      <c r="S33" s="205"/>
      <c r="T33" s="205"/>
      <c r="U33" s="205"/>
      <c r="V33" s="205"/>
      <c r="W33" s="206"/>
    </row>
    <row r="34" spans="2:23" ht="18.75" customHeight="1"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21:L21"/>
    <mergeCell ref="M21:N21"/>
    <mergeCell ref="O21:P21"/>
    <mergeCell ref="Q21:R21"/>
    <mergeCell ref="B33:W34"/>
    <mergeCell ref="B22:L22"/>
    <mergeCell ref="M22:N22"/>
    <mergeCell ref="O22:P22"/>
    <mergeCell ref="Q22:R22"/>
    <mergeCell ref="B24:Q25"/>
    <mergeCell ref="S24:T24"/>
    <mergeCell ref="V24:W24"/>
    <mergeCell ref="B26:D26"/>
    <mergeCell ref="B27:D27"/>
    <mergeCell ref="B29:W30"/>
    <mergeCell ref="B31:W3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1396</v>
      </c>
      <c r="D4" s="166" t="s">
        <v>32</v>
      </c>
      <c r="E4" s="166"/>
      <c r="F4" s="166"/>
      <c r="G4" s="166"/>
      <c r="H4" s="167"/>
      <c r="I4" s="77"/>
      <c r="J4" s="168" t="s">
        <v>75</v>
      </c>
      <c r="K4" s="166"/>
      <c r="L4" s="76" t="s">
        <v>1438</v>
      </c>
      <c r="M4" s="169" t="s">
        <v>1439</v>
      </c>
      <c r="N4" s="169"/>
      <c r="O4" s="169"/>
      <c r="P4" s="169"/>
      <c r="Q4" s="170"/>
      <c r="R4" s="78"/>
      <c r="S4" s="171" t="s">
        <v>2146</v>
      </c>
      <c r="T4" s="172"/>
      <c r="U4" s="172"/>
      <c r="V4" s="173" t="s">
        <v>1440</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1441</v>
      </c>
      <c r="D6" s="175" t="s">
        <v>1442</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1443</v>
      </c>
      <c r="K8" s="85" t="s">
        <v>1444</v>
      </c>
      <c r="L8" s="85" t="s">
        <v>1445</v>
      </c>
      <c r="M8" s="85" t="s">
        <v>1446</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75" customHeight="1" thickTop="1" thickBot="1" x14ac:dyDescent="0.25">
      <c r="B10" s="86" t="s">
        <v>91</v>
      </c>
      <c r="C10" s="173" t="s">
        <v>1447</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1430</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1448</v>
      </c>
      <c r="C21" s="201"/>
      <c r="D21" s="201"/>
      <c r="E21" s="201"/>
      <c r="F21" s="201"/>
      <c r="G21" s="201"/>
      <c r="H21" s="201"/>
      <c r="I21" s="201"/>
      <c r="J21" s="201"/>
      <c r="K21" s="201"/>
      <c r="L21" s="201"/>
      <c r="M21" s="202" t="s">
        <v>1441</v>
      </c>
      <c r="N21" s="202"/>
      <c r="O21" s="202" t="s">
        <v>892</v>
      </c>
      <c r="P21" s="202"/>
      <c r="Q21" s="203" t="s">
        <v>118</v>
      </c>
      <c r="R21" s="203"/>
      <c r="S21" s="95" t="s">
        <v>1449</v>
      </c>
      <c r="T21" s="95" t="s">
        <v>1450</v>
      </c>
      <c r="U21" s="95" t="s">
        <v>138</v>
      </c>
      <c r="V21" s="95">
        <f>+IF(ISERR(U21/T21*100),"N/A",ROUND(U21/T21*100,2))</f>
        <v>100.8</v>
      </c>
      <c r="W21" s="96">
        <f>+IF(ISERR(U21/S21*100),"N/A",ROUND(U21/S21*100,2))</f>
        <v>105</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1451</v>
      </c>
      <c r="F25" s="102"/>
      <c r="G25" s="102"/>
      <c r="H25" s="103"/>
      <c r="I25" s="103"/>
      <c r="J25" s="103"/>
      <c r="K25" s="103"/>
      <c r="L25" s="103"/>
      <c r="M25" s="103"/>
      <c r="N25" s="103"/>
      <c r="O25" s="103"/>
      <c r="P25" s="104"/>
      <c r="Q25" s="104"/>
      <c r="R25" s="105" t="s">
        <v>1452</v>
      </c>
      <c r="S25" s="106" t="s">
        <v>79</v>
      </c>
      <c r="T25" s="104"/>
      <c r="U25" s="106" t="s">
        <v>1453</v>
      </c>
      <c r="V25" s="104"/>
      <c r="W25" s="107">
        <f>+IF(ISERR(U25/R25*100),"N/A",ROUND(U25/R25*100,2))</f>
        <v>84.24</v>
      </c>
    </row>
    <row r="26" spans="2:27" ht="26.25" customHeight="1" thickBot="1" x14ac:dyDescent="0.25">
      <c r="B26" s="218" t="s">
        <v>139</v>
      </c>
      <c r="C26" s="219"/>
      <c r="D26" s="219"/>
      <c r="E26" s="108" t="s">
        <v>1451</v>
      </c>
      <c r="F26" s="108"/>
      <c r="G26" s="108"/>
      <c r="H26" s="109"/>
      <c r="I26" s="109"/>
      <c r="J26" s="109"/>
      <c r="K26" s="109"/>
      <c r="L26" s="109"/>
      <c r="M26" s="109"/>
      <c r="N26" s="109"/>
      <c r="O26" s="109"/>
      <c r="P26" s="110"/>
      <c r="Q26" s="110"/>
      <c r="R26" s="111" t="s">
        <v>1454</v>
      </c>
      <c r="S26" s="112" t="s">
        <v>1455</v>
      </c>
      <c r="T26" s="112">
        <f>+IF(ISERR(S26/R26*100),"N/A",ROUND(S26/R26*100,2))</f>
        <v>85.89</v>
      </c>
      <c r="U26" s="112" t="s">
        <v>1453</v>
      </c>
      <c r="V26" s="112">
        <f>+IF(ISERR(U26/S26*100),"N/A",ROUND(U26/S26*100,2))</f>
        <v>99.53</v>
      </c>
      <c r="W26" s="113">
        <f>+IF(ISERR(U26/R26*100),"N/A",ROUND(U26/R26*100,2))</f>
        <v>85.48</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2275</v>
      </c>
      <c r="C28" s="205"/>
      <c r="D28" s="205"/>
      <c r="E28" s="205"/>
      <c r="F28" s="205"/>
      <c r="G28" s="205"/>
      <c r="H28" s="205"/>
      <c r="I28" s="205"/>
      <c r="J28" s="205"/>
      <c r="K28" s="205"/>
      <c r="L28" s="205"/>
      <c r="M28" s="205"/>
      <c r="N28" s="205"/>
      <c r="O28" s="205"/>
      <c r="P28" s="205"/>
      <c r="Q28" s="205"/>
      <c r="R28" s="205"/>
      <c r="S28" s="205"/>
      <c r="T28" s="205"/>
      <c r="U28" s="205"/>
      <c r="V28" s="205"/>
      <c r="W28" s="206"/>
    </row>
    <row r="29" spans="2:27" ht="52.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2276</v>
      </c>
      <c r="C30" s="205"/>
      <c r="D30" s="205"/>
      <c r="E30" s="205"/>
      <c r="F30" s="205"/>
      <c r="G30" s="205"/>
      <c r="H30" s="205"/>
      <c r="I30" s="205"/>
      <c r="J30" s="205"/>
      <c r="K30" s="205"/>
      <c r="L30" s="205"/>
      <c r="M30" s="205"/>
      <c r="N30" s="205"/>
      <c r="O30" s="205"/>
      <c r="P30" s="205"/>
      <c r="Q30" s="205"/>
      <c r="R30" s="205"/>
      <c r="S30" s="205"/>
      <c r="T30" s="205"/>
      <c r="U30" s="205"/>
      <c r="V30" s="205"/>
      <c r="W30" s="206"/>
    </row>
    <row r="31" spans="2:27" ht="54.7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2277</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8.7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1396</v>
      </c>
      <c r="D4" s="166" t="s">
        <v>32</v>
      </c>
      <c r="E4" s="166"/>
      <c r="F4" s="166"/>
      <c r="G4" s="166"/>
      <c r="H4" s="167"/>
      <c r="I4" s="77"/>
      <c r="J4" s="168" t="s">
        <v>75</v>
      </c>
      <c r="K4" s="166"/>
      <c r="L4" s="76" t="s">
        <v>1456</v>
      </c>
      <c r="M4" s="169" t="s">
        <v>1457</v>
      </c>
      <c r="N4" s="169"/>
      <c r="O4" s="169"/>
      <c r="P4" s="169"/>
      <c r="Q4" s="170"/>
      <c r="R4" s="78"/>
      <c r="S4" s="171" t="s">
        <v>2146</v>
      </c>
      <c r="T4" s="172"/>
      <c r="U4" s="172"/>
      <c r="V4" s="173" t="s">
        <v>1458</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79</v>
      </c>
      <c r="D6" s="175" t="s">
        <v>79</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1459</v>
      </c>
      <c r="K8" s="85" t="s">
        <v>1460</v>
      </c>
      <c r="L8" s="85" t="s">
        <v>1461</v>
      </c>
      <c r="M8" s="85" t="s">
        <v>1462</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1463</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1430</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1464</v>
      </c>
      <c r="C21" s="201"/>
      <c r="D21" s="201"/>
      <c r="E21" s="201"/>
      <c r="F21" s="201"/>
      <c r="G21" s="201"/>
      <c r="H21" s="201"/>
      <c r="I21" s="201"/>
      <c r="J21" s="201"/>
      <c r="K21" s="201"/>
      <c r="L21" s="201"/>
      <c r="M21" s="202" t="s">
        <v>386</v>
      </c>
      <c r="N21" s="202"/>
      <c r="O21" s="202" t="s">
        <v>117</v>
      </c>
      <c r="P21" s="202"/>
      <c r="Q21" s="203" t="s">
        <v>118</v>
      </c>
      <c r="R21" s="203"/>
      <c r="S21" s="95" t="s">
        <v>560</v>
      </c>
      <c r="T21" s="95" t="s">
        <v>870</v>
      </c>
      <c r="U21" s="95" t="s">
        <v>1465</v>
      </c>
      <c r="V21" s="95">
        <f>+IF(ISERR(U21/T21*100),"N/A",ROUND(U21/T21*100,2))</f>
        <v>116.27</v>
      </c>
      <c r="W21" s="96">
        <f>+IF(ISERR(U21/S21*100),"N/A",ROUND(U21/S21*100,2))</f>
        <v>110.15</v>
      </c>
    </row>
    <row r="22" spans="2:27" ht="56.25" customHeight="1" x14ac:dyDescent="0.2">
      <c r="B22" s="200" t="s">
        <v>1466</v>
      </c>
      <c r="C22" s="201"/>
      <c r="D22" s="201"/>
      <c r="E22" s="201"/>
      <c r="F22" s="201"/>
      <c r="G22" s="201"/>
      <c r="H22" s="201"/>
      <c r="I22" s="201"/>
      <c r="J22" s="201"/>
      <c r="K22" s="201"/>
      <c r="L22" s="201"/>
      <c r="M22" s="202" t="s">
        <v>386</v>
      </c>
      <c r="N22" s="202"/>
      <c r="O22" s="202" t="s">
        <v>117</v>
      </c>
      <c r="P22" s="202"/>
      <c r="Q22" s="203" t="s">
        <v>118</v>
      </c>
      <c r="R22" s="203"/>
      <c r="S22" s="95" t="s">
        <v>560</v>
      </c>
      <c r="T22" s="95" t="s">
        <v>120</v>
      </c>
      <c r="U22" s="95" t="s">
        <v>1467</v>
      </c>
      <c r="V22" s="95">
        <f>+IF(ISERR(U22/T22*100),"N/A",ROUND(U22/T22*100,2))</f>
        <v>125.33</v>
      </c>
      <c r="W22" s="96">
        <f>+IF(ISERR(U22/S22*100),"N/A",ROUND(U22/S22*100,2))</f>
        <v>98.95</v>
      </c>
    </row>
    <row r="23" spans="2:27" ht="56.25" customHeight="1" thickBot="1" x14ac:dyDescent="0.25">
      <c r="B23" s="200" t="s">
        <v>1468</v>
      </c>
      <c r="C23" s="201"/>
      <c r="D23" s="201"/>
      <c r="E23" s="201"/>
      <c r="F23" s="201"/>
      <c r="G23" s="201"/>
      <c r="H23" s="201"/>
      <c r="I23" s="201"/>
      <c r="J23" s="201"/>
      <c r="K23" s="201"/>
      <c r="L23" s="201"/>
      <c r="M23" s="202" t="s">
        <v>386</v>
      </c>
      <c r="N23" s="202"/>
      <c r="O23" s="202" t="s">
        <v>117</v>
      </c>
      <c r="P23" s="202"/>
      <c r="Q23" s="203" t="s">
        <v>118</v>
      </c>
      <c r="R23" s="203"/>
      <c r="S23" s="95" t="s">
        <v>560</v>
      </c>
      <c r="T23" s="95" t="s">
        <v>120</v>
      </c>
      <c r="U23" s="95" t="s">
        <v>1469</v>
      </c>
      <c r="V23" s="95">
        <f>+IF(ISERR(U23/T23*100),"N/A",ROUND(U23/T23*100,2))</f>
        <v>103.31</v>
      </c>
      <c r="W23" s="96">
        <f>+IF(ISERR(U23/S23*100),"N/A",ROUND(U23/S23*100,2))</f>
        <v>81.56</v>
      </c>
    </row>
    <row r="24" spans="2:27" ht="21.75" customHeight="1" thickTop="1" thickBot="1" x14ac:dyDescent="0.25">
      <c r="B24" s="70" t="s">
        <v>129</v>
      </c>
      <c r="C24" s="71"/>
      <c r="D24" s="71"/>
      <c r="E24" s="71"/>
      <c r="F24" s="71"/>
      <c r="G24" s="71"/>
      <c r="H24" s="72"/>
      <c r="I24" s="72"/>
      <c r="J24" s="72"/>
      <c r="K24" s="72"/>
      <c r="L24" s="72"/>
      <c r="M24" s="72"/>
      <c r="N24" s="72"/>
      <c r="O24" s="72"/>
      <c r="P24" s="72"/>
      <c r="Q24" s="72"/>
      <c r="R24" s="72"/>
      <c r="S24" s="72"/>
      <c r="T24" s="72"/>
      <c r="U24" s="72"/>
      <c r="V24" s="72"/>
      <c r="W24" s="73"/>
      <c r="X24" s="97"/>
    </row>
    <row r="25" spans="2:27" ht="29.25" customHeight="1" thickTop="1" thickBot="1" x14ac:dyDescent="0.25">
      <c r="B25" s="210" t="s">
        <v>130</v>
      </c>
      <c r="C25" s="211"/>
      <c r="D25" s="211"/>
      <c r="E25" s="211"/>
      <c r="F25" s="211"/>
      <c r="G25" s="211"/>
      <c r="H25" s="211"/>
      <c r="I25" s="211"/>
      <c r="J25" s="211"/>
      <c r="K25" s="211"/>
      <c r="L25" s="211"/>
      <c r="M25" s="211"/>
      <c r="N25" s="211"/>
      <c r="O25" s="211"/>
      <c r="P25" s="211"/>
      <c r="Q25" s="212"/>
      <c r="R25" s="98" t="s">
        <v>111</v>
      </c>
      <c r="S25" s="187" t="s">
        <v>112</v>
      </c>
      <c r="T25" s="187"/>
      <c r="U25" s="99" t="s">
        <v>131</v>
      </c>
      <c r="V25" s="186" t="s">
        <v>132</v>
      </c>
      <c r="W25" s="188"/>
    </row>
    <row r="26" spans="2:27" ht="30.75" customHeight="1" thickBot="1" x14ac:dyDescent="0.25">
      <c r="B26" s="213"/>
      <c r="C26" s="214"/>
      <c r="D26" s="214"/>
      <c r="E26" s="214"/>
      <c r="F26" s="214"/>
      <c r="G26" s="214"/>
      <c r="H26" s="214"/>
      <c r="I26" s="214"/>
      <c r="J26" s="214"/>
      <c r="K26" s="214"/>
      <c r="L26" s="214"/>
      <c r="M26" s="214"/>
      <c r="N26" s="214"/>
      <c r="O26" s="214"/>
      <c r="P26" s="214"/>
      <c r="Q26" s="215"/>
      <c r="R26" s="100" t="s">
        <v>133</v>
      </c>
      <c r="S26" s="100" t="s">
        <v>133</v>
      </c>
      <c r="T26" s="100" t="s">
        <v>117</v>
      </c>
      <c r="U26" s="100" t="s">
        <v>133</v>
      </c>
      <c r="V26" s="100" t="s">
        <v>134</v>
      </c>
      <c r="W26" s="101" t="s">
        <v>135</v>
      </c>
      <c r="Y26" s="97"/>
    </row>
    <row r="27" spans="2:27" ht="23.25" customHeight="1" thickBot="1" x14ac:dyDescent="0.25">
      <c r="B27" s="216" t="s">
        <v>136</v>
      </c>
      <c r="C27" s="217"/>
      <c r="D27" s="217"/>
      <c r="E27" s="102" t="s">
        <v>394</v>
      </c>
      <c r="F27" s="102"/>
      <c r="G27" s="102"/>
      <c r="H27" s="103"/>
      <c r="I27" s="103"/>
      <c r="J27" s="103"/>
      <c r="K27" s="103"/>
      <c r="L27" s="103"/>
      <c r="M27" s="103"/>
      <c r="N27" s="103"/>
      <c r="O27" s="103"/>
      <c r="P27" s="104"/>
      <c r="Q27" s="104"/>
      <c r="R27" s="105" t="s">
        <v>1470</v>
      </c>
      <c r="S27" s="106" t="s">
        <v>79</v>
      </c>
      <c r="T27" s="104"/>
      <c r="U27" s="106" t="s">
        <v>1471</v>
      </c>
      <c r="V27" s="104"/>
      <c r="W27" s="107">
        <f>+IF(ISERR(U27/R27*100),"N/A",ROUND(U27/R27*100,2))</f>
        <v>60.8</v>
      </c>
    </row>
    <row r="28" spans="2:27" ht="26.25" customHeight="1" thickBot="1" x14ac:dyDescent="0.25">
      <c r="B28" s="218" t="s">
        <v>139</v>
      </c>
      <c r="C28" s="219"/>
      <c r="D28" s="219"/>
      <c r="E28" s="108" t="s">
        <v>394</v>
      </c>
      <c r="F28" s="108"/>
      <c r="G28" s="108"/>
      <c r="H28" s="109"/>
      <c r="I28" s="109"/>
      <c r="J28" s="109"/>
      <c r="K28" s="109"/>
      <c r="L28" s="109"/>
      <c r="M28" s="109"/>
      <c r="N28" s="109"/>
      <c r="O28" s="109"/>
      <c r="P28" s="110"/>
      <c r="Q28" s="110"/>
      <c r="R28" s="111" t="s">
        <v>1472</v>
      </c>
      <c r="S28" s="112" t="s">
        <v>1473</v>
      </c>
      <c r="T28" s="112">
        <f>+IF(ISERR(S28/R28*100),"N/A",ROUND(S28/R28*100,2))</f>
        <v>67.25</v>
      </c>
      <c r="U28" s="112" t="s">
        <v>1471</v>
      </c>
      <c r="V28" s="112">
        <f>+IF(ISERR(U28/S28*100),"N/A",ROUND(U28/S28*100,2))</f>
        <v>95.98</v>
      </c>
      <c r="W28" s="113">
        <f>+IF(ISERR(U28/R28*100),"N/A",ROUND(U28/R28*100,2))</f>
        <v>64.55</v>
      </c>
    </row>
    <row r="29" spans="2:27" ht="22.5" customHeight="1" thickTop="1" thickBot="1" x14ac:dyDescent="0.25">
      <c r="B29" s="70" t="s">
        <v>141</v>
      </c>
      <c r="C29" s="71"/>
      <c r="D29" s="71"/>
      <c r="E29" s="71"/>
      <c r="F29" s="71"/>
      <c r="G29" s="71"/>
      <c r="H29" s="72"/>
      <c r="I29" s="72"/>
      <c r="J29" s="72"/>
      <c r="K29" s="72"/>
      <c r="L29" s="72"/>
      <c r="M29" s="72"/>
      <c r="N29" s="72"/>
      <c r="O29" s="72"/>
      <c r="P29" s="72"/>
      <c r="Q29" s="72"/>
      <c r="R29" s="72"/>
      <c r="S29" s="72"/>
      <c r="T29" s="72"/>
      <c r="U29" s="72"/>
      <c r="V29" s="72"/>
      <c r="W29" s="73"/>
    </row>
    <row r="30" spans="2:27" ht="37.5" customHeight="1" thickTop="1" x14ac:dyDescent="0.2">
      <c r="B30" s="204" t="s">
        <v>2272</v>
      </c>
      <c r="C30" s="205"/>
      <c r="D30" s="205"/>
      <c r="E30" s="205"/>
      <c r="F30" s="205"/>
      <c r="G30" s="205"/>
      <c r="H30" s="205"/>
      <c r="I30" s="205"/>
      <c r="J30" s="205"/>
      <c r="K30" s="205"/>
      <c r="L30" s="205"/>
      <c r="M30" s="205"/>
      <c r="N30" s="205"/>
      <c r="O30" s="205"/>
      <c r="P30" s="205"/>
      <c r="Q30" s="205"/>
      <c r="R30" s="205"/>
      <c r="S30" s="205"/>
      <c r="T30" s="205"/>
      <c r="U30" s="205"/>
      <c r="V30" s="205"/>
      <c r="W30" s="206"/>
    </row>
    <row r="31" spans="2:27" ht="43.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2273</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18.5" customHeight="1" thickBot="1" x14ac:dyDescent="0.25">
      <c r="B33" s="220"/>
      <c r="C33" s="221"/>
      <c r="D33" s="221"/>
      <c r="E33" s="221"/>
      <c r="F33" s="221"/>
      <c r="G33" s="221"/>
      <c r="H33" s="221"/>
      <c r="I33" s="221"/>
      <c r="J33" s="221"/>
      <c r="K33" s="221"/>
      <c r="L33" s="221"/>
      <c r="M33" s="221"/>
      <c r="N33" s="221"/>
      <c r="O33" s="221"/>
      <c r="P33" s="221"/>
      <c r="Q33" s="221"/>
      <c r="R33" s="221"/>
      <c r="S33" s="221"/>
      <c r="T33" s="221"/>
      <c r="U33" s="221"/>
      <c r="V33" s="221"/>
      <c r="W33" s="222"/>
    </row>
    <row r="34" spans="2:23" ht="37.5" customHeight="1" thickTop="1" x14ac:dyDescent="0.2">
      <c r="B34" s="204" t="s">
        <v>2274</v>
      </c>
      <c r="C34" s="205"/>
      <c r="D34" s="205"/>
      <c r="E34" s="205"/>
      <c r="F34" s="205"/>
      <c r="G34" s="205"/>
      <c r="H34" s="205"/>
      <c r="I34" s="205"/>
      <c r="J34" s="205"/>
      <c r="K34" s="205"/>
      <c r="L34" s="205"/>
      <c r="M34" s="205"/>
      <c r="N34" s="205"/>
      <c r="O34" s="205"/>
      <c r="P34" s="205"/>
      <c r="Q34" s="205"/>
      <c r="R34" s="205"/>
      <c r="S34" s="205"/>
      <c r="T34" s="205"/>
      <c r="U34" s="205"/>
      <c r="V34" s="205"/>
      <c r="W34" s="206"/>
    </row>
    <row r="35" spans="2:23" ht="18.75" customHeight="1" thickBot="1" x14ac:dyDescent="0.25">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4:W35"/>
    <mergeCell ref="B25:Q26"/>
    <mergeCell ref="S25:T25"/>
    <mergeCell ref="V25:W25"/>
    <mergeCell ref="B27:D27"/>
    <mergeCell ref="B28:D28"/>
    <mergeCell ref="B30:W31"/>
    <mergeCell ref="B23:L23"/>
    <mergeCell ref="M23:N23"/>
    <mergeCell ref="O23:P23"/>
    <mergeCell ref="Q23:R23"/>
    <mergeCell ref="B32:W33"/>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142</v>
      </c>
      <c r="D4" s="166" t="s">
        <v>17</v>
      </c>
      <c r="E4" s="166"/>
      <c r="F4" s="166"/>
      <c r="G4" s="166"/>
      <c r="H4" s="167"/>
      <c r="I4" s="77"/>
      <c r="J4" s="168" t="s">
        <v>75</v>
      </c>
      <c r="K4" s="166"/>
      <c r="L4" s="76" t="s">
        <v>184</v>
      </c>
      <c r="M4" s="169" t="s">
        <v>185</v>
      </c>
      <c r="N4" s="169"/>
      <c r="O4" s="169"/>
      <c r="P4" s="169"/>
      <c r="Q4" s="170"/>
      <c r="R4" s="78"/>
      <c r="S4" s="171" t="s">
        <v>2146</v>
      </c>
      <c r="T4" s="172"/>
      <c r="U4" s="172"/>
      <c r="V4" s="173" t="s">
        <v>186</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43.5" customHeight="1" thickBot="1" x14ac:dyDescent="0.25">
      <c r="B6" s="79" t="s">
        <v>80</v>
      </c>
      <c r="C6" s="80" t="s">
        <v>187</v>
      </c>
      <c r="D6" s="175" t="s">
        <v>188</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189</v>
      </c>
      <c r="K8" s="85" t="s">
        <v>149</v>
      </c>
      <c r="L8" s="85" t="s">
        <v>190</v>
      </c>
      <c r="M8" s="85" t="s">
        <v>191</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72" customHeight="1" thickTop="1" thickBot="1" x14ac:dyDescent="0.25">
      <c r="B10" s="86" t="s">
        <v>91</v>
      </c>
      <c r="C10" s="173" t="s">
        <v>192</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193</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194</v>
      </c>
      <c r="C21" s="201"/>
      <c r="D21" s="201"/>
      <c r="E21" s="201"/>
      <c r="F21" s="201"/>
      <c r="G21" s="201"/>
      <c r="H21" s="201"/>
      <c r="I21" s="201"/>
      <c r="J21" s="201"/>
      <c r="K21" s="201"/>
      <c r="L21" s="201"/>
      <c r="M21" s="202" t="s">
        <v>187</v>
      </c>
      <c r="N21" s="202"/>
      <c r="O21" s="202" t="s">
        <v>117</v>
      </c>
      <c r="P21" s="202"/>
      <c r="Q21" s="203" t="s">
        <v>118</v>
      </c>
      <c r="R21" s="203"/>
      <c r="S21" s="95" t="s">
        <v>119</v>
      </c>
      <c r="T21" s="95" t="s">
        <v>120</v>
      </c>
      <c r="U21" s="95" t="s">
        <v>195</v>
      </c>
      <c r="V21" s="95">
        <f>+IF(ISERR(U21/T21*100),"N/A",ROUND(U21/T21*100,2))</f>
        <v>107.87</v>
      </c>
      <c r="W21" s="96">
        <f>+IF(ISERR(U21/S21*100),"N/A",ROUND(U21/S21*100,2))</f>
        <v>80.900000000000006</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196</v>
      </c>
      <c r="F25" s="102"/>
      <c r="G25" s="102"/>
      <c r="H25" s="103"/>
      <c r="I25" s="103"/>
      <c r="J25" s="103"/>
      <c r="K25" s="103"/>
      <c r="L25" s="103"/>
      <c r="M25" s="103"/>
      <c r="N25" s="103"/>
      <c r="O25" s="103"/>
      <c r="P25" s="104"/>
      <c r="Q25" s="104"/>
      <c r="R25" s="105" t="s">
        <v>197</v>
      </c>
      <c r="S25" s="106" t="s">
        <v>79</v>
      </c>
      <c r="T25" s="104"/>
      <c r="U25" s="106" t="s">
        <v>198</v>
      </c>
      <c r="V25" s="104"/>
      <c r="W25" s="107">
        <f>+IF(ISERR(U25/R25*100),"N/A",ROUND(U25/R25*100,2))</f>
        <v>3117.65</v>
      </c>
    </row>
    <row r="26" spans="2:27" ht="26.25" customHeight="1" thickBot="1" x14ac:dyDescent="0.25">
      <c r="B26" s="218" t="s">
        <v>139</v>
      </c>
      <c r="C26" s="219"/>
      <c r="D26" s="219"/>
      <c r="E26" s="108" t="s">
        <v>196</v>
      </c>
      <c r="F26" s="108"/>
      <c r="G26" s="108"/>
      <c r="H26" s="109"/>
      <c r="I26" s="109"/>
      <c r="J26" s="109"/>
      <c r="K26" s="109"/>
      <c r="L26" s="109"/>
      <c r="M26" s="109"/>
      <c r="N26" s="109"/>
      <c r="O26" s="109"/>
      <c r="P26" s="110"/>
      <c r="Q26" s="110"/>
      <c r="R26" s="111" t="s">
        <v>199</v>
      </c>
      <c r="S26" s="112" t="s">
        <v>198</v>
      </c>
      <c r="T26" s="112">
        <f>+IF(ISERR(S26/R26*100),"N/A",ROUND(S26/R26*100,2))</f>
        <v>91.85</v>
      </c>
      <c r="U26" s="112" t="s">
        <v>198</v>
      </c>
      <c r="V26" s="112">
        <f>+IF(ISERR(U26/S26*100),"N/A",ROUND(U26/S26*100,2))</f>
        <v>100</v>
      </c>
      <c r="W26" s="113">
        <f>+IF(ISERR(U26/R26*100),"N/A",ROUND(U26/R26*100,2))</f>
        <v>91.85</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2418</v>
      </c>
      <c r="C28" s="205"/>
      <c r="D28" s="205"/>
      <c r="E28" s="205"/>
      <c r="F28" s="205"/>
      <c r="G28" s="205"/>
      <c r="H28" s="205"/>
      <c r="I28" s="205"/>
      <c r="J28" s="205"/>
      <c r="K28" s="205"/>
      <c r="L28" s="205"/>
      <c r="M28" s="205"/>
      <c r="N28" s="205"/>
      <c r="O28" s="205"/>
      <c r="P28" s="205"/>
      <c r="Q28" s="205"/>
      <c r="R28" s="205"/>
      <c r="S28" s="205"/>
      <c r="T28" s="205"/>
      <c r="U28" s="205"/>
      <c r="V28" s="205"/>
      <c r="W28" s="206"/>
    </row>
    <row r="29" spans="2:27" ht="51"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2419</v>
      </c>
      <c r="C30" s="205"/>
      <c r="D30" s="205"/>
      <c r="E30" s="205"/>
      <c r="F30" s="205"/>
      <c r="G30" s="205"/>
      <c r="H30" s="205"/>
      <c r="I30" s="205"/>
      <c r="J30" s="205"/>
      <c r="K30" s="205"/>
      <c r="L30" s="205"/>
      <c r="M30" s="205"/>
      <c r="N30" s="205"/>
      <c r="O30" s="205"/>
      <c r="P30" s="205"/>
      <c r="Q30" s="205"/>
      <c r="R30" s="205"/>
      <c r="S30" s="205"/>
      <c r="T30" s="205"/>
      <c r="U30" s="205"/>
      <c r="V30" s="205"/>
      <c r="W30" s="206"/>
    </row>
    <row r="31" spans="2:27" ht="49.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2420</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8.7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1488</v>
      </c>
      <c r="D4" s="166" t="s">
        <v>33</v>
      </c>
      <c r="E4" s="166"/>
      <c r="F4" s="166"/>
      <c r="G4" s="166"/>
      <c r="H4" s="167"/>
      <c r="I4" s="77"/>
      <c r="J4" s="168" t="s">
        <v>75</v>
      </c>
      <c r="K4" s="166"/>
      <c r="L4" s="76" t="s">
        <v>441</v>
      </c>
      <c r="M4" s="169" t="s">
        <v>1489</v>
      </c>
      <c r="N4" s="169"/>
      <c r="O4" s="169"/>
      <c r="P4" s="169"/>
      <c r="Q4" s="170"/>
      <c r="R4" s="78"/>
      <c r="S4" s="171" t="s">
        <v>2146</v>
      </c>
      <c r="T4" s="172"/>
      <c r="U4" s="172"/>
      <c r="V4" s="173" t="s">
        <v>1490</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569</v>
      </c>
      <c r="D6" s="175" t="s">
        <v>1491</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2449</v>
      </c>
      <c r="D7" s="175" t="s">
        <v>2450</v>
      </c>
      <c r="E7" s="175"/>
      <c r="F7" s="175"/>
      <c r="G7" s="175"/>
      <c r="H7" s="175"/>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1492</v>
      </c>
      <c r="K8" s="85" t="s">
        <v>1493</v>
      </c>
      <c r="L8" s="85" t="s">
        <v>1494</v>
      </c>
      <c r="M8" s="85" t="s">
        <v>1495</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03.5" customHeight="1" thickTop="1" thickBot="1" x14ac:dyDescent="0.25">
      <c r="B10" s="86" t="s">
        <v>91</v>
      </c>
      <c r="C10" s="173" t="s">
        <v>1496</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1497</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1498</v>
      </c>
      <c r="C21" s="201"/>
      <c r="D21" s="201"/>
      <c r="E21" s="201"/>
      <c r="F21" s="201"/>
      <c r="G21" s="201"/>
      <c r="H21" s="201"/>
      <c r="I21" s="201"/>
      <c r="J21" s="201"/>
      <c r="K21" s="201"/>
      <c r="L21" s="201"/>
      <c r="M21" s="202" t="s">
        <v>569</v>
      </c>
      <c r="N21" s="202"/>
      <c r="O21" s="202" t="s">
        <v>117</v>
      </c>
      <c r="P21" s="202"/>
      <c r="Q21" s="203" t="s">
        <v>135</v>
      </c>
      <c r="R21" s="203"/>
      <c r="S21" s="95" t="s">
        <v>276</v>
      </c>
      <c r="T21" s="95" t="s">
        <v>210</v>
      </c>
      <c r="U21" s="95" t="s">
        <v>210</v>
      </c>
      <c r="V21" s="95" t="str">
        <f>+IF(ISERR(U21/T21*100),"N/A",ROUND(U21/T21*100,2))</f>
        <v>N/A</v>
      </c>
      <c r="W21" s="96" t="str">
        <f>+IF(ISERR(U21/S21*100),"N/A",ROUND(U21/S21*100,2))</f>
        <v>N/A</v>
      </c>
    </row>
    <row r="22" spans="2:27" ht="56.25" customHeight="1" x14ac:dyDescent="0.2">
      <c r="B22" s="200" t="s">
        <v>1499</v>
      </c>
      <c r="C22" s="201"/>
      <c r="D22" s="201"/>
      <c r="E22" s="201"/>
      <c r="F22" s="201"/>
      <c r="G22" s="201"/>
      <c r="H22" s="201"/>
      <c r="I22" s="201"/>
      <c r="J22" s="201"/>
      <c r="K22" s="201"/>
      <c r="L22" s="201"/>
      <c r="M22" s="202" t="s">
        <v>569</v>
      </c>
      <c r="N22" s="202"/>
      <c r="O22" s="202" t="s">
        <v>117</v>
      </c>
      <c r="P22" s="202"/>
      <c r="Q22" s="203" t="s">
        <v>135</v>
      </c>
      <c r="R22" s="203"/>
      <c r="S22" s="95" t="s">
        <v>455</v>
      </c>
      <c r="T22" s="95" t="s">
        <v>210</v>
      </c>
      <c r="U22" s="95" t="s">
        <v>210</v>
      </c>
      <c r="V22" s="95" t="str">
        <f>+IF(ISERR(U22/T22*100),"N/A",ROUND(U22/T22*100,2))</f>
        <v>N/A</v>
      </c>
      <c r="W22" s="96" t="str">
        <f>+IF(ISERR(U22/S22*100),"N/A",ROUND(U22/S22*100,2))</f>
        <v>N/A</v>
      </c>
    </row>
    <row r="23" spans="2:27" ht="56.25" customHeight="1" x14ac:dyDescent="0.2">
      <c r="B23" s="200" t="s">
        <v>1500</v>
      </c>
      <c r="C23" s="201"/>
      <c r="D23" s="201"/>
      <c r="E23" s="201"/>
      <c r="F23" s="201"/>
      <c r="G23" s="201"/>
      <c r="H23" s="201"/>
      <c r="I23" s="201"/>
      <c r="J23" s="201"/>
      <c r="K23" s="201"/>
      <c r="L23" s="201"/>
      <c r="M23" s="202" t="s">
        <v>569</v>
      </c>
      <c r="N23" s="202"/>
      <c r="O23" s="202" t="s">
        <v>117</v>
      </c>
      <c r="P23" s="202"/>
      <c r="Q23" s="203" t="s">
        <v>118</v>
      </c>
      <c r="R23" s="203"/>
      <c r="S23" s="95" t="s">
        <v>119</v>
      </c>
      <c r="T23" s="95" t="s">
        <v>1501</v>
      </c>
      <c r="U23" s="95" t="s">
        <v>281</v>
      </c>
      <c r="V23" s="95">
        <f>+IF(ISERR(U23/T23*100),"N/A",ROUND(U23/T23*100,2))</f>
        <v>0</v>
      </c>
      <c r="W23" s="96">
        <f>+IF(ISERR(U23/S23*100),"N/A",ROUND(U23/S23*100,2))</f>
        <v>0</v>
      </c>
    </row>
    <row r="24" spans="2:27" ht="56.25" customHeight="1" x14ac:dyDescent="0.2">
      <c r="B24" s="200" t="s">
        <v>1502</v>
      </c>
      <c r="C24" s="201"/>
      <c r="D24" s="201"/>
      <c r="E24" s="201"/>
      <c r="F24" s="201"/>
      <c r="G24" s="201"/>
      <c r="H24" s="201"/>
      <c r="I24" s="201"/>
      <c r="J24" s="201"/>
      <c r="K24" s="201"/>
      <c r="L24" s="201"/>
      <c r="M24" s="202" t="s">
        <v>569</v>
      </c>
      <c r="N24" s="202"/>
      <c r="O24" s="202" t="s">
        <v>117</v>
      </c>
      <c r="P24" s="202"/>
      <c r="Q24" s="203" t="s">
        <v>135</v>
      </c>
      <c r="R24" s="203"/>
      <c r="S24" s="95" t="s">
        <v>1503</v>
      </c>
      <c r="T24" s="95" t="s">
        <v>210</v>
      </c>
      <c r="U24" s="95" t="s">
        <v>210</v>
      </c>
      <c r="V24" s="95" t="str">
        <f>+IF(ISERR(U24/T24*100),"N/A",ROUND(U24/T24*100,2))</f>
        <v>N/A</v>
      </c>
      <c r="W24" s="96" t="str">
        <f>+IF(ISERR(U24/S24*100),"N/A",ROUND(U24/S24*100,2))</f>
        <v>N/A</v>
      </c>
    </row>
    <row r="25" spans="2:27" ht="56.25" customHeight="1" thickBot="1" x14ac:dyDescent="0.25">
      <c r="B25" s="200" t="s">
        <v>1504</v>
      </c>
      <c r="C25" s="201"/>
      <c r="D25" s="201"/>
      <c r="E25" s="201"/>
      <c r="F25" s="201"/>
      <c r="G25" s="201"/>
      <c r="H25" s="201"/>
      <c r="I25" s="201"/>
      <c r="J25" s="201"/>
      <c r="K25" s="201"/>
      <c r="L25" s="201"/>
      <c r="M25" s="202" t="s">
        <v>569</v>
      </c>
      <c r="N25" s="202"/>
      <c r="O25" s="202" t="s">
        <v>117</v>
      </c>
      <c r="P25" s="202"/>
      <c r="Q25" s="203" t="s">
        <v>135</v>
      </c>
      <c r="R25" s="203"/>
      <c r="S25" s="95" t="s">
        <v>455</v>
      </c>
      <c r="T25" s="95" t="s">
        <v>210</v>
      </c>
      <c r="U25" s="95" t="s">
        <v>210</v>
      </c>
      <c r="V25" s="95" t="str">
        <f>+IF(ISERR(U25/T25*100),"N/A",ROUND(U25/T25*100,2))</f>
        <v>N/A</v>
      </c>
      <c r="W25" s="96" t="str">
        <f>+IF(ISERR(U25/S25*100),"N/A",ROUND(U25/S25*100,2))</f>
        <v>N/A</v>
      </c>
    </row>
    <row r="26" spans="2:27" ht="21.75" customHeight="1" thickTop="1" thickBot="1" x14ac:dyDescent="0.25">
      <c r="B26" s="70" t="s">
        <v>129</v>
      </c>
      <c r="C26" s="71"/>
      <c r="D26" s="71"/>
      <c r="E26" s="71"/>
      <c r="F26" s="71"/>
      <c r="G26" s="71"/>
      <c r="H26" s="72"/>
      <c r="I26" s="72"/>
      <c r="J26" s="72"/>
      <c r="K26" s="72"/>
      <c r="L26" s="72"/>
      <c r="M26" s="72"/>
      <c r="N26" s="72"/>
      <c r="O26" s="72"/>
      <c r="P26" s="72"/>
      <c r="Q26" s="72"/>
      <c r="R26" s="72"/>
      <c r="S26" s="72"/>
      <c r="T26" s="72"/>
      <c r="U26" s="72"/>
      <c r="V26" s="72"/>
      <c r="W26" s="73"/>
      <c r="X26" s="97"/>
    </row>
    <row r="27" spans="2:27" ht="29.25" customHeight="1" thickTop="1" thickBot="1" x14ac:dyDescent="0.25">
      <c r="B27" s="210" t="s">
        <v>130</v>
      </c>
      <c r="C27" s="211"/>
      <c r="D27" s="211"/>
      <c r="E27" s="211"/>
      <c r="F27" s="211"/>
      <c r="G27" s="211"/>
      <c r="H27" s="211"/>
      <c r="I27" s="211"/>
      <c r="J27" s="211"/>
      <c r="K27" s="211"/>
      <c r="L27" s="211"/>
      <c r="M27" s="211"/>
      <c r="N27" s="211"/>
      <c r="O27" s="211"/>
      <c r="P27" s="211"/>
      <c r="Q27" s="212"/>
      <c r="R27" s="98" t="s">
        <v>111</v>
      </c>
      <c r="S27" s="187" t="s">
        <v>112</v>
      </c>
      <c r="T27" s="187"/>
      <c r="U27" s="99" t="s">
        <v>131</v>
      </c>
      <c r="V27" s="186" t="s">
        <v>132</v>
      </c>
      <c r="W27" s="188"/>
    </row>
    <row r="28" spans="2:27" ht="30.75" customHeight="1" thickBot="1" x14ac:dyDescent="0.25">
      <c r="B28" s="213"/>
      <c r="C28" s="214"/>
      <c r="D28" s="214"/>
      <c r="E28" s="214"/>
      <c r="F28" s="214"/>
      <c r="G28" s="214"/>
      <c r="H28" s="214"/>
      <c r="I28" s="214"/>
      <c r="J28" s="214"/>
      <c r="K28" s="214"/>
      <c r="L28" s="214"/>
      <c r="M28" s="214"/>
      <c r="N28" s="214"/>
      <c r="O28" s="214"/>
      <c r="P28" s="214"/>
      <c r="Q28" s="215"/>
      <c r="R28" s="100" t="s">
        <v>133</v>
      </c>
      <c r="S28" s="100" t="s">
        <v>133</v>
      </c>
      <c r="T28" s="100" t="s">
        <v>117</v>
      </c>
      <c r="U28" s="100" t="s">
        <v>133</v>
      </c>
      <c r="V28" s="100" t="s">
        <v>134</v>
      </c>
      <c r="W28" s="101" t="s">
        <v>135</v>
      </c>
      <c r="Y28" s="97"/>
    </row>
    <row r="29" spans="2:27" ht="23.25" customHeight="1" thickBot="1" x14ac:dyDescent="0.25">
      <c r="B29" s="216" t="s">
        <v>136</v>
      </c>
      <c r="C29" s="217"/>
      <c r="D29" s="217"/>
      <c r="E29" s="102" t="s">
        <v>612</v>
      </c>
      <c r="F29" s="102"/>
      <c r="G29" s="102"/>
      <c r="H29" s="103"/>
      <c r="I29" s="103"/>
      <c r="J29" s="103"/>
      <c r="K29" s="103"/>
      <c r="L29" s="103"/>
      <c r="M29" s="103"/>
      <c r="N29" s="103"/>
      <c r="O29" s="103"/>
      <c r="P29" s="104"/>
      <c r="Q29" s="104"/>
      <c r="R29" s="105" t="s">
        <v>1505</v>
      </c>
      <c r="S29" s="106" t="s">
        <v>79</v>
      </c>
      <c r="T29" s="104"/>
      <c r="U29" s="106" t="s">
        <v>281</v>
      </c>
      <c r="V29" s="104"/>
      <c r="W29" s="107">
        <f>+IF(ISERR(U29/R29*100),"N/A",ROUND(U29/R29*100,2))</f>
        <v>0</v>
      </c>
    </row>
    <row r="30" spans="2:27" ht="26.25" customHeight="1" x14ac:dyDescent="0.2">
      <c r="B30" s="218" t="s">
        <v>139</v>
      </c>
      <c r="C30" s="219"/>
      <c r="D30" s="219"/>
      <c r="E30" s="108" t="s">
        <v>612</v>
      </c>
      <c r="F30" s="108"/>
      <c r="G30" s="108"/>
      <c r="H30" s="109"/>
      <c r="I30" s="109"/>
      <c r="J30" s="109"/>
      <c r="K30" s="109"/>
      <c r="L30" s="109"/>
      <c r="M30" s="109"/>
      <c r="N30" s="109"/>
      <c r="O30" s="109"/>
      <c r="P30" s="110"/>
      <c r="Q30" s="110"/>
      <c r="R30" s="111" t="s">
        <v>281</v>
      </c>
      <c r="S30" s="112" t="s">
        <v>281</v>
      </c>
      <c r="T30" s="112" t="str">
        <f>+IF(ISERR(S30/R30*100),"N/A",ROUND(S30/R30*100,2))</f>
        <v>N/A</v>
      </c>
      <c r="U30" s="112" t="s">
        <v>281</v>
      </c>
      <c r="V30" s="112" t="str">
        <f>+IF(ISERR(U30/S30*100),"N/A",ROUND(U30/S30*100,2))</f>
        <v>N/A</v>
      </c>
      <c r="W30" s="113" t="str">
        <f>+IF(ISERR(U30/R30*100),"N/A",ROUND(U30/R30*100,2))</f>
        <v>N/A</v>
      </c>
    </row>
    <row r="31" spans="2:27" ht="23.25" customHeight="1" thickBot="1" x14ac:dyDescent="0.25">
      <c r="B31" s="216" t="s">
        <v>136</v>
      </c>
      <c r="C31" s="217"/>
      <c r="D31" s="217"/>
      <c r="E31" s="102" t="s">
        <v>2451</v>
      </c>
      <c r="F31" s="102"/>
      <c r="G31" s="102"/>
      <c r="H31" s="103"/>
      <c r="I31" s="103"/>
      <c r="J31" s="103"/>
      <c r="K31" s="103"/>
      <c r="L31" s="103"/>
      <c r="M31" s="103"/>
      <c r="N31" s="103"/>
      <c r="O31" s="103"/>
      <c r="P31" s="104"/>
      <c r="Q31" s="104"/>
      <c r="R31" s="105">
        <v>0</v>
      </c>
      <c r="S31" s="106" t="s">
        <v>79</v>
      </c>
      <c r="T31" s="104"/>
      <c r="U31" s="106">
        <v>0.10360108</v>
      </c>
      <c r="V31" s="104"/>
      <c r="W31" s="107" t="str">
        <f>+IF(ISERR(U31/R31*100),"N/A",ROUND(U31/R31*100,2))</f>
        <v>N/A</v>
      </c>
    </row>
    <row r="32" spans="2:27" ht="26.25" customHeight="1" thickBot="1" x14ac:dyDescent="0.25">
      <c r="B32" s="218" t="s">
        <v>139</v>
      </c>
      <c r="C32" s="219"/>
      <c r="D32" s="219"/>
      <c r="E32" s="108" t="s">
        <v>2451</v>
      </c>
      <c r="F32" s="108"/>
      <c r="G32" s="108"/>
      <c r="H32" s="109"/>
      <c r="I32" s="109"/>
      <c r="J32" s="109"/>
      <c r="K32" s="109"/>
      <c r="L32" s="109"/>
      <c r="M32" s="109"/>
      <c r="N32" s="109"/>
      <c r="O32" s="109"/>
      <c r="P32" s="110"/>
      <c r="Q32" s="110"/>
      <c r="R32" s="111">
        <v>4.8758534899999999</v>
      </c>
      <c r="S32" s="112">
        <v>0.41053699999999999</v>
      </c>
      <c r="T32" s="112">
        <f>+IF(ISERR(S32/R32*100),"N/A",ROUND(S32/R32*100,2))</f>
        <v>8.42</v>
      </c>
      <c r="U32" s="112">
        <v>0.10360108</v>
      </c>
      <c r="V32" s="112">
        <f>+IF(ISERR(U32/S32*100),"N/A",ROUND(U32/S32*100,2))</f>
        <v>25.24</v>
      </c>
      <c r="W32" s="113">
        <f>+IF(ISERR(U32/R32*100),"N/A",ROUND(U32/R32*100,2))</f>
        <v>2.12</v>
      </c>
    </row>
    <row r="33" spans="2:23" ht="22.5" customHeight="1" thickTop="1" thickBot="1" x14ac:dyDescent="0.25">
      <c r="B33" s="70" t="s">
        <v>141</v>
      </c>
      <c r="C33" s="71"/>
      <c r="D33" s="71"/>
      <c r="E33" s="71"/>
      <c r="F33" s="71"/>
      <c r="G33" s="71"/>
      <c r="H33" s="72"/>
      <c r="I33" s="72"/>
      <c r="J33" s="72"/>
      <c r="K33" s="72"/>
      <c r="L33" s="72"/>
      <c r="M33" s="72"/>
      <c r="N33" s="72"/>
      <c r="O33" s="72"/>
      <c r="P33" s="72"/>
      <c r="Q33" s="72"/>
      <c r="R33" s="72"/>
      <c r="S33" s="72"/>
      <c r="T33" s="72"/>
      <c r="U33" s="72"/>
      <c r="V33" s="72"/>
      <c r="W33" s="73"/>
    </row>
    <row r="34" spans="2:23" ht="37.5" customHeight="1" thickTop="1" x14ac:dyDescent="0.2">
      <c r="B34" s="204" t="s">
        <v>2266</v>
      </c>
      <c r="C34" s="205"/>
      <c r="D34" s="205"/>
      <c r="E34" s="205"/>
      <c r="F34" s="205"/>
      <c r="G34" s="205"/>
      <c r="H34" s="205"/>
      <c r="I34" s="205"/>
      <c r="J34" s="205"/>
      <c r="K34" s="205"/>
      <c r="L34" s="205"/>
      <c r="M34" s="205"/>
      <c r="N34" s="205"/>
      <c r="O34" s="205"/>
      <c r="P34" s="205"/>
      <c r="Q34" s="205"/>
      <c r="R34" s="205"/>
      <c r="S34" s="205"/>
      <c r="T34" s="205"/>
      <c r="U34" s="205"/>
      <c r="V34" s="205"/>
      <c r="W34" s="206"/>
    </row>
    <row r="35" spans="2:23" ht="134.25" customHeight="1" thickBot="1" x14ac:dyDescent="0.25">
      <c r="B35" s="220"/>
      <c r="C35" s="221"/>
      <c r="D35" s="221"/>
      <c r="E35" s="221"/>
      <c r="F35" s="221"/>
      <c r="G35" s="221"/>
      <c r="H35" s="221"/>
      <c r="I35" s="221"/>
      <c r="J35" s="221"/>
      <c r="K35" s="221"/>
      <c r="L35" s="221"/>
      <c r="M35" s="221"/>
      <c r="N35" s="221"/>
      <c r="O35" s="221"/>
      <c r="P35" s="221"/>
      <c r="Q35" s="221"/>
      <c r="R35" s="221"/>
      <c r="S35" s="221"/>
      <c r="T35" s="221"/>
      <c r="U35" s="221"/>
      <c r="V35" s="221"/>
      <c r="W35" s="222"/>
    </row>
    <row r="36" spans="2:23" ht="37.5" customHeight="1" thickTop="1" x14ac:dyDescent="0.2">
      <c r="B36" s="204" t="s">
        <v>2267</v>
      </c>
      <c r="C36" s="205"/>
      <c r="D36" s="205"/>
      <c r="E36" s="205"/>
      <c r="F36" s="205"/>
      <c r="G36" s="205"/>
      <c r="H36" s="205"/>
      <c r="I36" s="205"/>
      <c r="J36" s="205"/>
      <c r="K36" s="205"/>
      <c r="L36" s="205"/>
      <c r="M36" s="205"/>
      <c r="N36" s="205"/>
      <c r="O36" s="205"/>
      <c r="P36" s="205"/>
      <c r="Q36" s="205"/>
      <c r="R36" s="205"/>
      <c r="S36" s="205"/>
      <c r="T36" s="205"/>
      <c r="U36" s="205"/>
      <c r="V36" s="205"/>
      <c r="W36" s="206"/>
    </row>
    <row r="37" spans="2:23" ht="93.75" customHeight="1" thickBot="1" x14ac:dyDescent="0.25">
      <c r="B37" s="220"/>
      <c r="C37" s="221"/>
      <c r="D37" s="221"/>
      <c r="E37" s="221"/>
      <c r="F37" s="221"/>
      <c r="G37" s="221"/>
      <c r="H37" s="221"/>
      <c r="I37" s="221"/>
      <c r="J37" s="221"/>
      <c r="K37" s="221"/>
      <c r="L37" s="221"/>
      <c r="M37" s="221"/>
      <c r="N37" s="221"/>
      <c r="O37" s="221"/>
      <c r="P37" s="221"/>
      <c r="Q37" s="221"/>
      <c r="R37" s="221"/>
      <c r="S37" s="221"/>
      <c r="T37" s="221"/>
      <c r="U37" s="221"/>
      <c r="V37" s="221"/>
      <c r="W37" s="222"/>
    </row>
    <row r="38" spans="2:23" ht="37.5" customHeight="1" thickTop="1" x14ac:dyDescent="0.2">
      <c r="B38" s="204" t="s">
        <v>2268</v>
      </c>
      <c r="C38" s="205"/>
      <c r="D38" s="205"/>
      <c r="E38" s="205"/>
      <c r="F38" s="205"/>
      <c r="G38" s="205"/>
      <c r="H38" s="205"/>
      <c r="I38" s="205"/>
      <c r="J38" s="205"/>
      <c r="K38" s="205"/>
      <c r="L38" s="205"/>
      <c r="M38" s="205"/>
      <c r="N38" s="205"/>
      <c r="O38" s="205"/>
      <c r="P38" s="205"/>
      <c r="Q38" s="205"/>
      <c r="R38" s="205"/>
      <c r="S38" s="205"/>
      <c r="T38" s="205"/>
      <c r="U38" s="205"/>
      <c r="V38" s="205"/>
      <c r="W38" s="206"/>
    </row>
    <row r="39" spans="2:23" ht="42.75" customHeight="1" thickBot="1" x14ac:dyDescent="0.25">
      <c r="B39" s="207"/>
      <c r="C39" s="208"/>
      <c r="D39" s="208"/>
      <c r="E39" s="208"/>
      <c r="F39" s="208"/>
      <c r="G39" s="208"/>
      <c r="H39" s="208"/>
      <c r="I39" s="208"/>
      <c r="J39" s="208"/>
      <c r="K39" s="208"/>
      <c r="L39" s="208"/>
      <c r="M39" s="208"/>
      <c r="N39" s="208"/>
      <c r="O39" s="208"/>
      <c r="P39" s="208"/>
      <c r="Q39" s="208"/>
      <c r="R39" s="208"/>
      <c r="S39" s="208"/>
      <c r="T39" s="208"/>
      <c r="U39" s="208"/>
      <c r="V39" s="208"/>
      <c r="W39" s="209"/>
    </row>
  </sheetData>
  <mergeCells count="69">
    <mergeCell ref="B38:W39"/>
    <mergeCell ref="B27:Q28"/>
    <mergeCell ref="S27:T27"/>
    <mergeCell ref="V27:W27"/>
    <mergeCell ref="B31:D31"/>
    <mergeCell ref="B32:D32"/>
    <mergeCell ref="B34:W35"/>
    <mergeCell ref="B29:D29"/>
    <mergeCell ref="B30:D30"/>
    <mergeCell ref="B25:L25"/>
    <mergeCell ref="M25:N25"/>
    <mergeCell ref="O25:P25"/>
    <mergeCell ref="Q25:R25"/>
    <mergeCell ref="B36:W37"/>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1506</v>
      </c>
      <c r="D4" s="166" t="s">
        <v>34</v>
      </c>
      <c r="E4" s="166"/>
      <c r="F4" s="166"/>
      <c r="G4" s="166"/>
      <c r="H4" s="167"/>
      <c r="I4" s="77"/>
      <c r="J4" s="168" t="s">
        <v>75</v>
      </c>
      <c r="K4" s="166"/>
      <c r="L4" s="76" t="s">
        <v>233</v>
      </c>
      <c r="M4" s="169" t="s">
        <v>1507</v>
      </c>
      <c r="N4" s="169"/>
      <c r="O4" s="169"/>
      <c r="P4" s="169"/>
      <c r="Q4" s="170"/>
      <c r="R4" s="78"/>
      <c r="S4" s="171" t="s">
        <v>2146</v>
      </c>
      <c r="T4" s="172"/>
      <c r="U4" s="172"/>
      <c r="V4" s="173" t="s">
        <v>310</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290</v>
      </c>
      <c r="D6" s="175" t="s">
        <v>1508</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1509</v>
      </c>
      <c r="K8" s="85" t="s">
        <v>1510</v>
      </c>
      <c r="L8" s="85" t="s">
        <v>1511</v>
      </c>
      <c r="M8" s="85" t="s">
        <v>1512</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02" customHeight="1" thickTop="1" thickBot="1" x14ac:dyDescent="0.25">
      <c r="B10" s="86" t="s">
        <v>91</v>
      </c>
      <c r="C10" s="173" t="s">
        <v>1513</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1514</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1515</v>
      </c>
      <c r="C21" s="201"/>
      <c r="D21" s="201"/>
      <c r="E21" s="201"/>
      <c r="F21" s="201"/>
      <c r="G21" s="201"/>
      <c r="H21" s="201"/>
      <c r="I21" s="201"/>
      <c r="J21" s="201"/>
      <c r="K21" s="201"/>
      <c r="L21" s="201"/>
      <c r="M21" s="202" t="s">
        <v>290</v>
      </c>
      <c r="N21" s="202"/>
      <c r="O21" s="202" t="s">
        <v>117</v>
      </c>
      <c r="P21" s="202"/>
      <c r="Q21" s="203" t="s">
        <v>118</v>
      </c>
      <c r="R21" s="203"/>
      <c r="S21" s="95" t="s">
        <v>582</v>
      </c>
      <c r="T21" s="95" t="s">
        <v>393</v>
      </c>
      <c r="U21" s="95" t="s">
        <v>952</v>
      </c>
      <c r="V21" s="95">
        <f>+IF(ISERR(U21/T21*100),"N/A",ROUND(U21/T21*100,2))</f>
        <v>118.57</v>
      </c>
      <c r="W21" s="96">
        <f>+IF(ISERR(U21/S21*100),"N/A",ROUND(U21/S21*100,2))</f>
        <v>83</v>
      </c>
    </row>
    <row r="22" spans="2:27" ht="56.25" customHeight="1" thickBot="1" x14ac:dyDescent="0.25">
      <c r="B22" s="200" t="s">
        <v>1516</v>
      </c>
      <c r="C22" s="201"/>
      <c r="D22" s="201"/>
      <c r="E22" s="201"/>
      <c r="F22" s="201"/>
      <c r="G22" s="201"/>
      <c r="H22" s="201"/>
      <c r="I22" s="201"/>
      <c r="J22" s="201"/>
      <c r="K22" s="201"/>
      <c r="L22" s="201"/>
      <c r="M22" s="202" t="s">
        <v>290</v>
      </c>
      <c r="N22" s="202"/>
      <c r="O22" s="202" t="s">
        <v>117</v>
      </c>
      <c r="P22" s="202"/>
      <c r="Q22" s="203" t="s">
        <v>118</v>
      </c>
      <c r="R22" s="203"/>
      <c r="S22" s="95" t="s">
        <v>181</v>
      </c>
      <c r="T22" s="95" t="s">
        <v>984</v>
      </c>
      <c r="U22" s="95" t="s">
        <v>1517</v>
      </c>
      <c r="V22" s="95">
        <f>+IF(ISERR(U22/T22*100),"N/A",ROUND(U22/T22*100,2))</f>
        <v>198.67</v>
      </c>
      <c r="W22" s="96">
        <f>+IF(ISERR(U22/S22*100),"N/A",ROUND(U22/S22*100,2))</f>
        <v>119.2</v>
      </c>
    </row>
    <row r="23" spans="2:27" ht="21.75" customHeight="1" thickTop="1" thickBot="1" x14ac:dyDescent="0.25">
      <c r="B23" s="70" t="s">
        <v>129</v>
      </c>
      <c r="C23" s="71"/>
      <c r="D23" s="71"/>
      <c r="E23" s="71"/>
      <c r="F23" s="71"/>
      <c r="G23" s="71"/>
      <c r="H23" s="72"/>
      <c r="I23" s="72"/>
      <c r="J23" s="72"/>
      <c r="K23" s="72"/>
      <c r="L23" s="72"/>
      <c r="M23" s="72"/>
      <c r="N23" s="72"/>
      <c r="O23" s="72"/>
      <c r="P23" s="72"/>
      <c r="Q23" s="72"/>
      <c r="R23" s="72"/>
      <c r="S23" s="72"/>
      <c r="T23" s="72"/>
      <c r="U23" s="72"/>
      <c r="V23" s="72"/>
      <c r="W23" s="73"/>
      <c r="X23" s="97"/>
    </row>
    <row r="24" spans="2:27" ht="29.25" customHeight="1" thickTop="1" thickBot="1" x14ac:dyDescent="0.25">
      <c r="B24" s="210" t="s">
        <v>130</v>
      </c>
      <c r="C24" s="211"/>
      <c r="D24" s="211"/>
      <c r="E24" s="211"/>
      <c r="F24" s="211"/>
      <c r="G24" s="211"/>
      <c r="H24" s="211"/>
      <c r="I24" s="211"/>
      <c r="J24" s="211"/>
      <c r="K24" s="211"/>
      <c r="L24" s="211"/>
      <c r="M24" s="211"/>
      <c r="N24" s="211"/>
      <c r="O24" s="211"/>
      <c r="P24" s="211"/>
      <c r="Q24" s="212"/>
      <c r="R24" s="98" t="s">
        <v>111</v>
      </c>
      <c r="S24" s="187" t="s">
        <v>112</v>
      </c>
      <c r="T24" s="187"/>
      <c r="U24" s="99" t="s">
        <v>131</v>
      </c>
      <c r="V24" s="186" t="s">
        <v>132</v>
      </c>
      <c r="W24" s="188"/>
    </row>
    <row r="25" spans="2:27" ht="30.75" customHeight="1" thickBot="1" x14ac:dyDescent="0.25">
      <c r="B25" s="213"/>
      <c r="C25" s="214"/>
      <c r="D25" s="214"/>
      <c r="E25" s="214"/>
      <c r="F25" s="214"/>
      <c r="G25" s="214"/>
      <c r="H25" s="214"/>
      <c r="I25" s="214"/>
      <c r="J25" s="214"/>
      <c r="K25" s="214"/>
      <c r="L25" s="214"/>
      <c r="M25" s="214"/>
      <c r="N25" s="214"/>
      <c r="O25" s="214"/>
      <c r="P25" s="214"/>
      <c r="Q25" s="215"/>
      <c r="R25" s="100" t="s">
        <v>133</v>
      </c>
      <c r="S25" s="100" t="s">
        <v>133</v>
      </c>
      <c r="T25" s="100" t="s">
        <v>117</v>
      </c>
      <c r="U25" s="100" t="s">
        <v>133</v>
      </c>
      <c r="V25" s="100" t="s">
        <v>134</v>
      </c>
      <c r="W25" s="101" t="s">
        <v>135</v>
      </c>
      <c r="Y25" s="97"/>
    </row>
    <row r="26" spans="2:27" ht="23.25" customHeight="1" thickBot="1" x14ac:dyDescent="0.25">
      <c r="B26" s="216" t="s">
        <v>136</v>
      </c>
      <c r="C26" s="217"/>
      <c r="D26" s="217"/>
      <c r="E26" s="102" t="s">
        <v>309</v>
      </c>
      <c r="F26" s="102"/>
      <c r="G26" s="102"/>
      <c r="H26" s="103"/>
      <c r="I26" s="103"/>
      <c r="J26" s="103"/>
      <c r="K26" s="103"/>
      <c r="L26" s="103"/>
      <c r="M26" s="103"/>
      <c r="N26" s="103"/>
      <c r="O26" s="103"/>
      <c r="P26" s="104"/>
      <c r="Q26" s="104"/>
      <c r="R26" s="105" t="s">
        <v>310</v>
      </c>
      <c r="S26" s="106" t="s">
        <v>79</v>
      </c>
      <c r="T26" s="104"/>
      <c r="U26" s="106" t="s">
        <v>1518</v>
      </c>
      <c r="V26" s="104"/>
      <c r="W26" s="107">
        <f>+IF(ISERR(U26/R26*100),"N/A",ROUND(U26/R26*100,2))</f>
        <v>59.09</v>
      </c>
    </row>
    <row r="27" spans="2:27" ht="26.25" customHeight="1" thickBot="1" x14ac:dyDescent="0.25">
      <c r="B27" s="218" t="s">
        <v>139</v>
      </c>
      <c r="C27" s="219"/>
      <c r="D27" s="219"/>
      <c r="E27" s="108" t="s">
        <v>309</v>
      </c>
      <c r="F27" s="108"/>
      <c r="G27" s="108"/>
      <c r="H27" s="109"/>
      <c r="I27" s="109"/>
      <c r="J27" s="109"/>
      <c r="K27" s="109"/>
      <c r="L27" s="109"/>
      <c r="M27" s="109"/>
      <c r="N27" s="109"/>
      <c r="O27" s="109"/>
      <c r="P27" s="110"/>
      <c r="Q27" s="110"/>
      <c r="R27" s="111" t="s">
        <v>310</v>
      </c>
      <c r="S27" s="112" t="s">
        <v>896</v>
      </c>
      <c r="T27" s="112">
        <f>+IF(ISERR(S27/R27*100),"N/A",ROUND(S27/R27*100,2))</f>
        <v>100</v>
      </c>
      <c r="U27" s="112" t="s">
        <v>1518</v>
      </c>
      <c r="V27" s="112">
        <f>+IF(ISERR(U27/S27*100),"N/A",ROUND(U27/S27*100,2))</f>
        <v>59.09</v>
      </c>
      <c r="W27" s="113">
        <f>+IF(ISERR(U27/R27*100),"N/A",ROUND(U27/R27*100,2))</f>
        <v>59.09</v>
      </c>
    </row>
    <row r="28" spans="2:27" ht="22.5" customHeight="1" thickTop="1" thickBot="1" x14ac:dyDescent="0.25">
      <c r="B28" s="70" t="s">
        <v>141</v>
      </c>
      <c r="C28" s="71"/>
      <c r="D28" s="71"/>
      <c r="E28" s="71"/>
      <c r="F28" s="71"/>
      <c r="G28" s="71"/>
      <c r="H28" s="72"/>
      <c r="I28" s="72"/>
      <c r="J28" s="72"/>
      <c r="K28" s="72"/>
      <c r="L28" s="72"/>
      <c r="M28" s="72"/>
      <c r="N28" s="72"/>
      <c r="O28" s="72"/>
      <c r="P28" s="72"/>
      <c r="Q28" s="72"/>
      <c r="R28" s="72"/>
      <c r="S28" s="72"/>
      <c r="T28" s="72"/>
      <c r="U28" s="72"/>
      <c r="V28" s="72"/>
      <c r="W28" s="73"/>
    </row>
    <row r="29" spans="2:27" ht="37.5" customHeight="1" thickTop="1" x14ac:dyDescent="0.2">
      <c r="B29" s="204" t="s">
        <v>2263</v>
      </c>
      <c r="C29" s="205"/>
      <c r="D29" s="205"/>
      <c r="E29" s="205"/>
      <c r="F29" s="205"/>
      <c r="G29" s="205"/>
      <c r="H29" s="205"/>
      <c r="I29" s="205"/>
      <c r="J29" s="205"/>
      <c r="K29" s="205"/>
      <c r="L29" s="205"/>
      <c r="M29" s="205"/>
      <c r="N29" s="205"/>
      <c r="O29" s="205"/>
      <c r="P29" s="205"/>
      <c r="Q29" s="205"/>
      <c r="R29" s="205"/>
      <c r="S29" s="205"/>
      <c r="T29" s="205"/>
      <c r="U29" s="205"/>
      <c r="V29" s="205"/>
      <c r="W29" s="206"/>
    </row>
    <row r="30" spans="2:27" ht="74.25" customHeight="1" thickBot="1" x14ac:dyDescent="0.25">
      <c r="B30" s="220"/>
      <c r="C30" s="221"/>
      <c r="D30" s="221"/>
      <c r="E30" s="221"/>
      <c r="F30" s="221"/>
      <c r="G30" s="221"/>
      <c r="H30" s="221"/>
      <c r="I30" s="221"/>
      <c r="J30" s="221"/>
      <c r="K30" s="221"/>
      <c r="L30" s="221"/>
      <c r="M30" s="221"/>
      <c r="N30" s="221"/>
      <c r="O30" s="221"/>
      <c r="P30" s="221"/>
      <c r="Q30" s="221"/>
      <c r="R30" s="221"/>
      <c r="S30" s="221"/>
      <c r="T30" s="221"/>
      <c r="U30" s="221"/>
      <c r="V30" s="221"/>
      <c r="W30" s="222"/>
    </row>
    <row r="31" spans="2:27" ht="37.5" customHeight="1" thickTop="1" x14ac:dyDescent="0.2">
      <c r="B31" s="204" t="s">
        <v>2264</v>
      </c>
      <c r="C31" s="205"/>
      <c r="D31" s="205"/>
      <c r="E31" s="205"/>
      <c r="F31" s="205"/>
      <c r="G31" s="205"/>
      <c r="H31" s="205"/>
      <c r="I31" s="205"/>
      <c r="J31" s="205"/>
      <c r="K31" s="205"/>
      <c r="L31" s="205"/>
      <c r="M31" s="205"/>
      <c r="N31" s="205"/>
      <c r="O31" s="205"/>
      <c r="P31" s="205"/>
      <c r="Q31" s="205"/>
      <c r="R31" s="205"/>
      <c r="S31" s="205"/>
      <c r="T31" s="205"/>
      <c r="U31" s="205"/>
      <c r="V31" s="205"/>
      <c r="W31" s="206"/>
    </row>
    <row r="32" spans="2:27" ht="63.75"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2265</v>
      </c>
      <c r="C33" s="205"/>
      <c r="D33" s="205"/>
      <c r="E33" s="205"/>
      <c r="F33" s="205"/>
      <c r="G33" s="205"/>
      <c r="H33" s="205"/>
      <c r="I33" s="205"/>
      <c r="J33" s="205"/>
      <c r="K33" s="205"/>
      <c r="L33" s="205"/>
      <c r="M33" s="205"/>
      <c r="N33" s="205"/>
      <c r="O33" s="205"/>
      <c r="P33" s="205"/>
      <c r="Q33" s="205"/>
      <c r="R33" s="205"/>
      <c r="S33" s="205"/>
      <c r="T33" s="205"/>
      <c r="U33" s="205"/>
      <c r="V33" s="205"/>
      <c r="W33" s="206"/>
    </row>
    <row r="34" spans="2:23" ht="22.5" customHeight="1"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21:L21"/>
    <mergeCell ref="M21:N21"/>
    <mergeCell ref="O21:P21"/>
    <mergeCell ref="Q21:R21"/>
    <mergeCell ref="B33:W34"/>
    <mergeCell ref="B22:L22"/>
    <mergeCell ref="M22:N22"/>
    <mergeCell ref="O22:P22"/>
    <mergeCell ref="Q22:R22"/>
    <mergeCell ref="B24:Q25"/>
    <mergeCell ref="S24:T24"/>
    <mergeCell ref="V24:W24"/>
    <mergeCell ref="B26:D26"/>
    <mergeCell ref="B27:D27"/>
    <mergeCell ref="B29:W30"/>
    <mergeCell ref="B31:W3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1506</v>
      </c>
      <c r="D4" s="166" t="s">
        <v>34</v>
      </c>
      <c r="E4" s="166"/>
      <c r="F4" s="166"/>
      <c r="G4" s="166"/>
      <c r="H4" s="167"/>
      <c r="I4" s="77"/>
      <c r="J4" s="168" t="s">
        <v>75</v>
      </c>
      <c r="K4" s="166"/>
      <c r="L4" s="76" t="s">
        <v>1519</v>
      </c>
      <c r="M4" s="169" t="s">
        <v>1520</v>
      </c>
      <c r="N4" s="169"/>
      <c r="O4" s="169"/>
      <c r="P4" s="169"/>
      <c r="Q4" s="170"/>
      <c r="R4" s="78"/>
      <c r="S4" s="171" t="s">
        <v>2146</v>
      </c>
      <c r="T4" s="172"/>
      <c r="U4" s="172"/>
      <c r="V4" s="173" t="s">
        <v>1521</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1522</v>
      </c>
      <c r="D6" s="175" t="s">
        <v>1523</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1524</v>
      </c>
      <c r="K8" s="85" t="s">
        <v>1525</v>
      </c>
      <c r="L8" s="85" t="s">
        <v>1526</v>
      </c>
      <c r="M8" s="85" t="s">
        <v>1527</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09.5" customHeight="1" thickTop="1" thickBot="1" x14ac:dyDescent="0.25">
      <c r="B10" s="86" t="s">
        <v>91</v>
      </c>
      <c r="C10" s="173" t="s">
        <v>1528</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1514</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1529</v>
      </c>
      <c r="C21" s="201"/>
      <c r="D21" s="201"/>
      <c r="E21" s="201"/>
      <c r="F21" s="201"/>
      <c r="G21" s="201"/>
      <c r="H21" s="201"/>
      <c r="I21" s="201"/>
      <c r="J21" s="201"/>
      <c r="K21" s="201"/>
      <c r="L21" s="201"/>
      <c r="M21" s="202" t="s">
        <v>1522</v>
      </c>
      <c r="N21" s="202"/>
      <c r="O21" s="202" t="s">
        <v>117</v>
      </c>
      <c r="P21" s="202"/>
      <c r="Q21" s="203" t="s">
        <v>278</v>
      </c>
      <c r="R21" s="203"/>
      <c r="S21" s="95" t="s">
        <v>119</v>
      </c>
      <c r="T21" s="95" t="s">
        <v>210</v>
      </c>
      <c r="U21" s="95" t="s">
        <v>210</v>
      </c>
      <c r="V21" s="95" t="str">
        <f>+IF(ISERR(U21/T21*100),"N/A",ROUND(U21/T21*100,2))</f>
        <v>N/A</v>
      </c>
      <c r="W21" s="96" t="str">
        <f>+IF(ISERR(U21/S21*100),"N/A",ROUND(U21/S21*100,2))</f>
        <v>N/A</v>
      </c>
    </row>
    <row r="22" spans="2:27" ht="56.25" customHeight="1" x14ac:dyDescent="0.2">
      <c r="B22" s="200" t="s">
        <v>1530</v>
      </c>
      <c r="C22" s="201"/>
      <c r="D22" s="201"/>
      <c r="E22" s="201"/>
      <c r="F22" s="201"/>
      <c r="G22" s="201"/>
      <c r="H22" s="201"/>
      <c r="I22" s="201"/>
      <c r="J22" s="201"/>
      <c r="K22" s="201"/>
      <c r="L22" s="201"/>
      <c r="M22" s="202" t="s">
        <v>1522</v>
      </c>
      <c r="N22" s="202"/>
      <c r="O22" s="202" t="s">
        <v>117</v>
      </c>
      <c r="P22" s="202"/>
      <c r="Q22" s="203" t="s">
        <v>135</v>
      </c>
      <c r="R22" s="203"/>
      <c r="S22" s="95" t="s">
        <v>119</v>
      </c>
      <c r="T22" s="95" t="s">
        <v>210</v>
      </c>
      <c r="U22" s="95" t="s">
        <v>210</v>
      </c>
      <c r="V22" s="95" t="str">
        <f>+IF(ISERR(U22/T22*100),"N/A",ROUND(U22/T22*100,2))</f>
        <v>N/A</v>
      </c>
      <c r="W22" s="96" t="str">
        <f>+IF(ISERR(U22/S22*100),"N/A",ROUND(U22/S22*100,2))</f>
        <v>N/A</v>
      </c>
    </row>
    <row r="23" spans="2:27" ht="56.25" customHeight="1" thickBot="1" x14ac:dyDescent="0.25">
      <c r="B23" s="200" t="s">
        <v>1531</v>
      </c>
      <c r="C23" s="201"/>
      <c r="D23" s="201"/>
      <c r="E23" s="201"/>
      <c r="F23" s="201"/>
      <c r="G23" s="201"/>
      <c r="H23" s="201"/>
      <c r="I23" s="201"/>
      <c r="J23" s="201"/>
      <c r="K23" s="201"/>
      <c r="L23" s="201"/>
      <c r="M23" s="202" t="s">
        <v>1522</v>
      </c>
      <c r="N23" s="202"/>
      <c r="O23" s="202" t="s">
        <v>117</v>
      </c>
      <c r="P23" s="202"/>
      <c r="Q23" s="203" t="s">
        <v>135</v>
      </c>
      <c r="R23" s="203"/>
      <c r="S23" s="95" t="s">
        <v>870</v>
      </c>
      <c r="T23" s="95" t="s">
        <v>210</v>
      </c>
      <c r="U23" s="95" t="s">
        <v>210</v>
      </c>
      <c r="V23" s="95" t="str">
        <f>+IF(ISERR(U23/T23*100),"N/A",ROUND(U23/T23*100,2))</f>
        <v>N/A</v>
      </c>
      <c r="W23" s="96" t="str">
        <f>+IF(ISERR(U23/S23*100),"N/A",ROUND(U23/S23*100,2))</f>
        <v>N/A</v>
      </c>
    </row>
    <row r="24" spans="2:27" ht="21.75" customHeight="1" thickTop="1" thickBot="1" x14ac:dyDescent="0.25">
      <c r="B24" s="70" t="s">
        <v>129</v>
      </c>
      <c r="C24" s="71"/>
      <c r="D24" s="71"/>
      <c r="E24" s="71"/>
      <c r="F24" s="71"/>
      <c r="G24" s="71"/>
      <c r="H24" s="72"/>
      <c r="I24" s="72"/>
      <c r="J24" s="72"/>
      <c r="K24" s="72"/>
      <c r="L24" s="72"/>
      <c r="M24" s="72"/>
      <c r="N24" s="72"/>
      <c r="O24" s="72"/>
      <c r="P24" s="72"/>
      <c r="Q24" s="72"/>
      <c r="R24" s="72"/>
      <c r="S24" s="72"/>
      <c r="T24" s="72"/>
      <c r="U24" s="72"/>
      <c r="V24" s="72"/>
      <c r="W24" s="73"/>
      <c r="X24" s="97"/>
    </row>
    <row r="25" spans="2:27" ht="29.25" customHeight="1" thickTop="1" thickBot="1" x14ac:dyDescent="0.25">
      <c r="B25" s="210" t="s">
        <v>130</v>
      </c>
      <c r="C25" s="211"/>
      <c r="D25" s="211"/>
      <c r="E25" s="211"/>
      <c r="F25" s="211"/>
      <c r="G25" s="211"/>
      <c r="H25" s="211"/>
      <c r="I25" s="211"/>
      <c r="J25" s="211"/>
      <c r="K25" s="211"/>
      <c r="L25" s="211"/>
      <c r="M25" s="211"/>
      <c r="N25" s="211"/>
      <c r="O25" s="211"/>
      <c r="P25" s="211"/>
      <c r="Q25" s="212"/>
      <c r="R25" s="98" t="s">
        <v>111</v>
      </c>
      <c r="S25" s="187" t="s">
        <v>112</v>
      </c>
      <c r="T25" s="187"/>
      <c r="U25" s="99" t="s">
        <v>131</v>
      </c>
      <c r="V25" s="186" t="s">
        <v>132</v>
      </c>
      <c r="W25" s="188"/>
    </row>
    <row r="26" spans="2:27" ht="30.75" customHeight="1" thickBot="1" x14ac:dyDescent="0.25">
      <c r="B26" s="213"/>
      <c r="C26" s="214"/>
      <c r="D26" s="214"/>
      <c r="E26" s="214"/>
      <c r="F26" s="214"/>
      <c r="G26" s="214"/>
      <c r="H26" s="214"/>
      <c r="I26" s="214"/>
      <c r="J26" s="214"/>
      <c r="K26" s="214"/>
      <c r="L26" s="214"/>
      <c r="M26" s="214"/>
      <c r="N26" s="214"/>
      <c r="O26" s="214"/>
      <c r="P26" s="214"/>
      <c r="Q26" s="215"/>
      <c r="R26" s="100" t="s">
        <v>133</v>
      </c>
      <c r="S26" s="100" t="s">
        <v>133</v>
      </c>
      <c r="T26" s="100" t="s">
        <v>117</v>
      </c>
      <c r="U26" s="100" t="s">
        <v>133</v>
      </c>
      <c r="V26" s="100" t="s">
        <v>134</v>
      </c>
      <c r="W26" s="101" t="s">
        <v>135</v>
      </c>
      <c r="Y26" s="97"/>
    </row>
    <row r="27" spans="2:27" ht="23.25" customHeight="1" thickBot="1" x14ac:dyDescent="0.25">
      <c r="B27" s="216" t="s">
        <v>136</v>
      </c>
      <c r="C27" s="217"/>
      <c r="D27" s="217"/>
      <c r="E27" s="102" t="s">
        <v>1532</v>
      </c>
      <c r="F27" s="102"/>
      <c r="G27" s="102"/>
      <c r="H27" s="103"/>
      <c r="I27" s="103"/>
      <c r="J27" s="103"/>
      <c r="K27" s="103"/>
      <c r="L27" s="103"/>
      <c r="M27" s="103"/>
      <c r="N27" s="103"/>
      <c r="O27" s="103"/>
      <c r="P27" s="104"/>
      <c r="Q27" s="104"/>
      <c r="R27" s="105" t="s">
        <v>1533</v>
      </c>
      <c r="S27" s="106" t="s">
        <v>79</v>
      </c>
      <c r="T27" s="104"/>
      <c r="U27" s="106" t="s">
        <v>698</v>
      </c>
      <c r="V27" s="104"/>
      <c r="W27" s="107">
        <f>+IF(ISERR(U27/R27*100),"N/A",ROUND(U27/R27*100,2))</f>
        <v>31.24</v>
      </c>
    </row>
    <row r="28" spans="2:27" ht="26.25" customHeight="1" thickBot="1" x14ac:dyDescent="0.25">
      <c r="B28" s="218" t="s">
        <v>139</v>
      </c>
      <c r="C28" s="219"/>
      <c r="D28" s="219"/>
      <c r="E28" s="108" t="s">
        <v>1532</v>
      </c>
      <c r="F28" s="108"/>
      <c r="G28" s="108"/>
      <c r="H28" s="109"/>
      <c r="I28" s="109"/>
      <c r="J28" s="109"/>
      <c r="K28" s="109"/>
      <c r="L28" s="109"/>
      <c r="M28" s="109"/>
      <c r="N28" s="109"/>
      <c r="O28" s="109"/>
      <c r="P28" s="110"/>
      <c r="Q28" s="110"/>
      <c r="R28" s="111" t="s">
        <v>1533</v>
      </c>
      <c r="S28" s="112" t="s">
        <v>1534</v>
      </c>
      <c r="T28" s="112">
        <f>+IF(ISERR(S28/R28*100),"N/A",ROUND(S28/R28*100,2))</f>
        <v>32.630000000000003</v>
      </c>
      <c r="U28" s="112" t="s">
        <v>698</v>
      </c>
      <c r="V28" s="112">
        <f>+IF(ISERR(U28/S28*100),"N/A",ROUND(U28/S28*100,2))</f>
        <v>95.75</v>
      </c>
      <c r="W28" s="113">
        <f>+IF(ISERR(U28/R28*100),"N/A",ROUND(U28/R28*100,2))</f>
        <v>31.24</v>
      </c>
    </row>
    <row r="29" spans="2:27" ht="22.5" customHeight="1" thickTop="1" thickBot="1" x14ac:dyDescent="0.25">
      <c r="B29" s="70" t="s">
        <v>141</v>
      </c>
      <c r="C29" s="71"/>
      <c r="D29" s="71"/>
      <c r="E29" s="71"/>
      <c r="F29" s="71"/>
      <c r="G29" s="71"/>
      <c r="H29" s="72"/>
      <c r="I29" s="72"/>
      <c r="J29" s="72"/>
      <c r="K29" s="72"/>
      <c r="L29" s="72"/>
      <c r="M29" s="72"/>
      <c r="N29" s="72"/>
      <c r="O29" s="72"/>
      <c r="P29" s="72"/>
      <c r="Q29" s="72"/>
      <c r="R29" s="72"/>
      <c r="S29" s="72"/>
      <c r="T29" s="72"/>
      <c r="U29" s="72"/>
      <c r="V29" s="72"/>
      <c r="W29" s="73"/>
    </row>
    <row r="30" spans="2:27" ht="37.5" customHeight="1" thickTop="1" x14ac:dyDescent="0.2">
      <c r="B30" s="204" t="s">
        <v>2260</v>
      </c>
      <c r="C30" s="205"/>
      <c r="D30" s="205"/>
      <c r="E30" s="205"/>
      <c r="F30" s="205"/>
      <c r="G30" s="205"/>
      <c r="H30" s="205"/>
      <c r="I30" s="205"/>
      <c r="J30" s="205"/>
      <c r="K30" s="205"/>
      <c r="L30" s="205"/>
      <c r="M30" s="205"/>
      <c r="N30" s="205"/>
      <c r="O30" s="205"/>
      <c r="P30" s="205"/>
      <c r="Q30" s="205"/>
      <c r="R30" s="205"/>
      <c r="S30" s="205"/>
      <c r="T30" s="205"/>
      <c r="U30" s="205"/>
      <c r="V30" s="205"/>
      <c r="W30" s="206"/>
    </row>
    <row r="31" spans="2:27" ht="111.7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2261</v>
      </c>
      <c r="C32" s="205"/>
      <c r="D32" s="205"/>
      <c r="E32" s="205"/>
      <c r="F32" s="205"/>
      <c r="G32" s="205"/>
      <c r="H32" s="205"/>
      <c r="I32" s="205"/>
      <c r="J32" s="205"/>
      <c r="K32" s="205"/>
      <c r="L32" s="205"/>
      <c r="M32" s="205"/>
      <c r="N32" s="205"/>
      <c r="O32" s="205"/>
      <c r="P32" s="205"/>
      <c r="Q32" s="205"/>
      <c r="R32" s="205"/>
      <c r="S32" s="205"/>
      <c r="T32" s="205"/>
      <c r="U32" s="205"/>
      <c r="V32" s="205"/>
      <c r="W32" s="206"/>
    </row>
    <row r="33" spans="2:23" ht="87" customHeight="1" thickBot="1" x14ac:dyDescent="0.25">
      <c r="B33" s="220"/>
      <c r="C33" s="221"/>
      <c r="D33" s="221"/>
      <c r="E33" s="221"/>
      <c r="F33" s="221"/>
      <c r="G33" s="221"/>
      <c r="H33" s="221"/>
      <c r="I33" s="221"/>
      <c r="J33" s="221"/>
      <c r="K33" s="221"/>
      <c r="L33" s="221"/>
      <c r="M33" s="221"/>
      <c r="N33" s="221"/>
      <c r="O33" s="221"/>
      <c r="P33" s="221"/>
      <c r="Q33" s="221"/>
      <c r="R33" s="221"/>
      <c r="S33" s="221"/>
      <c r="T33" s="221"/>
      <c r="U33" s="221"/>
      <c r="V33" s="221"/>
      <c r="W33" s="222"/>
    </row>
    <row r="34" spans="2:23" ht="37.5" customHeight="1" thickTop="1" x14ac:dyDescent="0.2">
      <c r="B34" s="204" t="s">
        <v>2262</v>
      </c>
      <c r="C34" s="205"/>
      <c r="D34" s="205"/>
      <c r="E34" s="205"/>
      <c r="F34" s="205"/>
      <c r="G34" s="205"/>
      <c r="H34" s="205"/>
      <c r="I34" s="205"/>
      <c r="J34" s="205"/>
      <c r="K34" s="205"/>
      <c r="L34" s="205"/>
      <c r="M34" s="205"/>
      <c r="N34" s="205"/>
      <c r="O34" s="205"/>
      <c r="P34" s="205"/>
      <c r="Q34" s="205"/>
      <c r="R34" s="205"/>
      <c r="S34" s="205"/>
      <c r="T34" s="205"/>
      <c r="U34" s="205"/>
      <c r="V34" s="205"/>
      <c r="W34" s="206"/>
    </row>
    <row r="35" spans="2:23" ht="151.5" customHeight="1" thickBot="1" x14ac:dyDescent="0.25">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4:W35"/>
    <mergeCell ref="B25:Q26"/>
    <mergeCell ref="S25:T25"/>
    <mergeCell ref="V25:W25"/>
    <mergeCell ref="B27:D27"/>
    <mergeCell ref="B28:D28"/>
    <mergeCell ref="B30:W31"/>
    <mergeCell ref="B23:L23"/>
    <mergeCell ref="M23:N23"/>
    <mergeCell ref="O23:P23"/>
    <mergeCell ref="Q23:R23"/>
    <mergeCell ref="B32:W33"/>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1506</v>
      </c>
      <c r="D4" s="166" t="s">
        <v>34</v>
      </c>
      <c r="E4" s="166"/>
      <c r="F4" s="166"/>
      <c r="G4" s="166"/>
      <c r="H4" s="167"/>
      <c r="I4" s="77"/>
      <c r="J4" s="168" t="s">
        <v>75</v>
      </c>
      <c r="K4" s="166"/>
      <c r="L4" s="76" t="s">
        <v>1535</v>
      </c>
      <c r="M4" s="169" t="s">
        <v>1536</v>
      </c>
      <c r="N4" s="169"/>
      <c r="O4" s="169"/>
      <c r="P4" s="169"/>
      <c r="Q4" s="170"/>
      <c r="R4" s="78"/>
      <c r="S4" s="171" t="s">
        <v>2146</v>
      </c>
      <c r="T4" s="172"/>
      <c r="U4" s="172"/>
      <c r="V4" s="173" t="s">
        <v>1537</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288</v>
      </c>
      <c r="D6" s="175" t="s">
        <v>1538</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1539</v>
      </c>
      <c r="K8" s="85" t="s">
        <v>149</v>
      </c>
      <c r="L8" s="85" t="s">
        <v>149</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1540</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1514</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1541</v>
      </c>
      <c r="C21" s="201"/>
      <c r="D21" s="201"/>
      <c r="E21" s="201"/>
      <c r="F21" s="201"/>
      <c r="G21" s="201"/>
      <c r="H21" s="201"/>
      <c r="I21" s="201"/>
      <c r="J21" s="201"/>
      <c r="K21" s="201"/>
      <c r="L21" s="201"/>
      <c r="M21" s="202" t="s">
        <v>288</v>
      </c>
      <c r="N21" s="202"/>
      <c r="O21" s="202" t="s">
        <v>117</v>
      </c>
      <c r="P21" s="202"/>
      <c r="Q21" s="203" t="s">
        <v>135</v>
      </c>
      <c r="R21" s="203"/>
      <c r="S21" s="95" t="s">
        <v>158</v>
      </c>
      <c r="T21" s="95" t="s">
        <v>210</v>
      </c>
      <c r="U21" s="95" t="s">
        <v>210</v>
      </c>
      <c r="V21" s="95" t="str">
        <f>+IF(ISERR(U21/T21*100),"N/A",ROUND(U21/T21*100,2))</f>
        <v>N/A</v>
      </c>
      <c r="W21" s="96" t="str">
        <f>+IF(ISERR(U21/S21*100),"N/A",ROUND(U21/S21*100,2))</f>
        <v>N/A</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306</v>
      </c>
      <c r="F25" s="102"/>
      <c r="G25" s="102"/>
      <c r="H25" s="103"/>
      <c r="I25" s="103"/>
      <c r="J25" s="103"/>
      <c r="K25" s="103"/>
      <c r="L25" s="103"/>
      <c r="M25" s="103"/>
      <c r="N25" s="103"/>
      <c r="O25" s="103"/>
      <c r="P25" s="104"/>
      <c r="Q25" s="104"/>
      <c r="R25" s="105" t="s">
        <v>1537</v>
      </c>
      <c r="S25" s="106" t="s">
        <v>79</v>
      </c>
      <c r="T25" s="104"/>
      <c r="U25" s="106" t="s">
        <v>281</v>
      </c>
      <c r="V25" s="104"/>
      <c r="W25" s="107">
        <f>+IF(ISERR(U25/R25*100),"N/A",ROUND(U25/R25*100,2))</f>
        <v>0</v>
      </c>
    </row>
    <row r="26" spans="2:27" ht="26.25" customHeight="1" thickBot="1" x14ac:dyDescent="0.25">
      <c r="B26" s="218" t="s">
        <v>139</v>
      </c>
      <c r="C26" s="219"/>
      <c r="D26" s="219"/>
      <c r="E26" s="108" t="s">
        <v>306</v>
      </c>
      <c r="F26" s="108"/>
      <c r="G26" s="108"/>
      <c r="H26" s="109"/>
      <c r="I26" s="109"/>
      <c r="J26" s="109"/>
      <c r="K26" s="109"/>
      <c r="L26" s="109"/>
      <c r="M26" s="109"/>
      <c r="N26" s="109"/>
      <c r="O26" s="109"/>
      <c r="P26" s="110"/>
      <c r="Q26" s="110"/>
      <c r="R26" s="111" t="s">
        <v>1537</v>
      </c>
      <c r="S26" s="112" t="s">
        <v>458</v>
      </c>
      <c r="T26" s="112">
        <f>+IF(ISERR(S26/R26*100),"N/A",ROUND(S26/R26*100,2))</f>
        <v>77.78</v>
      </c>
      <c r="U26" s="112" t="s">
        <v>281</v>
      </c>
      <c r="V26" s="112">
        <f>+IF(ISERR(U26/S26*100),"N/A",ROUND(U26/S26*100,2))</f>
        <v>0</v>
      </c>
      <c r="W26" s="113">
        <f>+IF(ISERR(U26/R26*100),"N/A",ROUND(U26/R26*100,2))</f>
        <v>0</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2257</v>
      </c>
      <c r="C28" s="205"/>
      <c r="D28" s="205"/>
      <c r="E28" s="205"/>
      <c r="F28" s="205"/>
      <c r="G28" s="205"/>
      <c r="H28" s="205"/>
      <c r="I28" s="205"/>
      <c r="J28" s="205"/>
      <c r="K28" s="205"/>
      <c r="L28" s="205"/>
      <c r="M28" s="205"/>
      <c r="N28" s="205"/>
      <c r="O28" s="205"/>
      <c r="P28" s="205"/>
      <c r="Q28" s="205"/>
      <c r="R28" s="205"/>
      <c r="S28" s="205"/>
      <c r="T28" s="205"/>
      <c r="U28" s="205"/>
      <c r="V28" s="205"/>
      <c r="W28" s="206"/>
    </row>
    <row r="29" spans="2:27" ht="88.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2258</v>
      </c>
      <c r="C30" s="205"/>
      <c r="D30" s="205"/>
      <c r="E30" s="205"/>
      <c r="F30" s="205"/>
      <c r="G30" s="205"/>
      <c r="H30" s="205"/>
      <c r="I30" s="205"/>
      <c r="J30" s="205"/>
      <c r="K30" s="205"/>
      <c r="L30" s="205"/>
      <c r="M30" s="205"/>
      <c r="N30" s="205"/>
      <c r="O30" s="205"/>
      <c r="P30" s="205"/>
      <c r="Q30" s="205"/>
      <c r="R30" s="205"/>
      <c r="S30" s="205"/>
      <c r="T30" s="205"/>
      <c r="U30" s="205"/>
      <c r="V30" s="205"/>
      <c r="W30" s="206"/>
    </row>
    <row r="31" spans="2:27" ht="1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2259</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8.7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1506</v>
      </c>
      <c r="D4" s="166" t="s">
        <v>34</v>
      </c>
      <c r="E4" s="166"/>
      <c r="F4" s="166"/>
      <c r="G4" s="166"/>
      <c r="H4" s="167"/>
      <c r="I4" s="77"/>
      <c r="J4" s="168" t="s">
        <v>75</v>
      </c>
      <c r="K4" s="166"/>
      <c r="L4" s="76" t="s">
        <v>1542</v>
      </c>
      <c r="M4" s="169" t="s">
        <v>1543</v>
      </c>
      <c r="N4" s="169"/>
      <c r="O4" s="169"/>
      <c r="P4" s="169"/>
      <c r="Q4" s="170"/>
      <c r="R4" s="78"/>
      <c r="S4" s="171" t="s">
        <v>2146</v>
      </c>
      <c r="T4" s="172"/>
      <c r="U4" s="172"/>
      <c r="V4" s="173" t="s">
        <v>1544</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1545</v>
      </c>
      <c r="D6" s="175" t="s">
        <v>1546</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1547</v>
      </c>
      <c r="D7" s="162" t="s">
        <v>1548</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1549</v>
      </c>
      <c r="K8" s="85" t="s">
        <v>1550</v>
      </c>
      <c r="L8" s="85" t="s">
        <v>1551</v>
      </c>
      <c r="M8" s="85" t="s">
        <v>1552</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213.75" customHeight="1" thickTop="1" thickBot="1" x14ac:dyDescent="0.25">
      <c r="B10" s="86" t="s">
        <v>91</v>
      </c>
      <c r="C10" s="173" t="s">
        <v>1553</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1514</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1554</v>
      </c>
      <c r="C21" s="201"/>
      <c r="D21" s="201"/>
      <c r="E21" s="201"/>
      <c r="F21" s="201"/>
      <c r="G21" s="201"/>
      <c r="H21" s="201"/>
      <c r="I21" s="201"/>
      <c r="J21" s="201"/>
      <c r="K21" s="201"/>
      <c r="L21" s="201"/>
      <c r="M21" s="202" t="s">
        <v>1545</v>
      </c>
      <c r="N21" s="202"/>
      <c r="O21" s="202" t="s">
        <v>117</v>
      </c>
      <c r="P21" s="202"/>
      <c r="Q21" s="203" t="s">
        <v>135</v>
      </c>
      <c r="R21" s="203"/>
      <c r="S21" s="95" t="s">
        <v>119</v>
      </c>
      <c r="T21" s="95" t="s">
        <v>210</v>
      </c>
      <c r="U21" s="95" t="s">
        <v>210</v>
      </c>
      <c r="V21" s="95" t="str">
        <f>+IF(ISERR(U21/T21*100),"N/A",ROUND(U21/T21*100,2))</f>
        <v>N/A</v>
      </c>
      <c r="W21" s="96" t="str">
        <f>+IF(ISERR(U21/S21*100),"N/A",ROUND(U21/S21*100,2))</f>
        <v>N/A</v>
      </c>
    </row>
    <row r="22" spans="2:27" ht="56.25" customHeight="1" x14ac:dyDescent="0.2">
      <c r="B22" s="200" t="s">
        <v>1555</v>
      </c>
      <c r="C22" s="201"/>
      <c r="D22" s="201"/>
      <c r="E22" s="201"/>
      <c r="F22" s="201"/>
      <c r="G22" s="201"/>
      <c r="H22" s="201"/>
      <c r="I22" s="201"/>
      <c r="J22" s="201"/>
      <c r="K22" s="201"/>
      <c r="L22" s="201"/>
      <c r="M22" s="202" t="s">
        <v>1545</v>
      </c>
      <c r="N22" s="202"/>
      <c r="O22" s="202" t="s">
        <v>117</v>
      </c>
      <c r="P22" s="202"/>
      <c r="Q22" s="203" t="s">
        <v>135</v>
      </c>
      <c r="R22" s="203"/>
      <c r="S22" s="95" t="s">
        <v>119</v>
      </c>
      <c r="T22" s="95" t="s">
        <v>210</v>
      </c>
      <c r="U22" s="95" t="s">
        <v>210</v>
      </c>
      <c r="V22" s="95" t="str">
        <f>+IF(ISERR(U22/T22*100),"N/A",ROUND(U22/T22*100,2))</f>
        <v>N/A</v>
      </c>
      <c r="W22" s="96" t="str">
        <f>+IF(ISERR(U22/S22*100),"N/A",ROUND(U22/S22*100,2))</f>
        <v>N/A</v>
      </c>
    </row>
    <row r="23" spans="2:27" ht="56.25" customHeight="1" x14ac:dyDescent="0.2">
      <c r="B23" s="200" t="s">
        <v>1556</v>
      </c>
      <c r="C23" s="201"/>
      <c r="D23" s="201"/>
      <c r="E23" s="201"/>
      <c r="F23" s="201"/>
      <c r="G23" s="201"/>
      <c r="H23" s="201"/>
      <c r="I23" s="201"/>
      <c r="J23" s="201"/>
      <c r="K23" s="201"/>
      <c r="L23" s="201"/>
      <c r="M23" s="202" t="s">
        <v>1547</v>
      </c>
      <c r="N23" s="202"/>
      <c r="O23" s="202" t="s">
        <v>117</v>
      </c>
      <c r="P23" s="202"/>
      <c r="Q23" s="203" t="s">
        <v>135</v>
      </c>
      <c r="R23" s="203"/>
      <c r="S23" s="95" t="s">
        <v>1557</v>
      </c>
      <c r="T23" s="95" t="s">
        <v>210</v>
      </c>
      <c r="U23" s="95" t="s">
        <v>210</v>
      </c>
      <c r="V23" s="95" t="str">
        <f>+IF(ISERR(U23/T23*100),"N/A",ROUND(U23/T23*100,2))</f>
        <v>N/A</v>
      </c>
      <c r="W23" s="96" t="str">
        <f>+IF(ISERR(U23/S23*100),"N/A",ROUND(U23/S23*100,2))</f>
        <v>N/A</v>
      </c>
    </row>
    <row r="24" spans="2:27" ht="56.25" customHeight="1" thickBot="1" x14ac:dyDescent="0.25">
      <c r="B24" s="200" t="s">
        <v>1558</v>
      </c>
      <c r="C24" s="201"/>
      <c r="D24" s="201"/>
      <c r="E24" s="201"/>
      <c r="F24" s="201"/>
      <c r="G24" s="201"/>
      <c r="H24" s="201"/>
      <c r="I24" s="201"/>
      <c r="J24" s="201"/>
      <c r="K24" s="201"/>
      <c r="L24" s="201"/>
      <c r="M24" s="202" t="s">
        <v>1547</v>
      </c>
      <c r="N24" s="202"/>
      <c r="O24" s="202" t="s">
        <v>117</v>
      </c>
      <c r="P24" s="202"/>
      <c r="Q24" s="203" t="s">
        <v>135</v>
      </c>
      <c r="R24" s="203"/>
      <c r="S24" s="95" t="s">
        <v>582</v>
      </c>
      <c r="T24" s="95" t="s">
        <v>210</v>
      </c>
      <c r="U24" s="95" t="s">
        <v>210</v>
      </c>
      <c r="V24" s="95" t="str">
        <f>+IF(ISERR(U24/T24*100),"N/A",ROUND(U24/T24*100,2))</f>
        <v>N/A</v>
      </c>
      <c r="W24" s="96" t="str">
        <f>+IF(ISERR(U24/S24*100),"N/A",ROUND(U24/S24*100,2))</f>
        <v>N/A</v>
      </c>
    </row>
    <row r="25" spans="2:27" ht="21.75" customHeight="1" thickTop="1" thickBot="1" x14ac:dyDescent="0.25">
      <c r="B25" s="70" t="s">
        <v>129</v>
      </c>
      <c r="C25" s="71"/>
      <c r="D25" s="71"/>
      <c r="E25" s="71"/>
      <c r="F25" s="71"/>
      <c r="G25" s="71"/>
      <c r="H25" s="72"/>
      <c r="I25" s="72"/>
      <c r="J25" s="72"/>
      <c r="K25" s="72"/>
      <c r="L25" s="72"/>
      <c r="M25" s="72"/>
      <c r="N25" s="72"/>
      <c r="O25" s="72"/>
      <c r="P25" s="72"/>
      <c r="Q25" s="72"/>
      <c r="R25" s="72"/>
      <c r="S25" s="72"/>
      <c r="T25" s="72"/>
      <c r="U25" s="72"/>
      <c r="V25" s="72"/>
      <c r="W25" s="73"/>
      <c r="X25" s="97"/>
    </row>
    <row r="26" spans="2:27" ht="29.25" customHeight="1" thickTop="1" thickBot="1" x14ac:dyDescent="0.25">
      <c r="B26" s="210" t="s">
        <v>130</v>
      </c>
      <c r="C26" s="211"/>
      <c r="D26" s="211"/>
      <c r="E26" s="211"/>
      <c r="F26" s="211"/>
      <c r="G26" s="211"/>
      <c r="H26" s="211"/>
      <c r="I26" s="211"/>
      <c r="J26" s="211"/>
      <c r="K26" s="211"/>
      <c r="L26" s="211"/>
      <c r="M26" s="211"/>
      <c r="N26" s="211"/>
      <c r="O26" s="211"/>
      <c r="P26" s="211"/>
      <c r="Q26" s="212"/>
      <c r="R26" s="98" t="s">
        <v>111</v>
      </c>
      <c r="S26" s="187" t="s">
        <v>112</v>
      </c>
      <c r="T26" s="187"/>
      <c r="U26" s="99" t="s">
        <v>131</v>
      </c>
      <c r="V26" s="186" t="s">
        <v>132</v>
      </c>
      <c r="W26" s="188"/>
    </row>
    <row r="27" spans="2:27" ht="30.75" customHeight="1" thickBot="1" x14ac:dyDescent="0.25">
      <c r="B27" s="213"/>
      <c r="C27" s="214"/>
      <c r="D27" s="214"/>
      <c r="E27" s="214"/>
      <c r="F27" s="214"/>
      <c r="G27" s="214"/>
      <c r="H27" s="214"/>
      <c r="I27" s="214"/>
      <c r="J27" s="214"/>
      <c r="K27" s="214"/>
      <c r="L27" s="214"/>
      <c r="M27" s="214"/>
      <c r="N27" s="214"/>
      <c r="O27" s="214"/>
      <c r="P27" s="214"/>
      <c r="Q27" s="215"/>
      <c r="R27" s="100" t="s">
        <v>133</v>
      </c>
      <c r="S27" s="100" t="s">
        <v>133</v>
      </c>
      <c r="T27" s="100" t="s">
        <v>117</v>
      </c>
      <c r="U27" s="100" t="s">
        <v>133</v>
      </c>
      <c r="V27" s="100" t="s">
        <v>134</v>
      </c>
      <c r="W27" s="101" t="s">
        <v>135</v>
      </c>
      <c r="Y27" s="97"/>
    </row>
    <row r="28" spans="2:27" ht="23.25" customHeight="1" thickBot="1" x14ac:dyDescent="0.25">
      <c r="B28" s="216" t="s">
        <v>136</v>
      </c>
      <c r="C28" s="217"/>
      <c r="D28" s="217"/>
      <c r="E28" s="102" t="s">
        <v>1559</v>
      </c>
      <c r="F28" s="102"/>
      <c r="G28" s="102"/>
      <c r="H28" s="103"/>
      <c r="I28" s="103"/>
      <c r="J28" s="103"/>
      <c r="K28" s="103"/>
      <c r="L28" s="103"/>
      <c r="M28" s="103"/>
      <c r="N28" s="103"/>
      <c r="O28" s="103"/>
      <c r="P28" s="104"/>
      <c r="Q28" s="104"/>
      <c r="R28" s="105" t="s">
        <v>1560</v>
      </c>
      <c r="S28" s="106" t="s">
        <v>79</v>
      </c>
      <c r="T28" s="104"/>
      <c r="U28" s="106" t="s">
        <v>1561</v>
      </c>
      <c r="V28" s="104"/>
      <c r="W28" s="107">
        <f>+IF(ISERR(U28/R28*100),"N/A",ROUND(U28/R28*100,2))</f>
        <v>17.98</v>
      </c>
    </row>
    <row r="29" spans="2:27" ht="26.25" customHeight="1" x14ac:dyDescent="0.2">
      <c r="B29" s="218" t="s">
        <v>139</v>
      </c>
      <c r="C29" s="219"/>
      <c r="D29" s="219"/>
      <c r="E29" s="108" t="s">
        <v>1559</v>
      </c>
      <c r="F29" s="108"/>
      <c r="G29" s="108"/>
      <c r="H29" s="109"/>
      <c r="I29" s="109"/>
      <c r="J29" s="109"/>
      <c r="K29" s="109"/>
      <c r="L29" s="109"/>
      <c r="M29" s="109"/>
      <c r="N29" s="109"/>
      <c r="O29" s="109"/>
      <c r="P29" s="110"/>
      <c r="Q29" s="110"/>
      <c r="R29" s="111" t="s">
        <v>1560</v>
      </c>
      <c r="S29" s="112" t="s">
        <v>1562</v>
      </c>
      <c r="T29" s="112">
        <f>+IF(ISERR(S29/R29*100),"N/A",ROUND(S29/R29*100,2))</f>
        <v>59.36</v>
      </c>
      <c r="U29" s="112" t="s">
        <v>1561</v>
      </c>
      <c r="V29" s="112">
        <f>+IF(ISERR(U29/S29*100),"N/A",ROUND(U29/S29*100,2))</f>
        <v>30.3</v>
      </c>
      <c r="W29" s="113">
        <f>+IF(ISERR(U29/R29*100),"N/A",ROUND(U29/R29*100,2))</f>
        <v>17.98</v>
      </c>
    </row>
    <row r="30" spans="2:27" ht="23.25" customHeight="1" thickBot="1" x14ac:dyDescent="0.25">
      <c r="B30" s="216" t="s">
        <v>136</v>
      </c>
      <c r="C30" s="217"/>
      <c r="D30" s="217"/>
      <c r="E30" s="102" t="s">
        <v>1563</v>
      </c>
      <c r="F30" s="102"/>
      <c r="G30" s="102"/>
      <c r="H30" s="103"/>
      <c r="I30" s="103"/>
      <c r="J30" s="103"/>
      <c r="K30" s="103"/>
      <c r="L30" s="103"/>
      <c r="M30" s="103"/>
      <c r="N30" s="103"/>
      <c r="O30" s="103"/>
      <c r="P30" s="104"/>
      <c r="Q30" s="104"/>
      <c r="R30" s="105" t="s">
        <v>1564</v>
      </c>
      <c r="S30" s="106" t="s">
        <v>79</v>
      </c>
      <c r="T30" s="104"/>
      <c r="U30" s="106" t="s">
        <v>1565</v>
      </c>
      <c r="V30" s="104"/>
      <c r="W30" s="107">
        <f>+IF(ISERR(U30/R30*100),"N/A",ROUND(U30/R30*100,2))</f>
        <v>59.94</v>
      </c>
    </row>
    <row r="31" spans="2:27" ht="26.25" customHeight="1" thickBot="1" x14ac:dyDescent="0.25">
      <c r="B31" s="218" t="s">
        <v>139</v>
      </c>
      <c r="C31" s="219"/>
      <c r="D31" s="219"/>
      <c r="E31" s="108" t="s">
        <v>1563</v>
      </c>
      <c r="F31" s="108"/>
      <c r="G31" s="108"/>
      <c r="H31" s="109"/>
      <c r="I31" s="109"/>
      <c r="J31" s="109"/>
      <c r="K31" s="109"/>
      <c r="L31" s="109"/>
      <c r="M31" s="109"/>
      <c r="N31" s="109"/>
      <c r="O31" s="109"/>
      <c r="P31" s="110"/>
      <c r="Q31" s="110"/>
      <c r="R31" s="111" t="s">
        <v>1564</v>
      </c>
      <c r="S31" s="112" t="s">
        <v>1564</v>
      </c>
      <c r="T31" s="112">
        <f>+IF(ISERR(S31/R31*100),"N/A",ROUND(S31/R31*100,2))</f>
        <v>100</v>
      </c>
      <c r="U31" s="112" t="s">
        <v>1565</v>
      </c>
      <c r="V31" s="112">
        <f>+IF(ISERR(U31/S31*100),"N/A",ROUND(U31/S31*100,2))</f>
        <v>59.94</v>
      </c>
      <c r="W31" s="113">
        <f>+IF(ISERR(U31/R31*100),"N/A",ROUND(U31/R31*100,2))</f>
        <v>59.94</v>
      </c>
    </row>
    <row r="32" spans="2:27" ht="22.5" customHeight="1" thickTop="1" thickBot="1" x14ac:dyDescent="0.25">
      <c r="B32" s="70" t="s">
        <v>141</v>
      </c>
      <c r="C32" s="71"/>
      <c r="D32" s="71"/>
      <c r="E32" s="71"/>
      <c r="F32" s="71"/>
      <c r="G32" s="71"/>
      <c r="H32" s="72"/>
      <c r="I32" s="72"/>
      <c r="J32" s="72"/>
      <c r="K32" s="72"/>
      <c r="L32" s="72"/>
      <c r="M32" s="72"/>
      <c r="N32" s="72"/>
      <c r="O32" s="72"/>
      <c r="P32" s="72"/>
      <c r="Q32" s="72"/>
      <c r="R32" s="72"/>
      <c r="S32" s="72"/>
      <c r="T32" s="72"/>
      <c r="U32" s="72"/>
      <c r="V32" s="72"/>
      <c r="W32" s="73"/>
    </row>
    <row r="33" spans="2:23" ht="37.5" customHeight="1" thickTop="1" x14ac:dyDescent="0.2">
      <c r="B33" s="204" t="s">
        <v>2254</v>
      </c>
      <c r="C33" s="205"/>
      <c r="D33" s="205"/>
      <c r="E33" s="205"/>
      <c r="F33" s="205"/>
      <c r="G33" s="205"/>
      <c r="H33" s="205"/>
      <c r="I33" s="205"/>
      <c r="J33" s="205"/>
      <c r="K33" s="205"/>
      <c r="L33" s="205"/>
      <c r="M33" s="205"/>
      <c r="N33" s="205"/>
      <c r="O33" s="205"/>
      <c r="P33" s="205"/>
      <c r="Q33" s="205"/>
      <c r="R33" s="205"/>
      <c r="S33" s="205"/>
      <c r="T33" s="205"/>
      <c r="U33" s="205"/>
      <c r="V33" s="205"/>
      <c r="W33" s="206"/>
    </row>
    <row r="34" spans="2:23" ht="113.25" customHeight="1" thickBot="1" x14ac:dyDescent="0.25">
      <c r="B34" s="220"/>
      <c r="C34" s="221"/>
      <c r="D34" s="221"/>
      <c r="E34" s="221"/>
      <c r="F34" s="221"/>
      <c r="G34" s="221"/>
      <c r="H34" s="221"/>
      <c r="I34" s="221"/>
      <c r="J34" s="221"/>
      <c r="K34" s="221"/>
      <c r="L34" s="221"/>
      <c r="M34" s="221"/>
      <c r="N34" s="221"/>
      <c r="O34" s="221"/>
      <c r="P34" s="221"/>
      <c r="Q34" s="221"/>
      <c r="R34" s="221"/>
      <c r="S34" s="221"/>
      <c r="T34" s="221"/>
      <c r="U34" s="221"/>
      <c r="V34" s="221"/>
      <c r="W34" s="222"/>
    </row>
    <row r="35" spans="2:23" ht="37.5" customHeight="1" thickTop="1" x14ac:dyDescent="0.2">
      <c r="B35" s="204" t="s">
        <v>2255</v>
      </c>
      <c r="C35" s="205"/>
      <c r="D35" s="205"/>
      <c r="E35" s="205"/>
      <c r="F35" s="205"/>
      <c r="G35" s="205"/>
      <c r="H35" s="205"/>
      <c r="I35" s="205"/>
      <c r="J35" s="205"/>
      <c r="K35" s="205"/>
      <c r="L35" s="205"/>
      <c r="M35" s="205"/>
      <c r="N35" s="205"/>
      <c r="O35" s="205"/>
      <c r="P35" s="205"/>
      <c r="Q35" s="205"/>
      <c r="R35" s="205"/>
      <c r="S35" s="205"/>
      <c r="T35" s="205"/>
      <c r="U35" s="205"/>
      <c r="V35" s="205"/>
      <c r="W35" s="206"/>
    </row>
    <row r="36" spans="2:23" ht="150" customHeight="1" thickBot="1" x14ac:dyDescent="0.25">
      <c r="B36" s="220"/>
      <c r="C36" s="221"/>
      <c r="D36" s="221"/>
      <c r="E36" s="221"/>
      <c r="F36" s="221"/>
      <c r="G36" s="221"/>
      <c r="H36" s="221"/>
      <c r="I36" s="221"/>
      <c r="J36" s="221"/>
      <c r="K36" s="221"/>
      <c r="L36" s="221"/>
      <c r="M36" s="221"/>
      <c r="N36" s="221"/>
      <c r="O36" s="221"/>
      <c r="P36" s="221"/>
      <c r="Q36" s="221"/>
      <c r="R36" s="221"/>
      <c r="S36" s="221"/>
      <c r="T36" s="221"/>
      <c r="U36" s="221"/>
      <c r="V36" s="221"/>
      <c r="W36" s="222"/>
    </row>
    <row r="37" spans="2:23" ht="37.5" customHeight="1" thickTop="1" x14ac:dyDescent="0.2">
      <c r="B37" s="204" t="s">
        <v>2256</v>
      </c>
      <c r="C37" s="205"/>
      <c r="D37" s="205"/>
      <c r="E37" s="205"/>
      <c r="F37" s="205"/>
      <c r="G37" s="205"/>
      <c r="H37" s="205"/>
      <c r="I37" s="205"/>
      <c r="J37" s="205"/>
      <c r="K37" s="205"/>
      <c r="L37" s="205"/>
      <c r="M37" s="205"/>
      <c r="N37" s="205"/>
      <c r="O37" s="205"/>
      <c r="P37" s="205"/>
      <c r="Q37" s="205"/>
      <c r="R37" s="205"/>
      <c r="S37" s="205"/>
      <c r="T37" s="205"/>
      <c r="U37" s="205"/>
      <c r="V37" s="205"/>
      <c r="W37" s="206"/>
    </row>
    <row r="38" spans="2:23" ht="56.25" customHeight="1" thickBot="1" x14ac:dyDescent="0.25">
      <c r="B38" s="207"/>
      <c r="C38" s="208"/>
      <c r="D38" s="208"/>
      <c r="E38" s="208"/>
      <c r="F38" s="208"/>
      <c r="G38" s="208"/>
      <c r="H38" s="208"/>
      <c r="I38" s="208"/>
      <c r="J38" s="208"/>
      <c r="K38" s="208"/>
      <c r="L38" s="208"/>
      <c r="M38" s="208"/>
      <c r="N38" s="208"/>
      <c r="O38" s="208"/>
      <c r="P38" s="208"/>
      <c r="Q38" s="208"/>
      <c r="R38" s="208"/>
      <c r="S38" s="208"/>
      <c r="T38" s="208"/>
      <c r="U38" s="208"/>
      <c r="V38" s="208"/>
      <c r="W38" s="209"/>
    </row>
  </sheetData>
  <mergeCells count="65">
    <mergeCell ref="B26:Q27"/>
    <mergeCell ref="B35:W36"/>
    <mergeCell ref="B37:W38"/>
    <mergeCell ref="V26:W26"/>
    <mergeCell ref="B28:D28"/>
    <mergeCell ref="B29:D29"/>
    <mergeCell ref="B30:D30"/>
    <mergeCell ref="B31:D31"/>
    <mergeCell ref="B33:W34"/>
    <mergeCell ref="S26:T26"/>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81.75" customHeight="1" thickTop="1" thickBot="1" x14ac:dyDescent="0.25">
      <c r="A4" s="74"/>
      <c r="B4" s="75" t="s">
        <v>4</v>
      </c>
      <c r="C4" s="76" t="s">
        <v>1506</v>
      </c>
      <c r="D4" s="166" t="s">
        <v>34</v>
      </c>
      <c r="E4" s="166"/>
      <c r="F4" s="166"/>
      <c r="G4" s="166"/>
      <c r="H4" s="167"/>
      <c r="I4" s="77"/>
      <c r="J4" s="168" t="s">
        <v>75</v>
      </c>
      <c r="K4" s="166"/>
      <c r="L4" s="76" t="s">
        <v>1566</v>
      </c>
      <c r="M4" s="169" t="s">
        <v>1567</v>
      </c>
      <c r="N4" s="169"/>
      <c r="O4" s="169"/>
      <c r="P4" s="169"/>
      <c r="Q4" s="170"/>
      <c r="R4" s="78"/>
      <c r="S4" s="171" t="s">
        <v>2146</v>
      </c>
      <c r="T4" s="172"/>
      <c r="U4" s="172"/>
      <c r="V4" s="173" t="s">
        <v>1568</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1569</v>
      </c>
      <c r="D6" s="175" t="s">
        <v>1570</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1571</v>
      </c>
      <c r="K8" s="85" t="s">
        <v>1572</v>
      </c>
      <c r="L8" s="85" t="s">
        <v>1573</v>
      </c>
      <c r="M8" s="85" t="s">
        <v>1574</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1575</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1514</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1576</v>
      </c>
      <c r="C21" s="201"/>
      <c r="D21" s="201"/>
      <c r="E21" s="201"/>
      <c r="F21" s="201"/>
      <c r="G21" s="201"/>
      <c r="H21" s="201"/>
      <c r="I21" s="201"/>
      <c r="J21" s="201"/>
      <c r="K21" s="201"/>
      <c r="L21" s="201"/>
      <c r="M21" s="202" t="s">
        <v>1569</v>
      </c>
      <c r="N21" s="202"/>
      <c r="O21" s="202" t="s">
        <v>117</v>
      </c>
      <c r="P21" s="202"/>
      <c r="Q21" s="203" t="s">
        <v>278</v>
      </c>
      <c r="R21" s="203"/>
      <c r="S21" s="95" t="s">
        <v>276</v>
      </c>
      <c r="T21" s="95" t="s">
        <v>210</v>
      </c>
      <c r="U21" s="95" t="s">
        <v>210</v>
      </c>
      <c r="V21" s="95" t="str">
        <f>+IF(ISERR(U21/T21*100),"N/A",ROUND(U21/T21*100,2))</f>
        <v>N/A</v>
      </c>
      <c r="W21" s="96" t="str">
        <f>+IF(ISERR(U21/S21*100),"N/A",ROUND(U21/S21*100,2))</f>
        <v>N/A</v>
      </c>
    </row>
    <row r="22" spans="2:27" ht="56.25" customHeight="1" thickBot="1" x14ac:dyDescent="0.25">
      <c r="B22" s="200" t="s">
        <v>1577</v>
      </c>
      <c r="C22" s="201"/>
      <c r="D22" s="201"/>
      <c r="E22" s="201"/>
      <c r="F22" s="201"/>
      <c r="G22" s="201"/>
      <c r="H22" s="201"/>
      <c r="I22" s="201"/>
      <c r="J22" s="201"/>
      <c r="K22" s="201"/>
      <c r="L22" s="201"/>
      <c r="M22" s="202" t="s">
        <v>1569</v>
      </c>
      <c r="N22" s="202"/>
      <c r="O22" s="202" t="s">
        <v>117</v>
      </c>
      <c r="P22" s="202"/>
      <c r="Q22" s="203" t="s">
        <v>118</v>
      </c>
      <c r="R22" s="203"/>
      <c r="S22" s="95" t="s">
        <v>408</v>
      </c>
      <c r="T22" s="95" t="s">
        <v>1578</v>
      </c>
      <c r="U22" s="95" t="s">
        <v>1579</v>
      </c>
      <c r="V22" s="95">
        <f>+IF(ISERR(U22/T22*100),"N/A",ROUND(U22/T22*100,2))</f>
        <v>86.67</v>
      </c>
      <c r="W22" s="96">
        <f>+IF(ISERR(U22/S22*100),"N/A",ROUND(U22/S22*100,2))</f>
        <v>69.33</v>
      </c>
    </row>
    <row r="23" spans="2:27" ht="21.75" customHeight="1" thickTop="1" thickBot="1" x14ac:dyDescent="0.25">
      <c r="B23" s="70" t="s">
        <v>129</v>
      </c>
      <c r="C23" s="71"/>
      <c r="D23" s="71"/>
      <c r="E23" s="71"/>
      <c r="F23" s="71"/>
      <c r="G23" s="71"/>
      <c r="H23" s="72"/>
      <c r="I23" s="72"/>
      <c r="J23" s="72"/>
      <c r="K23" s="72"/>
      <c r="L23" s="72"/>
      <c r="M23" s="72"/>
      <c r="N23" s="72"/>
      <c r="O23" s="72"/>
      <c r="P23" s="72"/>
      <c r="Q23" s="72"/>
      <c r="R23" s="72"/>
      <c r="S23" s="72"/>
      <c r="T23" s="72"/>
      <c r="U23" s="72"/>
      <c r="V23" s="72"/>
      <c r="W23" s="73"/>
      <c r="X23" s="97"/>
    </row>
    <row r="24" spans="2:27" ht="29.25" customHeight="1" thickTop="1" thickBot="1" x14ac:dyDescent="0.25">
      <c r="B24" s="210" t="s">
        <v>130</v>
      </c>
      <c r="C24" s="211"/>
      <c r="D24" s="211"/>
      <c r="E24" s="211"/>
      <c r="F24" s="211"/>
      <c r="G24" s="211"/>
      <c r="H24" s="211"/>
      <c r="I24" s="211"/>
      <c r="J24" s="211"/>
      <c r="K24" s="211"/>
      <c r="L24" s="211"/>
      <c r="M24" s="211"/>
      <c r="N24" s="211"/>
      <c r="O24" s="211"/>
      <c r="P24" s="211"/>
      <c r="Q24" s="212"/>
      <c r="R24" s="98" t="s">
        <v>111</v>
      </c>
      <c r="S24" s="187" t="s">
        <v>112</v>
      </c>
      <c r="T24" s="187"/>
      <c r="U24" s="99" t="s">
        <v>131</v>
      </c>
      <c r="V24" s="186" t="s">
        <v>132</v>
      </c>
      <c r="W24" s="188"/>
    </row>
    <row r="25" spans="2:27" ht="30.75" customHeight="1" thickBot="1" x14ac:dyDescent="0.25">
      <c r="B25" s="213"/>
      <c r="C25" s="214"/>
      <c r="D25" s="214"/>
      <c r="E25" s="214"/>
      <c r="F25" s="214"/>
      <c r="G25" s="214"/>
      <c r="H25" s="214"/>
      <c r="I25" s="214"/>
      <c r="J25" s="214"/>
      <c r="K25" s="214"/>
      <c r="L25" s="214"/>
      <c r="M25" s="214"/>
      <c r="N25" s="214"/>
      <c r="O25" s="214"/>
      <c r="P25" s="214"/>
      <c r="Q25" s="215"/>
      <c r="R25" s="100" t="s">
        <v>133</v>
      </c>
      <c r="S25" s="100" t="s">
        <v>133</v>
      </c>
      <c r="T25" s="100" t="s">
        <v>117</v>
      </c>
      <c r="U25" s="100" t="s">
        <v>133</v>
      </c>
      <c r="V25" s="100" t="s">
        <v>134</v>
      </c>
      <c r="W25" s="101" t="s">
        <v>135</v>
      </c>
      <c r="Y25" s="97"/>
    </row>
    <row r="26" spans="2:27" ht="23.25" customHeight="1" thickBot="1" x14ac:dyDescent="0.25">
      <c r="B26" s="216" t="s">
        <v>136</v>
      </c>
      <c r="C26" s="217"/>
      <c r="D26" s="217"/>
      <c r="E26" s="102" t="s">
        <v>1580</v>
      </c>
      <c r="F26" s="102"/>
      <c r="G26" s="102"/>
      <c r="H26" s="103"/>
      <c r="I26" s="103"/>
      <c r="J26" s="103"/>
      <c r="K26" s="103"/>
      <c r="L26" s="103"/>
      <c r="M26" s="103"/>
      <c r="N26" s="103"/>
      <c r="O26" s="103"/>
      <c r="P26" s="104"/>
      <c r="Q26" s="104"/>
      <c r="R26" s="105" t="s">
        <v>1568</v>
      </c>
      <c r="S26" s="106" t="s">
        <v>79</v>
      </c>
      <c r="T26" s="104"/>
      <c r="U26" s="106" t="s">
        <v>1581</v>
      </c>
      <c r="V26" s="104"/>
      <c r="W26" s="107">
        <f>+IF(ISERR(U26/R26*100),"N/A",ROUND(U26/R26*100,2))</f>
        <v>65.260000000000005</v>
      </c>
    </row>
    <row r="27" spans="2:27" ht="26.25" customHeight="1" thickBot="1" x14ac:dyDescent="0.25">
      <c r="B27" s="218" t="s">
        <v>139</v>
      </c>
      <c r="C27" s="219"/>
      <c r="D27" s="219"/>
      <c r="E27" s="108" t="s">
        <v>1580</v>
      </c>
      <c r="F27" s="108"/>
      <c r="G27" s="108"/>
      <c r="H27" s="109"/>
      <c r="I27" s="109"/>
      <c r="J27" s="109"/>
      <c r="K27" s="109"/>
      <c r="L27" s="109"/>
      <c r="M27" s="109"/>
      <c r="N27" s="109"/>
      <c r="O27" s="109"/>
      <c r="P27" s="110"/>
      <c r="Q27" s="110"/>
      <c r="R27" s="111" t="s">
        <v>1568</v>
      </c>
      <c r="S27" s="112" t="s">
        <v>1582</v>
      </c>
      <c r="T27" s="112">
        <f>+IF(ISERR(S27/R27*100),"N/A",ROUND(S27/R27*100,2))</f>
        <v>68.849999999999994</v>
      </c>
      <c r="U27" s="112" t="s">
        <v>1581</v>
      </c>
      <c r="V27" s="112">
        <f>+IF(ISERR(U27/S27*100),"N/A",ROUND(U27/S27*100,2))</f>
        <v>94.79</v>
      </c>
      <c r="W27" s="113">
        <f>+IF(ISERR(U27/R27*100),"N/A",ROUND(U27/R27*100,2))</f>
        <v>65.260000000000005</v>
      </c>
    </row>
    <row r="28" spans="2:27" ht="22.5" customHeight="1" thickTop="1" thickBot="1" x14ac:dyDescent="0.25">
      <c r="B28" s="70" t="s">
        <v>141</v>
      </c>
      <c r="C28" s="71"/>
      <c r="D28" s="71"/>
      <c r="E28" s="71"/>
      <c r="F28" s="71"/>
      <c r="G28" s="71"/>
      <c r="H28" s="72"/>
      <c r="I28" s="72"/>
      <c r="J28" s="72"/>
      <c r="K28" s="72"/>
      <c r="L28" s="72"/>
      <c r="M28" s="72"/>
      <c r="N28" s="72"/>
      <c r="O28" s="72"/>
      <c r="P28" s="72"/>
      <c r="Q28" s="72"/>
      <c r="R28" s="72"/>
      <c r="S28" s="72"/>
      <c r="T28" s="72"/>
      <c r="U28" s="72"/>
      <c r="V28" s="72"/>
      <c r="W28" s="73"/>
    </row>
    <row r="29" spans="2:27" ht="37.5" customHeight="1" thickTop="1" x14ac:dyDescent="0.2">
      <c r="B29" s="204" t="s">
        <v>2251</v>
      </c>
      <c r="C29" s="205"/>
      <c r="D29" s="205"/>
      <c r="E29" s="205"/>
      <c r="F29" s="205"/>
      <c r="G29" s="205"/>
      <c r="H29" s="205"/>
      <c r="I29" s="205"/>
      <c r="J29" s="205"/>
      <c r="K29" s="205"/>
      <c r="L29" s="205"/>
      <c r="M29" s="205"/>
      <c r="N29" s="205"/>
      <c r="O29" s="205"/>
      <c r="P29" s="205"/>
      <c r="Q29" s="205"/>
      <c r="R29" s="205"/>
      <c r="S29" s="205"/>
      <c r="T29" s="205"/>
      <c r="U29" s="205"/>
      <c r="V29" s="205"/>
      <c r="W29" s="206"/>
    </row>
    <row r="30" spans="2:27" ht="83.25" customHeight="1" thickBot="1" x14ac:dyDescent="0.25">
      <c r="B30" s="220"/>
      <c r="C30" s="221"/>
      <c r="D30" s="221"/>
      <c r="E30" s="221"/>
      <c r="F30" s="221"/>
      <c r="G30" s="221"/>
      <c r="H30" s="221"/>
      <c r="I30" s="221"/>
      <c r="J30" s="221"/>
      <c r="K30" s="221"/>
      <c r="L30" s="221"/>
      <c r="M30" s="221"/>
      <c r="N30" s="221"/>
      <c r="O30" s="221"/>
      <c r="P30" s="221"/>
      <c r="Q30" s="221"/>
      <c r="R30" s="221"/>
      <c r="S30" s="221"/>
      <c r="T30" s="221"/>
      <c r="U30" s="221"/>
      <c r="V30" s="221"/>
      <c r="W30" s="222"/>
    </row>
    <row r="31" spans="2:27" ht="37.5" customHeight="1" thickTop="1" x14ac:dyDescent="0.2">
      <c r="B31" s="204" t="s">
        <v>2252</v>
      </c>
      <c r="C31" s="205"/>
      <c r="D31" s="205"/>
      <c r="E31" s="205"/>
      <c r="F31" s="205"/>
      <c r="G31" s="205"/>
      <c r="H31" s="205"/>
      <c r="I31" s="205"/>
      <c r="J31" s="205"/>
      <c r="K31" s="205"/>
      <c r="L31" s="205"/>
      <c r="M31" s="205"/>
      <c r="N31" s="205"/>
      <c r="O31" s="205"/>
      <c r="P31" s="205"/>
      <c r="Q31" s="205"/>
      <c r="R31" s="205"/>
      <c r="S31" s="205"/>
      <c r="T31" s="205"/>
      <c r="U31" s="205"/>
      <c r="V31" s="205"/>
      <c r="W31" s="206"/>
    </row>
    <row r="32" spans="2:27" ht="160.5"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2253</v>
      </c>
      <c r="C33" s="205"/>
      <c r="D33" s="205"/>
      <c r="E33" s="205"/>
      <c r="F33" s="205"/>
      <c r="G33" s="205"/>
      <c r="H33" s="205"/>
      <c r="I33" s="205"/>
      <c r="J33" s="205"/>
      <c r="K33" s="205"/>
      <c r="L33" s="205"/>
      <c r="M33" s="205"/>
      <c r="N33" s="205"/>
      <c r="O33" s="205"/>
      <c r="P33" s="205"/>
      <c r="Q33" s="205"/>
      <c r="R33" s="205"/>
      <c r="S33" s="205"/>
      <c r="T33" s="205"/>
      <c r="U33" s="205"/>
      <c r="V33" s="205"/>
      <c r="W33" s="206"/>
    </row>
    <row r="34" spans="2:23" ht="75.75" customHeight="1"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21:L21"/>
    <mergeCell ref="M21:N21"/>
    <mergeCell ref="O21:P21"/>
    <mergeCell ref="Q21:R21"/>
    <mergeCell ref="B33:W34"/>
    <mergeCell ref="B22:L22"/>
    <mergeCell ref="M22:N22"/>
    <mergeCell ref="O22:P22"/>
    <mergeCell ref="Q22:R22"/>
    <mergeCell ref="B24:Q25"/>
    <mergeCell ref="S24:T24"/>
    <mergeCell ref="V24:W24"/>
    <mergeCell ref="B26:D26"/>
    <mergeCell ref="B27:D27"/>
    <mergeCell ref="B29:W30"/>
    <mergeCell ref="B31:W3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1506</v>
      </c>
      <c r="D4" s="166" t="s">
        <v>34</v>
      </c>
      <c r="E4" s="166"/>
      <c r="F4" s="166"/>
      <c r="G4" s="166"/>
      <c r="H4" s="167"/>
      <c r="I4" s="77"/>
      <c r="J4" s="168" t="s">
        <v>75</v>
      </c>
      <c r="K4" s="166"/>
      <c r="L4" s="76" t="s">
        <v>1583</v>
      </c>
      <c r="M4" s="169" t="s">
        <v>1584</v>
      </c>
      <c r="N4" s="169"/>
      <c r="O4" s="169"/>
      <c r="P4" s="169"/>
      <c r="Q4" s="170"/>
      <c r="R4" s="78"/>
      <c r="S4" s="171" t="s">
        <v>2146</v>
      </c>
      <c r="T4" s="172"/>
      <c r="U4" s="172"/>
      <c r="V4" s="173" t="s">
        <v>1585</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1586</v>
      </c>
      <c r="D6" s="175" t="s">
        <v>1587</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149</v>
      </c>
      <c r="K8" s="85" t="s">
        <v>149</v>
      </c>
      <c r="L8" s="85" t="s">
        <v>149</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1588</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1514</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1589</v>
      </c>
      <c r="C21" s="201"/>
      <c r="D21" s="201"/>
      <c r="E21" s="201"/>
      <c r="F21" s="201"/>
      <c r="G21" s="201"/>
      <c r="H21" s="201"/>
      <c r="I21" s="201"/>
      <c r="J21" s="201"/>
      <c r="K21" s="201"/>
      <c r="L21" s="201"/>
      <c r="M21" s="202" t="s">
        <v>1586</v>
      </c>
      <c r="N21" s="202"/>
      <c r="O21" s="202" t="s">
        <v>117</v>
      </c>
      <c r="P21" s="202"/>
      <c r="Q21" s="203" t="s">
        <v>135</v>
      </c>
      <c r="R21" s="203"/>
      <c r="S21" s="95" t="s">
        <v>119</v>
      </c>
      <c r="T21" s="95" t="s">
        <v>210</v>
      </c>
      <c r="U21" s="95" t="s">
        <v>210</v>
      </c>
      <c r="V21" s="95" t="str">
        <f>+IF(ISERR(U21/T21*100),"N/A",ROUND(U21/T21*100,2))</f>
        <v>N/A</v>
      </c>
      <c r="W21" s="96" t="str">
        <f>+IF(ISERR(U21/S21*100),"N/A",ROUND(U21/S21*100,2))</f>
        <v>N/A</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1590</v>
      </c>
      <c r="F25" s="102"/>
      <c r="G25" s="102"/>
      <c r="H25" s="103"/>
      <c r="I25" s="103"/>
      <c r="J25" s="103"/>
      <c r="K25" s="103"/>
      <c r="L25" s="103"/>
      <c r="M25" s="103"/>
      <c r="N25" s="103"/>
      <c r="O25" s="103"/>
      <c r="P25" s="104"/>
      <c r="Q25" s="104"/>
      <c r="R25" s="105" t="s">
        <v>1591</v>
      </c>
      <c r="S25" s="106" t="s">
        <v>79</v>
      </c>
      <c r="T25" s="104"/>
      <c r="U25" s="106" t="s">
        <v>1592</v>
      </c>
      <c r="V25" s="104"/>
      <c r="W25" s="107">
        <f>+IF(ISERR(U25/R25*100),"N/A",ROUND(U25/R25*100,2))</f>
        <v>65.150000000000006</v>
      </c>
    </row>
    <row r="26" spans="2:27" ht="26.25" customHeight="1" thickBot="1" x14ac:dyDescent="0.25">
      <c r="B26" s="218" t="s">
        <v>139</v>
      </c>
      <c r="C26" s="219"/>
      <c r="D26" s="219"/>
      <c r="E26" s="108" t="s">
        <v>1590</v>
      </c>
      <c r="F26" s="108"/>
      <c r="G26" s="108"/>
      <c r="H26" s="109"/>
      <c r="I26" s="109"/>
      <c r="J26" s="109"/>
      <c r="K26" s="109"/>
      <c r="L26" s="109"/>
      <c r="M26" s="109"/>
      <c r="N26" s="109"/>
      <c r="O26" s="109"/>
      <c r="P26" s="110"/>
      <c r="Q26" s="110"/>
      <c r="R26" s="111" t="s">
        <v>1591</v>
      </c>
      <c r="S26" s="112" t="s">
        <v>1592</v>
      </c>
      <c r="T26" s="112">
        <f>+IF(ISERR(S26/R26*100),"N/A",ROUND(S26/R26*100,2))</f>
        <v>65.150000000000006</v>
      </c>
      <c r="U26" s="112" t="s">
        <v>1592</v>
      </c>
      <c r="V26" s="112">
        <f>+IF(ISERR(U26/S26*100),"N/A",ROUND(U26/S26*100,2))</f>
        <v>100</v>
      </c>
      <c r="W26" s="113">
        <f>+IF(ISERR(U26/R26*100),"N/A",ROUND(U26/R26*100,2))</f>
        <v>65.150000000000006</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2248</v>
      </c>
      <c r="C28" s="205"/>
      <c r="D28" s="205"/>
      <c r="E28" s="205"/>
      <c r="F28" s="205"/>
      <c r="G28" s="205"/>
      <c r="H28" s="205"/>
      <c r="I28" s="205"/>
      <c r="J28" s="205"/>
      <c r="K28" s="205"/>
      <c r="L28" s="205"/>
      <c r="M28" s="205"/>
      <c r="N28" s="205"/>
      <c r="O28" s="205"/>
      <c r="P28" s="205"/>
      <c r="Q28" s="205"/>
      <c r="R28" s="205"/>
      <c r="S28" s="205"/>
      <c r="T28" s="205"/>
      <c r="U28" s="205"/>
      <c r="V28" s="205"/>
      <c r="W28" s="206"/>
    </row>
    <row r="29" spans="2:27" ht="126.7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2249</v>
      </c>
      <c r="C30" s="205"/>
      <c r="D30" s="205"/>
      <c r="E30" s="205"/>
      <c r="F30" s="205"/>
      <c r="G30" s="205"/>
      <c r="H30" s="205"/>
      <c r="I30" s="205"/>
      <c r="J30" s="205"/>
      <c r="K30" s="205"/>
      <c r="L30" s="205"/>
      <c r="M30" s="205"/>
      <c r="N30" s="205"/>
      <c r="O30" s="205"/>
      <c r="P30" s="205"/>
      <c r="Q30" s="205"/>
      <c r="R30" s="205"/>
      <c r="S30" s="205"/>
      <c r="T30" s="205"/>
      <c r="U30" s="205"/>
      <c r="V30" s="205"/>
      <c r="W30" s="206"/>
    </row>
    <row r="31" spans="2:27" ht="1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2250</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8.7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1506</v>
      </c>
      <c r="D4" s="166" t="s">
        <v>34</v>
      </c>
      <c r="E4" s="166"/>
      <c r="F4" s="166"/>
      <c r="G4" s="166"/>
      <c r="H4" s="167"/>
      <c r="I4" s="77"/>
      <c r="J4" s="168" t="s">
        <v>75</v>
      </c>
      <c r="K4" s="166"/>
      <c r="L4" s="76" t="s">
        <v>1593</v>
      </c>
      <c r="M4" s="169" t="s">
        <v>1594</v>
      </c>
      <c r="N4" s="169"/>
      <c r="O4" s="169"/>
      <c r="P4" s="169"/>
      <c r="Q4" s="170"/>
      <c r="R4" s="78"/>
      <c r="S4" s="171" t="s">
        <v>2146</v>
      </c>
      <c r="T4" s="172"/>
      <c r="U4" s="172"/>
      <c r="V4" s="173" t="s">
        <v>1595</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1569</v>
      </c>
      <c r="D6" s="175" t="s">
        <v>1570</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1571</v>
      </c>
      <c r="K8" s="85" t="s">
        <v>1572</v>
      </c>
      <c r="L8" s="85" t="s">
        <v>1573</v>
      </c>
      <c r="M8" s="85" t="s">
        <v>1574</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1596</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1514</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1597</v>
      </c>
      <c r="C21" s="201"/>
      <c r="D21" s="201"/>
      <c r="E21" s="201"/>
      <c r="F21" s="201"/>
      <c r="G21" s="201"/>
      <c r="H21" s="201"/>
      <c r="I21" s="201"/>
      <c r="J21" s="201"/>
      <c r="K21" s="201"/>
      <c r="L21" s="201"/>
      <c r="M21" s="202" t="s">
        <v>1569</v>
      </c>
      <c r="N21" s="202"/>
      <c r="O21" s="202" t="s">
        <v>117</v>
      </c>
      <c r="P21" s="202"/>
      <c r="Q21" s="203" t="s">
        <v>135</v>
      </c>
      <c r="R21" s="203"/>
      <c r="S21" s="95" t="s">
        <v>369</v>
      </c>
      <c r="T21" s="95" t="s">
        <v>210</v>
      </c>
      <c r="U21" s="95" t="s">
        <v>210</v>
      </c>
      <c r="V21" s="95" t="str">
        <f>+IF(ISERR(U21/T21*100),"N/A",ROUND(U21/T21*100,2))</f>
        <v>N/A</v>
      </c>
      <c r="W21" s="96" t="str">
        <f>+IF(ISERR(U21/S21*100),"N/A",ROUND(U21/S21*100,2))</f>
        <v>N/A</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1580</v>
      </c>
      <c r="F25" s="102"/>
      <c r="G25" s="102"/>
      <c r="H25" s="103"/>
      <c r="I25" s="103"/>
      <c r="J25" s="103"/>
      <c r="K25" s="103"/>
      <c r="L25" s="103"/>
      <c r="M25" s="103"/>
      <c r="N25" s="103"/>
      <c r="O25" s="103"/>
      <c r="P25" s="104"/>
      <c r="Q25" s="104"/>
      <c r="R25" s="105" t="s">
        <v>1598</v>
      </c>
      <c r="S25" s="106" t="s">
        <v>79</v>
      </c>
      <c r="T25" s="104"/>
      <c r="U25" s="106" t="s">
        <v>1599</v>
      </c>
      <c r="V25" s="104"/>
      <c r="W25" s="107">
        <f>+IF(ISERR(U25/R25*100),"N/A",ROUND(U25/R25*100,2))</f>
        <v>61.49</v>
      </c>
    </row>
    <row r="26" spans="2:27" ht="26.25" customHeight="1" thickBot="1" x14ac:dyDescent="0.25">
      <c r="B26" s="218" t="s">
        <v>139</v>
      </c>
      <c r="C26" s="219"/>
      <c r="D26" s="219"/>
      <c r="E26" s="108" t="s">
        <v>1580</v>
      </c>
      <c r="F26" s="108"/>
      <c r="G26" s="108"/>
      <c r="H26" s="109"/>
      <c r="I26" s="109"/>
      <c r="J26" s="109"/>
      <c r="K26" s="109"/>
      <c r="L26" s="109"/>
      <c r="M26" s="109"/>
      <c r="N26" s="109"/>
      <c r="O26" s="109"/>
      <c r="P26" s="110"/>
      <c r="Q26" s="110"/>
      <c r="R26" s="111" t="s">
        <v>1598</v>
      </c>
      <c r="S26" s="112" t="s">
        <v>1600</v>
      </c>
      <c r="T26" s="112">
        <f>+IF(ISERR(S26/R26*100),"N/A",ROUND(S26/R26*100,2))</f>
        <v>65.52</v>
      </c>
      <c r="U26" s="112" t="s">
        <v>1599</v>
      </c>
      <c r="V26" s="112">
        <f>+IF(ISERR(U26/S26*100),"N/A",ROUND(U26/S26*100,2))</f>
        <v>93.86</v>
      </c>
      <c r="W26" s="113">
        <f>+IF(ISERR(U26/R26*100),"N/A",ROUND(U26/R26*100,2))</f>
        <v>61.49</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2245</v>
      </c>
      <c r="C28" s="205"/>
      <c r="D28" s="205"/>
      <c r="E28" s="205"/>
      <c r="F28" s="205"/>
      <c r="G28" s="205"/>
      <c r="H28" s="205"/>
      <c r="I28" s="205"/>
      <c r="J28" s="205"/>
      <c r="K28" s="205"/>
      <c r="L28" s="205"/>
      <c r="M28" s="205"/>
      <c r="N28" s="205"/>
      <c r="O28" s="205"/>
      <c r="P28" s="205"/>
      <c r="Q28" s="205"/>
      <c r="R28" s="205"/>
      <c r="S28" s="205"/>
      <c r="T28" s="205"/>
      <c r="U28" s="205"/>
      <c r="V28" s="205"/>
      <c r="W28" s="206"/>
    </row>
    <row r="29" spans="2:27" ht="7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2246</v>
      </c>
      <c r="C30" s="205"/>
      <c r="D30" s="205"/>
      <c r="E30" s="205"/>
      <c r="F30" s="205"/>
      <c r="G30" s="205"/>
      <c r="H30" s="205"/>
      <c r="I30" s="205"/>
      <c r="J30" s="205"/>
      <c r="K30" s="205"/>
      <c r="L30" s="205"/>
      <c r="M30" s="205"/>
      <c r="N30" s="205"/>
      <c r="O30" s="205"/>
      <c r="P30" s="205"/>
      <c r="Q30" s="205"/>
      <c r="R30" s="205"/>
      <c r="S30" s="205"/>
      <c r="T30" s="205"/>
      <c r="U30" s="205"/>
      <c r="V30" s="205"/>
      <c r="W30" s="206"/>
    </row>
    <row r="31" spans="2:27" ht="42.7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2247</v>
      </c>
      <c r="C32" s="205"/>
      <c r="D32" s="205"/>
      <c r="E32" s="205"/>
      <c r="F32" s="205"/>
      <c r="G32" s="205"/>
      <c r="H32" s="205"/>
      <c r="I32" s="205"/>
      <c r="J32" s="205"/>
      <c r="K32" s="205"/>
      <c r="L32" s="205"/>
      <c r="M32" s="205"/>
      <c r="N32" s="205"/>
      <c r="O32" s="205"/>
      <c r="P32" s="205"/>
      <c r="Q32" s="205"/>
      <c r="R32" s="205"/>
      <c r="S32" s="205"/>
      <c r="T32" s="205"/>
      <c r="U32" s="205"/>
      <c r="V32" s="205"/>
      <c r="W32" s="206"/>
    </row>
    <row r="33" spans="2:23" ht="68.2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8"/>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78.75" customHeight="1" thickTop="1" thickBot="1" x14ac:dyDescent="0.25">
      <c r="A4" s="74"/>
      <c r="B4" s="75" t="s">
        <v>4</v>
      </c>
      <c r="C4" s="76" t="s">
        <v>1601</v>
      </c>
      <c r="D4" s="166" t="s">
        <v>35</v>
      </c>
      <c r="E4" s="166"/>
      <c r="F4" s="166"/>
      <c r="G4" s="166"/>
      <c r="H4" s="167"/>
      <c r="I4" s="77"/>
      <c r="J4" s="168" t="s">
        <v>75</v>
      </c>
      <c r="K4" s="166"/>
      <c r="L4" s="76" t="s">
        <v>1602</v>
      </c>
      <c r="M4" s="169" t="s">
        <v>1603</v>
      </c>
      <c r="N4" s="169"/>
      <c r="O4" s="169"/>
      <c r="P4" s="169"/>
      <c r="Q4" s="170"/>
      <c r="R4" s="78"/>
      <c r="S4" s="171" t="s">
        <v>2146</v>
      </c>
      <c r="T4" s="172"/>
      <c r="U4" s="172"/>
      <c r="V4" s="173" t="s">
        <v>1604</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1586</v>
      </c>
      <c r="D6" s="175" t="s">
        <v>1605</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149</v>
      </c>
      <c r="K8" s="85" t="s">
        <v>149</v>
      </c>
      <c r="L8" s="85" t="s">
        <v>1606</v>
      </c>
      <c r="M8" s="85" t="s">
        <v>1607</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14" customHeight="1" thickTop="1" thickBot="1" x14ac:dyDescent="0.25">
      <c r="B10" s="86" t="s">
        <v>91</v>
      </c>
      <c r="C10" s="173" t="s">
        <v>1608</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1609</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1610</v>
      </c>
      <c r="C21" s="201"/>
      <c r="D21" s="201"/>
      <c r="E21" s="201"/>
      <c r="F21" s="201"/>
      <c r="G21" s="201"/>
      <c r="H21" s="201"/>
      <c r="I21" s="201"/>
      <c r="J21" s="201"/>
      <c r="K21" s="201"/>
      <c r="L21" s="201"/>
      <c r="M21" s="202" t="s">
        <v>1586</v>
      </c>
      <c r="N21" s="202"/>
      <c r="O21" s="202" t="s">
        <v>1611</v>
      </c>
      <c r="P21" s="202"/>
      <c r="Q21" s="203" t="s">
        <v>135</v>
      </c>
      <c r="R21" s="203"/>
      <c r="S21" s="95" t="s">
        <v>1417</v>
      </c>
      <c r="T21" s="95" t="s">
        <v>210</v>
      </c>
      <c r="U21" s="95" t="s">
        <v>210</v>
      </c>
      <c r="V21" s="95" t="str">
        <f t="shared" ref="V21:V36" si="0">+IF(ISERR(U21/T21*100),"N/A",ROUND(U21/T21*100,2))</f>
        <v>N/A</v>
      </c>
      <c r="W21" s="96" t="str">
        <f t="shared" ref="W21:W36" si="1">+IF(ISERR(U21/S21*100),"N/A",ROUND(U21/S21*100,2))</f>
        <v>N/A</v>
      </c>
    </row>
    <row r="22" spans="2:27" ht="82.5" customHeight="1" x14ac:dyDescent="0.2">
      <c r="B22" s="200" t="s">
        <v>1612</v>
      </c>
      <c r="C22" s="201"/>
      <c r="D22" s="201"/>
      <c r="E22" s="201"/>
      <c r="F22" s="201"/>
      <c r="G22" s="201"/>
      <c r="H22" s="201"/>
      <c r="I22" s="201"/>
      <c r="J22" s="201"/>
      <c r="K22" s="201"/>
      <c r="L22" s="201"/>
      <c r="M22" s="202" t="s">
        <v>1586</v>
      </c>
      <c r="N22" s="202"/>
      <c r="O22" s="202" t="s">
        <v>117</v>
      </c>
      <c r="P22" s="202"/>
      <c r="Q22" s="203" t="s">
        <v>135</v>
      </c>
      <c r="R22" s="203"/>
      <c r="S22" s="95" t="s">
        <v>119</v>
      </c>
      <c r="T22" s="95" t="s">
        <v>210</v>
      </c>
      <c r="U22" s="95" t="s">
        <v>210</v>
      </c>
      <c r="V22" s="95" t="str">
        <f t="shared" si="0"/>
        <v>N/A</v>
      </c>
      <c r="W22" s="96" t="str">
        <f t="shared" si="1"/>
        <v>N/A</v>
      </c>
    </row>
    <row r="23" spans="2:27" ht="56.25" customHeight="1" x14ac:dyDescent="0.2">
      <c r="B23" s="200" t="s">
        <v>1613</v>
      </c>
      <c r="C23" s="201"/>
      <c r="D23" s="201"/>
      <c r="E23" s="201"/>
      <c r="F23" s="201"/>
      <c r="G23" s="201"/>
      <c r="H23" s="201"/>
      <c r="I23" s="201"/>
      <c r="J23" s="201"/>
      <c r="K23" s="201"/>
      <c r="L23" s="201"/>
      <c r="M23" s="202" t="s">
        <v>1586</v>
      </c>
      <c r="N23" s="202"/>
      <c r="O23" s="202" t="s">
        <v>117</v>
      </c>
      <c r="P23" s="202"/>
      <c r="Q23" s="203" t="s">
        <v>278</v>
      </c>
      <c r="R23" s="203"/>
      <c r="S23" s="95" t="s">
        <v>119</v>
      </c>
      <c r="T23" s="95" t="s">
        <v>210</v>
      </c>
      <c r="U23" s="95" t="s">
        <v>210</v>
      </c>
      <c r="V23" s="95" t="str">
        <f t="shared" si="0"/>
        <v>N/A</v>
      </c>
      <c r="W23" s="96" t="str">
        <f t="shared" si="1"/>
        <v>N/A</v>
      </c>
    </row>
    <row r="24" spans="2:27" ht="56.25" customHeight="1" x14ac:dyDescent="0.2">
      <c r="B24" s="200" t="s">
        <v>1614</v>
      </c>
      <c r="C24" s="201"/>
      <c r="D24" s="201"/>
      <c r="E24" s="201"/>
      <c r="F24" s="201"/>
      <c r="G24" s="201"/>
      <c r="H24" s="201"/>
      <c r="I24" s="201"/>
      <c r="J24" s="201"/>
      <c r="K24" s="201"/>
      <c r="L24" s="201"/>
      <c r="M24" s="202" t="s">
        <v>1586</v>
      </c>
      <c r="N24" s="202"/>
      <c r="O24" s="202" t="s">
        <v>117</v>
      </c>
      <c r="P24" s="202"/>
      <c r="Q24" s="203" t="s">
        <v>278</v>
      </c>
      <c r="R24" s="203"/>
      <c r="S24" s="95" t="s">
        <v>119</v>
      </c>
      <c r="T24" s="95" t="s">
        <v>210</v>
      </c>
      <c r="U24" s="95" t="s">
        <v>210</v>
      </c>
      <c r="V24" s="95" t="str">
        <f t="shared" si="0"/>
        <v>N/A</v>
      </c>
      <c r="W24" s="96" t="str">
        <f t="shared" si="1"/>
        <v>N/A</v>
      </c>
    </row>
    <row r="25" spans="2:27" ht="56.25" customHeight="1" x14ac:dyDescent="0.2">
      <c r="B25" s="200" t="s">
        <v>1615</v>
      </c>
      <c r="C25" s="201"/>
      <c r="D25" s="201"/>
      <c r="E25" s="201"/>
      <c r="F25" s="201"/>
      <c r="G25" s="201"/>
      <c r="H25" s="201"/>
      <c r="I25" s="201"/>
      <c r="J25" s="201"/>
      <c r="K25" s="201"/>
      <c r="L25" s="201"/>
      <c r="M25" s="202" t="s">
        <v>1586</v>
      </c>
      <c r="N25" s="202"/>
      <c r="O25" s="202" t="s">
        <v>117</v>
      </c>
      <c r="P25" s="202"/>
      <c r="Q25" s="203" t="s">
        <v>278</v>
      </c>
      <c r="R25" s="203"/>
      <c r="S25" s="95" t="s">
        <v>119</v>
      </c>
      <c r="T25" s="95" t="s">
        <v>210</v>
      </c>
      <c r="U25" s="95" t="s">
        <v>210</v>
      </c>
      <c r="V25" s="95" t="str">
        <f t="shared" si="0"/>
        <v>N/A</v>
      </c>
      <c r="W25" s="96" t="str">
        <f t="shared" si="1"/>
        <v>N/A</v>
      </c>
    </row>
    <row r="26" spans="2:27" ht="56.25" customHeight="1" x14ac:dyDescent="0.2">
      <c r="B26" s="200" t="s">
        <v>1616</v>
      </c>
      <c r="C26" s="201"/>
      <c r="D26" s="201"/>
      <c r="E26" s="201"/>
      <c r="F26" s="201"/>
      <c r="G26" s="201"/>
      <c r="H26" s="201"/>
      <c r="I26" s="201"/>
      <c r="J26" s="201"/>
      <c r="K26" s="201"/>
      <c r="L26" s="201"/>
      <c r="M26" s="202" t="s">
        <v>1586</v>
      </c>
      <c r="N26" s="202"/>
      <c r="O26" s="202" t="s">
        <v>117</v>
      </c>
      <c r="P26" s="202"/>
      <c r="Q26" s="203" t="s">
        <v>278</v>
      </c>
      <c r="R26" s="203"/>
      <c r="S26" s="95" t="s">
        <v>119</v>
      </c>
      <c r="T26" s="95" t="s">
        <v>210</v>
      </c>
      <c r="U26" s="95" t="s">
        <v>210</v>
      </c>
      <c r="V26" s="95" t="str">
        <f t="shared" si="0"/>
        <v>N/A</v>
      </c>
      <c r="W26" s="96" t="str">
        <f t="shared" si="1"/>
        <v>N/A</v>
      </c>
    </row>
    <row r="27" spans="2:27" ht="56.25" customHeight="1" x14ac:dyDescent="0.2">
      <c r="B27" s="200" t="s">
        <v>1617</v>
      </c>
      <c r="C27" s="201"/>
      <c r="D27" s="201"/>
      <c r="E27" s="201"/>
      <c r="F27" s="201"/>
      <c r="G27" s="201"/>
      <c r="H27" s="201"/>
      <c r="I27" s="201"/>
      <c r="J27" s="201"/>
      <c r="K27" s="201"/>
      <c r="L27" s="201"/>
      <c r="M27" s="202" t="s">
        <v>1586</v>
      </c>
      <c r="N27" s="202"/>
      <c r="O27" s="202" t="s">
        <v>117</v>
      </c>
      <c r="P27" s="202"/>
      <c r="Q27" s="203" t="s">
        <v>118</v>
      </c>
      <c r="R27" s="203"/>
      <c r="S27" s="95" t="s">
        <v>119</v>
      </c>
      <c r="T27" s="95" t="s">
        <v>119</v>
      </c>
      <c r="U27" s="95" t="s">
        <v>119</v>
      </c>
      <c r="V27" s="95">
        <f t="shared" si="0"/>
        <v>100</v>
      </c>
      <c r="W27" s="96">
        <f t="shared" si="1"/>
        <v>100</v>
      </c>
    </row>
    <row r="28" spans="2:27" ht="56.25" customHeight="1" x14ac:dyDescent="0.2">
      <c r="B28" s="200" t="s">
        <v>1618</v>
      </c>
      <c r="C28" s="201"/>
      <c r="D28" s="201"/>
      <c r="E28" s="201"/>
      <c r="F28" s="201"/>
      <c r="G28" s="201"/>
      <c r="H28" s="201"/>
      <c r="I28" s="201"/>
      <c r="J28" s="201"/>
      <c r="K28" s="201"/>
      <c r="L28" s="201"/>
      <c r="M28" s="202" t="s">
        <v>1586</v>
      </c>
      <c r="N28" s="202"/>
      <c r="O28" s="202" t="s">
        <v>117</v>
      </c>
      <c r="P28" s="202"/>
      <c r="Q28" s="203" t="s">
        <v>1619</v>
      </c>
      <c r="R28" s="203"/>
      <c r="S28" s="95" t="s">
        <v>119</v>
      </c>
      <c r="T28" s="95" t="s">
        <v>119</v>
      </c>
      <c r="U28" s="95" t="s">
        <v>119</v>
      </c>
      <c r="V28" s="95">
        <f t="shared" si="0"/>
        <v>100</v>
      </c>
      <c r="W28" s="96">
        <f t="shared" si="1"/>
        <v>100</v>
      </c>
    </row>
    <row r="29" spans="2:27" ht="56.25" customHeight="1" x14ac:dyDescent="0.2">
      <c r="B29" s="200" t="s">
        <v>1620</v>
      </c>
      <c r="C29" s="201"/>
      <c r="D29" s="201"/>
      <c r="E29" s="201"/>
      <c r="F29" s="201"/>
      <c r="G29" s="201"/>
      <c r="H29" s="201"/>
      <c r="I29" s="201"/>
      <c r="J29" s="201"/>
      <c r="K29" s="201"/>
      <c r="L29" s="201"/>
      <c r="M29" s="202" t="s">
        <v>1586</v>
      </c>
      <c r="N29" s="202"/>
      <c r="O29" s="202" t="s">
        <v>117</v>
      </c>
      <c r="P29" s="202"/>
      <c r="Q29" s="203" t="s">
        <v>278</v>
      </c>
      <c r="R29" s="203"/>
      <c r="S29" s="95" t="s">
        <v>119</v>
      </c>
      <c r="T29" s="95" t="s">
        <v>210</v>
      </c>
      <c r="U29" s="95" t="s">
        <v>210</v>
      </c>
      <c r="V29" s="95" t="str">
        <f t="shared" si="0"/>
        <v>N/A</v>
      </c>
      <c r="W29" s="96" t="str">
        <f t="shared" si="1"/>
        <v>N/A</v>
      </c>
    </row>
    <row r="30" spans="2:27" ht="56.25" customHeight="1" x14ac:dyDescent="0.2">
      <c r="B30" s="200" t="s">
        <v>1621</v>
      </c>
      <c r="C30" s="201"/>
      <c r="D30" s="201"/>
      <c r="E30" s="201"/>
      <c r="F30" s="201"/>
      <c r="G30" s="201"/>
      <c r="H30" s="201"/>
      <c r="I30" s="201"/>
      <c r="J30" s="201"/>
      <c r="K30" s="201"/>
      <c r="L30" s="201"/>
      <c r="M30" s="202" t="s">
        <v>1586</v>
      </c>
      <c r="N30" s="202"/>
      <c r="O30" s="202" t="s">
        <v>117</v>
      </c>
      <c r="P30" s="202"/>
      <c r="Q30" s="203" t="s">
        <v>278</v>
      </c>
      <c r="R30" s="203"/>
      <c r="S30" s="95" t="s">
        <v>119</v>
      </c>
      <c r="T30" s="95" t="s">
        <v>210</v>
      </c>
      <c r="U30" s="95" t="s">
        <v>210</v>
      </c>
      <c r="V30" s="95" t="str">
        <f t="shared" si="0"/>
        <v>N/A</v>
      </c>
      <c r="W30" s="96" t="str">
        <f t="shared" si="1"/>
        <v>N/A</v>
      </c>
    </row>
    <row r="31" spans="2:27" ht="56.25" customHeight="1" x14ac:dyDescent="0.2">
      <c r="B31" s="200" t="s">
        <v>1622</v>
      </c>
      <c r="C31" s="201"/>
      <c r="D31" s="201"/>
      <c r="E31" s="201"/>
      <c r="F31" s="201"/>
      <c r="G31" s="201"/>
      <c r="H31" s="201"/>
      <c r="I31" s="201"/>
      <c r="J31" s="201"/>
      <c r="K31" s="201"/>
      <c r="L31" s="201"/>
      <c r="M31" s="202" t="s">
        <v>1586</v>
      </c>
      <c r="N31" s="202"/>
      <c r="O31" s="202" t="s">
        <v>117</v>
      </c>
      <c r="P31" s="202"/>
      <c r="Q31" s="203" t="s">
        <v>135</v>
      </c>
      <c r="R31" s="203"/>
      <c r="S31" s="95" t="s">
        <v>119</v>
      </c>
      <c r="T31" s="95" t="s">
        <v>210</v>
      </c>
      <c r="U31" s="95" t="s">
        <v>210</v>
      </c>
      <c r="V31" s="95" t="str">
        <f t="shared" si="0"/>
        <v>N/A</v>
      </c>
      <c r="W31" s="96" t="str">
        <f t="shared" si="1"/>
        <v>N/A</v>
      </c>
    </row>
    <row r="32" spans="2:27" ht="56.25" customHeight="1" x14ac:dyDescent="0.2">
      <c r="B32" s="200" t="s">
        <v>1623</v>
      </c>
      <c r="C32" s="201"/>
      <c r="D32" s="201"/>
      <c r="E32" s="201"/>
      <c r="F32" s="201"/>
      <c r="G32" s="201"/>
      <c r="H32" s="201"/>
      <c r="I32" s="201"/>
      <c r="J32" s="201"/>
      <c r="K32" s="201"/>
      <c r="L32" s="201"/>
      <c r="M32" s="202" t="s">
        <v>1586</v>
      </c>
      <c r="N32" s="202"/>
      <c r="O32" s="202" t="s">
        <v>117</v>
      </c>
      <c r="P32" s="202"/>
      <c r="Q32" s="203" t="s">
        <v>278</v>
      </c>
      <c r="R32" s="203"/>
      <c r="S32" s="95" t="s">
        <v>119</v>
      </c>
      <c r="T32" s="95" t="s">
        <v>210</v>
      </c>
      <c r="U32" s="95" t="s">
        <v>210</v>
      </c>
      <c r="V32" s="95" t="str">
        <f t="shared" si="0"/>
        <v>N/A</v>
      </c>
      <c r="W32" s="96" t="str">
        <f t="shared" si="1"/>
        <v>N/A</v>
      </c>
    </row>
    <row r="33" spans="2:25" ht="56.25" customHeight="1" x14ac:dyDescent="0.2">
      <c r="B33" s="200" t="s">
        <v>1624</v>
      </c>
      <c r="C33" s="201"/>
      <c r="D33" s="201"/>
      <c r="E33" s="201"/>
      <c r="F33" s="201"/>
      <c r="G33" s="201"/>
      <c r="H33" s="201"/>
      <c r="I33" s="201"/>
      <c r="J33" s="201"/>
      <c r="K33" s="201"/>
      <c r="L33" s="201"/>
      <c r="M33" s="202" t="s">
        <v>1586</v>
      </c>
      <c r="N33" s="202"/>
      <c r="O33" s="202" t="s">
        <v>117</v>
      </c>
      <c r="P33" s="202"/>
      <c r="Q33" s="203" t="s">
        <v>278</v>
      </c>
      <c r="R33" s="203"/>
      <c r="S33" s="95" t="s">
        <v>119</v>
      </c>
      <c r="T33" s="95" t="s">
        <v>210</v>
      </c>
      <c r="U33" s="95" t="s">
        <v>210</v>
      </c>
      <c r="V33" s="95" t="str">
        <f t="shared" si="0"/>
        <v>N/A</v>
      </c>
      <c r="W33" s="96" t="str">
        <f t="shared" si="1"/>
        <v>N/A</v>
      </c>
    </row>
    <row r="34" spans="2:25" ht="56.25" customHeight="1" x14ac:dyDescent="0.2">
      <c r="B34" s="200" t="s">
        <v>1625</v>
      </c>
      <c r="C34" s="201"/>
      <c r="D34" s="201"/>
      <c r="E34" s="201"/>
      <c r="F34" s="201"/>
      <c r="G34" s="201"/>
      <c r="H34" s="201"/>
      <c r="I34" s="201"/>
      <c r="J34" s="201"/>
      <c r="K34" s="201"/>
      <c r="L34" s="201"/>
      <c r="M34" s="202" t="s">
        <v>1586</v>
      </c>
      <c r="N34" s="202"/>
      <c r="O34" s="202" t="s">
        <v>117</v>
      </c>
      <c r="P34" s="202"/>
      <c r="Q34" s="203" t="s">
        <v>118</v>
      </c>
      <c r="R34" s="203"/>
      <c r="S34" s="95" t="s">
        <v>119</v>
      </c>
      <c r="T34" s="95" t="s">
        <v>119</v>
      </c>
      <c r="U34" s="95" t="s">
        <v>1626</v>
      </c>
      <c r="V34" s="95">
        <f t="shared" si="0"/>
        <v>131.82</v>
      </c>
      <c r="W34" s="96">
        <f t="shared" si="1"/>
        <v>131.82</v>
      </c>
    </row>
    <row r="35" spans="2:25" ht="56.25" customHeight="1" x14ac:dyDescent="0.2">
      <c r="B35" s="200" t="s">
        <v>1627</v>
      </c>
      <c r="C35" s="201"/>
      <c r="D35" s="201"/>
      <c r="E35" s="201"/>
      <c r="F35" s="201"/>
      <c r="G35" s="201"/>
      <c r="H35" s="201"/>
      <c r="I35" s="201"/>
      <c r="J35" s="201"/>
      <c r="K35" s="201"/>
      <c r="L35" s="201"/>
      <c r="M35" s="202" t="s">
        <v>1586</v>
      </c>
      <c r="N35" s="202"/>
      <c r="O35" s="202" t="s">
        <v>117</v>
      </c>
      <c r="P35" s="202"/>
      <c r="Q35" s="203" t="s">
        <v>278</v>
      </c>
      <c r="R35" s="203"/>
      <c r="S35" s="95" t="s">
        <v>119</v>
      </c>
      <c r="T35" s="95" t="s">
        <v>210</v>
      </c>
      <c r="U35" s="95" t="s">
        <v>210</v>
      </c>
      <c r="V35" s="95" t="str">
        <f t="shared" si="0"/>
        <v>N/A</v>
      </c>
      <c r="W35" s="96" t="str">
        <f t="shared" si="1"/>
        <v>N/A</v>
      </c>
    </row>
    <row r="36" spans="2:25" ht="56.25" customHeight="1" thickBot="1" x14ac:dyDescent="0.25">
      <c r="B36" s="200" t="s">
        <v>1628</v>
      </c>
      <c r="C36" s="201"/>
      <c r="D36" s="201"/>
      <c r="E36" s="201"/>
      <c r="F36" s="201"/>
      <c r="G36" s="201"/>
      <c r="H36" s="201"/>
      <c r="I36" s="201"/>
      <c r="J36" s="201"/>
      <c r="K36" s="201"/>
      <c r="L36" s="201"/>
      <c r="M36" s="202" t="s">
        <v>1586</v>
      </c>
      <c r="N36" s="202"/>
      <c r="O36" s="202" t="s">
        <v>117</v>
      </c>
      <c r="P36" s="202"/>
      <c r="Q36" s="203" t="s">
        <v>278</v>
      </c>
      <c r="R36" s="203"/>
      <c r="S36" s="95" t="s">
        <v>119</v>
      </c>
      <c r="T36" s="95" t="s">
        <v>210</v>
      </c>
      <c r="U36" s="95" t="s">
        <v>210</v>
      </c>
      <c r="V36" s="95" t="str">
        <f t="shared" si="0"/>
        <v>N/A</v>
      </c>
      <c r="W36" s="96" t="str">
        <f t="shared" si="1"/>
        <v>N/A</v>
      </c>
    </row>
    <row r="37" spans="2:25" ht="21.75" customHeight="1" thickTop="1" thickBot="1" x14ac:dyDescent="0.25">
      <c r="B37" s="70" t="s">
        <v>129</v>
      </c>
      <c r="C37" s="71"/>
      <c r="D37" s="71"/>
      <c r="E37" s="71"/>
      <c r="F37" s="71"/>
      <c r="G37" s="71"/>
      <c r="H37" s="72"/>
      <c r="I37" s="72"/>
      <c r="J37" s="72"/>
      <c r="K37" s="72"/>
      <c r="L37" s="72"/>
      <c r="M37" s="72"/>
      <c r="N37" s="72"/>
      <c r="O37" s="72"/>
      <c r="P37" s="72"/>
      <c r="Q37" s="72"/>
      <c r="R37" s="72"/>
      <c r="S37" s="72"/>
      <c r="T37" s="72"/>
      <c r="U37" s="72"/>
      <c r="V37" s="72"/>
      <c r="W37" s="73"/>
      <c r="X37" s="97"/>
    </row>
    <row r="38" spans="2:25" ht="29.25" customHeight="1" thickTop="1" thickBot="1" x14ac:dyDescent="0.25">
      <c r="B38" s="210" t="s">
        <v>130</v>
      </c>
      <c r="C38" s="211"/>
      <c r="D38" s="211"/>
      <c r="E38" s="211"/>
      <c r="F38" s="211"/>
      <c r="G38" s="211"/>
      <c r="H38" s="211"/>
      <c r="I38" s="211"/>
      <c r="J38" s="211"/>
      <c r="K38" s="211"/>
      <c r="L38" s="211"/>
      <c r="M38" s="211"/>
      <c r="N38" s="211"/>
      <c r="O38" s="211"/>
      <c r="P38" s="211"/>
      <c r="Q38" s="212"/>
      <c r="R38" s="98" t="s">
        <v>111</v>
      </c>
      <c r="S38" s="187" t="s">
        <v>112</v>
      </c>
      <c r="T38" s="187"/>
      <c r="U38" s="99" t="s">
        <v>131</v>
      </c>
      <c r="V38" s="186" t="s">
        <v>132</v>
      </c>
      <c r="W38" s="188"/>
    </row>
    <row r="39" spans="2:25" ht="30.75" customHeight="1" thickBot="1" x14ac:dyDescent="0.25">
      <c r="B39" s="213"/>
      <c r="C39" s="214"/>
      <c r="D39" s="214"/>
      <c r="E39" s="214"/>
      <c r="F39" s="214"/>
      <c r="G39" s="214"/>
      <c r="H39" s="214"/>
      <c r="I39" s="214"/>
      <c r="J39" s="214"/>
      <c r="K39" s="214"/>
      <c r="L39" s="214"/>
      <c r="M39" s="214"/>
      <c r="N39" s="214"/>
      <c r="O39" s="214"/>
      <c r="P39" s="214"/>
      <c r="Q39" s="215"/>
      <c r="R39" s="100" t="s">
        <v>133</v>
      </c>
      <c r="S39" s="100" t="s">
        <v>133</v>
      </c>
      <c r="T39" s="100" t="s">
        <v>117</v>
      </c>
      <c r="U39" s="100" t="s">
        <v>133</v>
      </c>
      <c r="V39" s="100" t="s">
        <v>134</v>
      </c>
      <c r="W39" s="101" t="s">
        <v>135</v>
      </c>
      <c r="Y39" s="97"/>
    </row>
    <row r="40" spans="2:25" ht="23.25" customHeight="1" thickBot="1" x14ac:dyDescent="0.25">
      <c r="B40" s="216" t="s">
        <v>136</v>
      </c>
      <c r="C40" s="217"/>
      <c r="D40" s="217"/>
      <c r="E40" s="102" t="s">
        <v>1590</v>
      </c>
      <c r="F40" s="102"/>
      <c r="G40" s="102"/>
      <c r="H40" s="103"/>
      <c r="I40" s="103"/>
      <c r="J40" s="103"/>
      <c r="K40" s="103"/>
      <c r="L40" s="103"/>
      <c r="M40" s="103"/>
      <c r="N40" s="103"/>
      <c r="O40" s="103"/>
      <c r="P40" s="104"/>
      <c r="Q40" s="104"/>
      <c r="R40" s="105" t="s">
        <v>1629</v>
      </c>
      <c r="S40" s="106" t="s">
        <v>79</v>
      </c>
      <c r="T40" s="104"/>
      <c r="U40" s="106" t="s">
        <v>1630</v>
      </c>
      <c r="V40" s="104"/>
      <c r="W40" s="107">
        <f>+IF(ISERR(U40/R40*100),"N/A",ROUND(U40/R40*100,2))</f>
        <v>57.21</v>
      </c>
    </row>
    <row r="41" spans="2:25" ht="26.25" customHeight="1" thickBot="1" x14ac:dyDescent="0.25">
      <c r="B41" s="218" t="s">
        <v>139</v>
      </c>
      <c r="C41" s="219"/>
      <c r="D41" s="219"/>
      <c r="E41" s="108" t="s">
        <v>1590</v>
      </c>
      <c r="F41" s="108"/>
      <c r="G41" s="108"/>
      <c r="H41" s="109"/>
      <c r="I41" s="109"/>
      <c r="J41" s="109"/>
      <c r="K41" s="109"/>
      <c r="L41" s="109"/>
      <c r="M41" s="109"/>
      <c r="N41" s="109"/>
      <c r="O41" s="109"/>
      <c r="P41" s="110"/>
      <c r="Q41" s="110"/>
      <c r="R41" s="111" t="s">
        <v>1631</v>
      </c>
      <c r="S41" s="112" t="s">
        <v>1632</v>
      </c>
      <c r="T41" s="112">
        <f>+IF(ISERR(S41/R41*100),"N/A",ROUND(S41/R41*100,2))</f>
        <v>60.29</v>
      </c>
      <c r="U41" s="112" t="s">
        <v>1630</v>
      </c>
      <c r="V41" s="112">
        <f>+IF(ISERR(U41/S41*100),"N/A",ROUND(U41/S41*100,2))</f>
        <v>88.64</v>
      </c>
      <c r="W41" s="113">
        <f>+IF(ISERR(U41/R41*100),"N/A",ROUND(U41/R41*100,2))</f>
        <v>53.44</v>
      </c>
    </row>
    <row r="42" spans="2:25" ht="22.5" customHeight="1" thickTop="1" thickBot="1" x14ac:dyDescent="0.25">
      <c r="B42" s="70" t="s">
        <v>141</v>
      </c>
      <c r="C42" s="71"/>
      <c r="D42" s="71"/>
      <c r="E42" s="71"/>
      <c r="F42" s="71"/>
      <c r="G42" s="71"/>
      <c r="H42" s="72"/>
      <c r="I42" s="72"/>
      <c r="J42" s="72"/>
      <c r="K42" s="72"/>
      <c r="L42" s="72"/>
      <c r="M42" s="72"/>
      <c r="N42" s="72"/>
      <c r="O42" s="72"/>
      <c r="P42" s="72"/>
      <c r="Q42" s="72"/>
      <c r="R42" s="72"/>
      <c r="S42" s="72"/>
      <c r="T42" s="72"/>
      <c r="U42" s="72"/>
      <c r="V42" s="72"/>
      <c r="W42" s="73"/>
    </row>
    <row r="43" spans="2:25" ht="37.5" customHeight="1" thickTop="1" x14ac:dyDescent="0.2">
      <c r="B43" s="204" t="s">
        <v>2242</v>
      </c>
      <c r="C43" s="205"/>
      <c r="D43" s="205"/>
      <c r="E43" s="205"/>
      <c r="F43" s="205"/>
      <c r="G43" s="205"/>
      <c r="H43" s="205"/>
      <c r="I43" s="205"/>
      <c r="J43" s="205"/>
      <c r="K43" s="205"/>
      <c r="L43" s="205"/>
      <c r="M43" s="205"/>
      <c r="N43" s="205"/>
      <c r="O43" s="205"/>
      <c r="P43" s="205"/>
      <c r="Q43" s="205"/>
      <c r="R43" s="205"/>
      <c r="S43" s="205"/>
      <c r="T43" s="205"/>
      <c r="U43" s="205"/>
      <c r="V43" s="205"/>
      <c r="W43" s="206"/>
    </row>
    <row r="44" spans="2:25" ht="103.5" customHeight="1" thickBot="1" x14ac:dyDescent="0.25">
      <c r="B44" s="220"/>
      <c r="C44" s="221"/>
      <c r="D44" s="221"/>
      <c r="E44" s="221"/>
      <c r="F44" s="221"/>
      <c r="G44" s="221"/>
      <c r="H44" s="221"/>
      <c r="I44" s="221"/>
      <c r="J44" s="221"/>
      <c r="K44" s="221"/>
      <c r="L44" s="221"/>
      <c r="M44" s="221"/>
      <c r="N44" s="221"/>
      <c r="O44" s="221"/>
      <c r="P44" s="221"/>
      <c r="Q44" s="221"/>
      <c r="R44" s="221"/>
      <c r="S44" s="221"/>
      <c r="T44" s="221"/>
      <c r="U44" s="221"/>
      <c r="V44" s="221"/>
      <c r="W44" s="222"/>
    </row>
    <row r="45" spans="2:25" ht="37.5" customHeight="1" thickTop="1" x14ac:dyDescent="0.2">
      <c r="B45" s="204" t="s">
        <v>2243</v>
      </c>
      <c r="C45" s="205"/>
      <c r="D45" s="205"/>
      <c r="E45" s="205"/>
      <c r="F45" s="205"/>
      <c r="G45" s="205"/>
      <c r="H45" s="205"/>
      <c r="I45" s="205"/>
      <c r="J45" s="205"/>
      <c r="K45" s="205"/>
      <c r="L45" s="205"/>
      <c r="M45" s="205"/>
      <c r="N45" s="205"/>
      <c r="O45" s="205"/>
      <c r="P45" s="205"/>
      <c r="Q45" s="205"/>
      <c r="R45" s="205"/>
      <c r="S45" s="205"/>
      <c r="T45" s="205"/>
      <c r="U45" s="205"/>
      <c r="V45" s="205"/>
      <c r="W45" s="206"/>
    </row>
    <row r="46" spans="2:25" ht="133.5" customHeight="1" thickBot="1" x14ac:dyDescent="0.25">
      <c r="B46" s="220"/>
      <c r="C46" s="221"/>
      <c r="D46" s="221"/>
      <c r="E46" s="221"/>
      <c r="F46" s="221"/>
      <c r="G46" s="221"/>
      <c r="H46" s="221"/>
      <c r="I46" s="221"/>
      <c r="J46" s="221"/>
      <c r="K46" s="221"/>
      <c r="L46" s="221"/>
      <c r="M46" s="221"/>
      <c r="N46" s="221"/>
      <c r="O46" s="221"/>
      <c r="P46" s="221"/>
      <c r="Q46" s="221"/>
      <c r="R46" s="221"/>
      <c r="S46" s="221"/>
      <c r="T46" s="221"/>
      <c r="U46" s="221"/>
      <c r="V46" s="221"/>
      <c r="W46" s="222"/>
    </row>
    <row r="47" spans="2:25" ht="37.5" customHeight="1" thickTop="1" x14ac:dyDescent="0.2">
      <c r="B47" s="204" t="s">
        <v>2244</v>
      </c>
      <c r="C47" s="205"/>
      <c r="D47" s="205"/>
      <c r="E47" s="205"/>
      <c r="F47" s="205"/>
      <c r="G47" s="205"/>
      <c r="H47" s="205"/>
      <c r="I47" s="205"/>
      <c r="J47" s="205"/>
      <c r="K47" s="205"/>
      <c r="L47" s="205"/>
      <c r="M47" s="205"/>
      <c r="N47" s="205"/>
      <c r="O47" s="205"/>
      <c r="P47" s="205"/>
      <c r="Q47" s="205"/>
      <c r="R47" s="205"/>
      <c r="S47" s="205"/>
      <c r="T47" s="205"/>
      <c r="U47" s="205"/>
      <c r="V47" s="205"/>
      <c r="W47" s="206"/>
    </row>
    <row r="48" spans="2:25" ht="84" customHeight="1" thickBot="1" x14ac:dyDescent="0.25">
      <c r="B48" s="207"/>
      <c r="C48" s="208"/>
      <c r="D48" s="208"/>
      <c r="E48" s="208"/>
      <c r="F48" s="208"/>
      <c r="G48" s="208"/>
      <c r="H48" s="208"/>
      <c r="I48" s="208"/>
      <c r="J48" s="208"/>
      <c r="K48" s="208"/>
      <c r="L48" s="208"/>
      <c r="M48" s="208"/>
      <c r="N48" s="208"/>
      <c r="O48" s="208"/>
      <c r="P48" s="208"/>
      <c r="Q48" s="208"/>
      <c r="R48" s="208"/>
      <c r="S48" s="208"/>
      <c r="T48" s="208"/>
      <c r="U48" s="208"/>
      <c r="V48" s="208"/>
      <c r="W48" s="209"/>
    </row>
  </sheetData>
  <mergeCells count="111">
    <mergeCell ref="V38:W38"/>
    <mergeCell ref="B40:D40"/>
    <mergeCell ref="B41:D41"/>
    <mergeCell ref="B43:W44"/>
    <mergeCell ref="B45:W46"/>
    <mergeCell ref="B47:W48"/>
    <mergeCell ref="B36:L36"/>
    <mergeCell ref="M36:N36"/>
    <mergeCell ref="O36:P36"/>
    <mergeCell ref="Q36:R36"/>
    <mergeCell ref="B38:Q39"/>
    <mergeCell ref="S38:T38"/>
    <mergeCell ref="B34:L34"/>
    <mergeCell ref="M34:N34"/>
    <mergeCell ref="O34:P34"/>
    <mergeCell ref="Q34:R34"/>
    <mergeCell ref="B35:L35"/>
    <mergeCell ref="M35:N35"/>
    <mergeCell ref="O35:P35"/>
    <mergeCell ref="Q35:R35"/>
    <mergeCell ref="B32:L32"/>
    <mergeCell ref="M32:N32"/>
    <mergeCell ref="O32:P32"/>
    <mergeCell ref="Q32:R32"/>
    <mergeCell ref="B33:L33"/>
    <mergeCell ref="M33:N33"/>
    <mergeCell ref="O33:P33"/>
    <mergeCell ref="Q33:R33"/>
    <mergeCell ref="B30:L30"/>
    <mergeCell ref="M30:N30"/>
    <mergeCell ref="O30:P30"/>
    <mergeCell ref="Q30:R30"/>
    <mergeCell ref="B31:L31"/>
    <mergeCell ref="M31:N31"/>
    <mergeCell ref="O31:P31"/>
    <mergeCell ref="Q31:R31"/>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V19:V20"/>
    <mergeCell ref="W19:W20"/>
    <mergeCell ref="B21:L21"/>
    <mergeCell ref="M21:N21"/>
    <mergeCell ref="O21:P21"/>
    <mergeCell ref="Q21:R21"/>
    <mergeCell ref="C16:W16"/>
    <mergeCell ref="B18:T18"/>
    <mergeCell ref="U18:W18"/>
    <mergeCell ref="B19:L20"/>
    <mergeCell ref="M19:N20"/>
    <mergeCell ref="O19:P20"/>
    <mergeCell ref="Q19:R20"/>
    <mergeCell ref="S19:S20"/>
    <mergeCell ref="T19:T20"/>
    <mergeCell ref="U19:U20"/>
    <mergeCell ref="C14:I14"/>
    <mergeCell ref="L14:Q14"/>
    <mergeCell ref="T14:W14"/>
    <mergeCell ref="C15:I15"/>
    <mergeCell ref="L15:Q15"/>
    <mergeCell ref="T15:W15"/>
    <mergeCell ref="D8:H8"/>
    <mergeCell ref="P8:W8"/>
    <mergeCell ref="C9:W9"/>
    <mergeCell ref="C10:W10"/>
    <mergeCell ref="B13:I13"/>
    <mergeCell ref="K13:Q13"/>
    <mergeCell ref="S13:W13"/>
    <mergeCell ref="C5:W5"/>
    <mergeCell ref="D6:H6"/>
    <mergeCell ref="J6:K6"/>
    <mergeCell ref="L6:M6"/>
    <mergeCell ref="N6:W6"/>
    <mergeCell ref="D7:H7"/>
    <mergeCell ref="O7:W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44" min="1" max="22"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1601</v>
      </c>
      <c r="D4" s="166" t="s">
        <v>35</v>
      </c>
      <c r="E4" s="166"/>
      <c r="F4" s="166"/>
      <c r="G4" s="166"/>
      <c r="H4" s="167"/>
      <c r="I4" s="77"/>
      <c r="J4" s="168" t="s">
        <v>75</v>
      </c>
      <c r="K4" s="166"/>
      <c r="L4" s="76" t="s">
        <v>1633</v>
      </c>
      <c r="M4" s="169" t="s">
        <v>1634</v>
      </c>
      <c r="N4" s="169"/>
      <c r="O4" s="169"/>
      <c r="P4" s="169"/>
      <c r="Q4" s="170"/>
      <c r="R4" s="78"/>
      <c r="S4" s="171" t="s">
        <v>2146</v>
      </c>
      <c r="T4" s="172"/>
      <c r="U4" s="172"/>
      <c r="V4" s="173" t="s">
        <v>1635</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79</v>
      </c>
      <c r="D6" s="175" t="s">
        <v>79</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1636</v>
      </c>
      <c r="K8" s="85" t="s">
        <v>1637</v>
      </c>
      <c r="L8" s="85" t="s">
        <v>1638</v>
      </c>
      <c r="M8" s="85" t="s">
        <v>1639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86.25" customHeight="1" thickTop="1" thickBot="1" x14ac:dyDescent="0.25">
      <c r="B10" s="86" t="s">
        <v>91</v>
      </c>
      <c r="C10" s="173" t="s">
        <v>1640</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1641</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1642</v>
      </c>
      <c r="C21" s="201"/>
      <c r="D21" s="201"/>
      <c r="E21" s="201"/>
      <c r="F21" s="201"/>
      <c r="G21" s="201"/>
      <c r="H21" s="201"/>
      <c r="I21" s="201"/>
      <c r="J21" s="201"/>
      <c r="K21" s="201"/>
      <c r="L21" s="201"/>
      <c r="M21" s="202" t="s">
        <v>1643</v>
      </c>
      <c r="N21" s="202"/>
      <c r="O21" s="202" t="s">
        <v>117</v>
      </c>
      <c r="P21" s="202"/>
      <c r="Q21" s="203" t="s">
        <v>118</v>
      </c>
      <c r="R21" s="203"/>
      <c r="S21" s="95" t="s">
        <v>119</v>
      </c>
      <c r="T21" s="95" t="s">
        <v>119</v>
      </c>
      <c r="U21" s="95" t="s">
        <v>1644</v>
      </c>
      <c r="V21" s="95">
        <f t="shared" ref="V21:V26" si="0">+IF(ISERR(U21/T21*100),"N/A",ROUND(U21/T21*100,2))</f>
        <v>146.66999999999999</v>
      </c>
      <c r="W21" s="96">
        <f t="shared" ref="W21:W26" si="1">+IF(ISERR(U21/S21*100),"N/A",ROUND(U21/S21*100,2))</f>
        <v>146.66999999999999</v>
      </c>
    </row>
    <row r="22" spans="2:27" ht="56.25" customHeight="1" x14ac:dyDescent="0.2">
      <c r="B22" s="200" t="s">
        <v>1645</v>
      </c>
      <c r="C22" s="201"/>
      <c r="D22" s="201"/>
      <c r="E22" s="201"/>
      <c r="F22" s="201"/>
      <c r="G22" s="201"/>
      <c r="H22" s="201"/>
      <c r="I22" s="201"/>
      <c r="J22" s="201"/>
      <c r="K22" s="201"/>
      <c r="L22" s="201"/>
      <c r="M22" s="202" t="s">
        <v>1643</v>
      </c>
      <c r="N22" s="202"/>
      <c r="O22" s="202" t="s">
        <v>117</v>
      </c>
      <c r="P22" s="202"/>
      <c r="Q22" s="203" t="s">
        <v>135</v>
      </c>
      <c r="R22" s="203"/>
      <c r="S22" s="95" t="s">
        <v>119</v>
      </c>
      <c r="T22" s="95" t="s">
        <v>210</v>
      </c>
      <c r="U22" s="95" t="s">
        <v>210</v>
      </c>
      <c r="V22" s="95" t="str">
        <f t="shared" si="0"/>
        <v>N/A</v>
      </c>
      <c r="W22" s="96" t="str">
        <f t="shared" si="1"/>
        <v>N/A</v>
      </c>
    </row>
    <row r="23" spans="2:27" ht="56.25" customHeight="1" x14ac:dyDescent="0.2">
      <c r="B23" s="200" t="s">
        <v>1646</v>
      </c>
      <c r="C23" s="201"/>
      <c r="D23" s="201"/>
      <c r="E23" s="201"/>
      <c r="F23" s="201"/>
      <c r="G23" s="201"/>
      <c r="H23" s="201"/>
      <c r="I23" s="201"/>
      <c r="J23" s="201"/>
      <c r="K23" s="201"/>
      <c r="L23" s="201"/>
      <c r="M23" s="202" t="s">
        <v>1643</v>
      </c>
      <c r="N23" s="202"/>
      <c r="O23" s="202" t="s">
        <v>117</v>
      </c>
      <c r="P23" s="202"/>
      <c r="Q23" s="203" t="s">
        <v>278</v>
      </c>
      <c r="R23" s="203"/>
      <c r="S23" s="95" t="s">
        <v>119</v>
      </c>
      <c r="T23" s="95" t="s">
        <v>210</v>
      </c>
      <c r="U23" s="95" t="s">
        <v>210</v>
      </c>
      <c r="V23" s="95" t="str">
        <f t="shared" si="0"/>
        <v>N/A</v>
      </c>
      <c r="W23" s="96" t="str">
        <f t="shared" si="1"/>
        <v>N/A</v>
      </c>
    </row>
    <row r="24" spans="2:27" ht="56.25" customHeight="1" x14ac:dyDescent="0.2">
      <c r="B24" s="200" t="s">
        <v>1647</v>
      </c>
      <c r="C24" s="201"/>
      <c r="D24" s="201"/>
      <c r="E24" s="201"/>
      <c r="F24" s="201"/>
      <c r="G24" s="201"/>
      <c r="H24" s="201"/>
      <c r="I24" s="201"/>
      <c r="J24" s="201"/>
      <c r="K24" s="201"/>
      <c r="L24" s="201"/>
      <c r="M24" s="202" t="s">
        <v>1643</v>
      </c>
      <c r="N24" s="202"/>
      <c r="O24" s="202" t="s">
        <v>117</v>
      </c>
      <c r="P24" s="202"/>
      <c r="Q24" s="203" t="s">
        <v>278</v>
      </c>
      <c r="R24" s="203"/>
      <c r="S24" s="95" t="s">
        <v>119</v>
      </c>
      <c r="T24" s="95" t="s">
        <v>210</v>
      </c>
      <c r="U24" s="95" t="s">
        <v>210</v>
      </c>
      <c r="V24" s="95" t="str">
        <f t="shared" si="0"/>
        <v>N/A</v>
      </c>
      <c r="W24" s="96" t="str">
        <f t="shared" si="1"/>
        <v>N/A</v>
      </c>
    </row>
    <row r="25" spans="2:27" ht="56.25" customHeight="1" x14ac:dyDescent="0.2">
      <c r="B25" s="200" t="s">
        <v>1648</v>
      </c>
      <c r="C25" s="201"/>
      <c r="D25" s="201"/>
      <c r="E25" s="201"/>
      <c r="F25" s="201"/>
      <c r="G25" s="201"/>
      <c r="H25" s="201"/>
      <c r="I25" s="201"/>
      <c r="J25" s="201"/>
      <c r="K25" s="201"/>
      <c r="L25" s="201"/>
      <c r="M25" s="202" t="s">
        <v>1643</v>
      </c>
      <c r="N25" s="202"/>
      <c r="O25" s="202" t="s">
        <v>117</v>
      </c>
      <c r="P25" s="202"/>
      <c r="Q25" s="203" t="s">
        <v>118</v>
      </c>
      <c r="R25" s="203"/>
      <c r="S25" s="95" t="s">
        <v>119</v>
      </c>
      <c r="T25" s="95" t="s">
        <v>119</v>
      </c>
      <c r="U25" s="95" t="s">
        <v>119</v>
      </c>
      <c r="V25" s="95">
        <f t="shared" si="0"/>
        <v>100</v>
      </c>
      <c r="W25" s="96">
        <f t="shared" si="1"/>
        <v>100</v>
      </c>
    </row>
    <row r="26" spans="2:27" ht="56.25" customHeight="1" thickBot="1" x14ac:dyDescent="0.25">
      <c r="B26" s="200" t="s">
        <v>1649</v>
      </c>
      <c r="C26" s="201"/>
      <c r="D26" s="201"/>
      <c r="E26" s="201"/>
      <c r="F26" s="201"/>
      <c r="G26" s="201"/>
      <c r="H26" s="201"/>
      <c r="I26" s="201"/>
      <c r="J26" s="201"/>
      <c r="K26" s="201"/>
      <c r="L26" s="201"/>
      <c r="M26" s="202" t="s">
        <v>1643</v>
      </c>
      <c r="N26" s="202"/>
      <c r="O26" s="202" t="s">
        <v>117</v>
      </c>
      <c r="P26" s="202"/>
      <c r="Q26" s="203" t="s">
        <v>118</v>
      </c>
      <c r="R26" s="203"/>
      <c r="S26" s="95" t="s">
        <v>119</v>
      </c>
      <c r="T26" s="95" t="s">
        <v>119</v>
      </c>
      <c r="U26" s="95" t="s">
        <v>119</v>
      </c>
      <c r="V26" s="95">
        <f t="shared" si="0"/>
        <v>100</v>
      </c>
      <c r="W26" s="96">
        <f t="shared" si="1"/>
        <v>100</v>
      </c>
    </row>
    <row r="27" spans="2:27" ht="21.75" customHeight="1" thickTop="1" thickBot="1" x14ac:dyDescent="0.25">
      <c r="B27" s="70" t="s">
        <v>129</v>
      </c>
      <c r="C27" s="71"/>
      <c r="D27" s="71"/>
      <c r="E27" s="71"/>
      <c r="F27" s="71"/>
      <c r="G27" s="71"/>
      <c r="H27" s="72"/>
      <c r="I27" s="72"/>
      <c r="J27" s="72"/>
      <c r="K27" s="72"/>
      <c r="L27" s="72"/>
      <c r="M27" s="72"/>
      <c r="N27" s="72"/>
      <c r="O27" s="72"/>
      <c r="P27" s="72"/>
      <c r="Q27" s="72"/>
      <c r="R27" s="72"/>
      <c r="S27" s="72"/>
      <c r="T27" s="72"/>
      <c r="U27" s="72"/>
      <c r="V27" s="72"/>
      <c r="W27" s="73"/>
      <c r="X27" s="97"/>
    </row>
    <row r="28" spans="2:27" ht="29.25" customHeight="1" thickTop="1" thickBot="1" x14ac:dyDescent="0.25">
      <c r="B28" s="210" t="s">
        <v>130</v>
      </c>
      <c r="C28" s="211"/>
      <c r="D28" s="211"/>
      <c r="E28" s="211"/>
      <c r="F28" s="211"/>
      <c r="G28" s="211"/>
      <c r="H28" s="211"/>
      <c r="I28" s="211"/>
      <c r="J28" s="211"/>
      <c r="K28" s="211"/>
      <c r="L28" s="211"/>
      <c r="M28" s="211"/>
      <c r="N28" s="211"/>
      <c r="O28" s="211"/>
      <c r="P28" s="211"/>
      <c r="Q28" s="212"/>
      <c r="R28" s="98" t="s">
        <v>111</v>
      </c>
      <c r="S28" s="187" t="s">
        <v>112</v>
      </c>
      <c r="T28" s="187"/>
      <c r="U28" s="99" t="s">
        <v>131</v>
      </c>
      <c r="V28" s="186" t="s">
        <v>132</v>
      </c>
      <c r="W28" s="188"/>
    </row>
    <row r="29" spans="2:27" ht="30.75" customHeight="1" thickBot="1" x14ac:dyDescent="0.25">
      <c r="B29" s="213"/>
      <c r="C29" s="214"/>
      <c r="D29" s="214"/>
      <c r="E29" s="214"/>
      <c r="F29" s="214"/>
      <c r="G29" s="214"/>
      <c r="H29" s="214"/>
      <c r="I29" s="214"/>
      <c r="J29" s="214"/>
      <c r="K29" s="214"/>
      <c r="L29" s="214"/>
      <c r="M29" s="214"/>
      <c r="N29" s="214"/>
      <c r="O29" s="214"/>
      <c r="P29" s="214"/>
      <c r="Q29" s="215"/>
      <c r="R29" s="100" t="s">
        <v>133</v>
      </c>
      <c r="S29" s="100" t="s">
        <v>133</v>
      </c>
      <c r="T29" s="100" t="s">
        <v>117</v>
      </c>
      <c r="U29" s="100" t="s">
        <v>133</v>
      </c>
      <c r="V29" s="100" t="s">
        <v>134</v>
      </c>
      <c r="W29" s="101" t="s">
        <v>135</v>
      </c>
      <c r="Y29" s="97"/>
    </row>
    <row r="30" spans="2:27" ht="23.25" customHeight="1" thickBot="1" x14ac:dyDescent="0.25">
      <c r="B30" s="216" t="s">
        <v>136</v>
      </c>
      <c r="C30" s="217"/>
      <c r="D30" s="217"/>
      <c r="E30" s="102" t="s">
        <v>1650</v>
      </c>
      <c r="F30" s="102"/>
      <c r="G30" s="102"/>
      <c r="H30" s="103"/>
      <c r="I30" s="103"/>
      <c r="J30" s="103"/>
      <c r="K30" s="103"/>
      <c r="L30" s="103"/>
      <c r="M30" s="103"/>
      <c r="N30" s="103"/>
      <c r="O30" s="103"/>
      <c r="P30" s="104"/>
      <c r="Q30" s="104"/>
      <c r="R30" s="105" t="s">
        <v>1651</v>
      </c>
      <c r="S30" s="106" t="s">
        <v>79</v>
      </c>
      <c r="T30" s="104"/>
      <c r="U30" s="106" t="s">
        <v>1652</v>
      </c>
      <c r="V30" s="104"/>
      <c r="W30" s="107">
        <f>+IF(ISERR(U30/R30*100),"N/A",ROUND(U30/R30*100,2))</f>
        <v>69.25</v>
      </c>
    </row>
    <row r="31" spans="2:27" ht="26.25" customHeight="1" thickBot="1" x14ac:dyDescent="0.25">
      <c r="B31" s="218" t="s">
        <v>139</v>
      </c>
      <c r="C31" s="219"/>
      <c r="D31" s="219"/>
      <c r="E31" s="108" t="s">
        <v>1650</v>
      </c>
      <c r="F31" s="108"/>
      <c r="G31" s="108"/>
      <c r="H31" s="109"/>
      <c r="I31" s="109"/>
      <c r="J31" s="109"/>
      <c r="K31" s="109"/>
      <c r="L31" s="109"/>
      <c r="M31" s="109"/>
      <c r="N31" s="109"/>
      <c r="O31" s="109"/>
      <c r="P31" s="110"/>
      <c r="Q31" s="110"/>
      <c r="R31" s="111" t="s">
        <v>1653</v>
      </c>
      <c r="S31" s="112" t="s">
        <v>601</v>
      </c>
      <c r="T31" s="112">
        <f>+IF(ISERR(S31/R31*100),"N/A",ROUND(S31/R31*100,2))</f>
        <v>69.5</v>
      </c>
      <c r="U31" s="112" t="s">
        <v>1652</v>
      </c>
      <c r="V31" s="112">
        <f>+IF(ISERR(U31/S31*100),"N/A",ROUND(U31/S31*100,2))</f>
        <v>88.06</v>
      </c>
      <c r="W31" s="113">
        <f>+IF(ISERR(U31/R31*100),"N/A",ROUND(U31/R31*100,2))</f>
        <v>61.2</v>
      </c>
    </row>
    <row r="32" spans="2:27" ht="22.5" customHeight="1" thickTop="1" thickBot="1" x14ac:dyDescent="0.25">
      <c r="B32" s="70" t="s">
        <v>141</v>
      </c>
      <c r="C32" s="71"/>
      <c r="D32" s="71"/>
      <c r="E32" s="71"/>
      <c r="F32" s="71"/>
      <c r="G32" s="71"/>
      <c r="H32" s="72"/>
      <c r="I32" s="72"/>
      <c r="J32" s="72"/>
      <c r="K32" s="72"/>
      <c r="L32" s="72"/>
      <c r="M32" s="72"/>
      <c r="N32" s="72"/>
      <c r="O32" s="72"/>
      <c r="P32" s="72"/>
      <c r="Q32" s="72"/>
      <c r="R32" s="72"/>
      <c r="S32" s="72"/>
      <c r="T32" s="72"/>
      <c r="U32" s="72"/>
      <c r="V32" s="72"/>
      <c r="W32" s="73"/>
    </row>
    <row r="33" spans="2:23" ht="37.5" customHeight="1" thickTop="1" x14ac:dyDescent="0.2">
      <c r="B33" s="204" t="s">
        <v>2239</v>
      </c>
      <c r="C33" s="205"/>
      <c r="D33" s="205"/>
      <c r="E33" s="205"/>
      <c r="F33" s="205"/>
      <c r="G33" s="205"/>
      <c r="H33" s="205"/>
      <c r="I33" s="205"/>
      <c r="J33" s="205"/>
      <c r="K33" s="205"/>
      <c r="L33" s="205"/>
      <c r="M33" s="205"/>
      <c r="N33" s="205"/>
      <c r="O33" s="205"/>
      <c r="P33" s="205"/>
      <c r="Q33" s="205"/>
      <c r="R33" s="205"/>
      <c r="S33" s="205"/>
      <c r="T33" s="205"/>
      <c r="U33" s="205"/>
      <c r="V33" s="205"/>
      <c r="W33" s="206"/>
    </row>
    <row r="34" spans="2:23" ht="117" customHeight="1" thickBot="1" x14ac:dyDescent="0.25">
      <c r="B34" s="220"/>
      <c r="C34" s="221"/>
      <c r="D34" s="221"/>
      <c r="E34" s="221"/>
      <c r="F34" s="221"/>
      <c r="G34" s="221"/>
      <c r="H34" s="221"/>
      <c r="I34" s="221"/>
      <c r="J34" s="221"/>
      <c r="K34" s="221"/>
      <c r="L34" s="221"/>
      <c r="M34" s="221"/>
      <c r="N34" s="221"/>
      <c r="O34" s="221"/>
      <c r="P34" s="221"/>
      <c r="Q34" s="221"/>
      <c r="R34" s="221"/>
      <c r="S34" s="221"/>
      <c r="T34" s="221"/>
      <c r="U34" s="221"/>
      <c r="V34" s="221"/>
      <c r="W34" s="222"/>
    </row>
    <row r="35" spans="2:23" ht="37.5" customHeight="1" thickTop="1" x14ac:dyDescent="0.2">
      <c r="B35" s="204" t="s">
        <v>2240</v>
      </c>
      <c r="C35" s="205"/>
      <c r="D35" s="205"/>
      <c r="E35" s="205"/>
      <c r="F35" s="205"/>
      <c r="G35" s="205"/>
      <c r="H35" s="205"/>
      <c r="I35" s="205"/>
      <c r="J35" s="205"/>
      <c r="K35" s="205"/>
      <c r="L35" s="205"/>
      <c r="M35" s="205"/>
      <c r="N35" s="205"/>
      <c r="O35" s="205"/>
      <c r="P35" s="205"/>
      <c r="Q35" s="205"/>
      <c r="R35" s="205"/>
      <c r="S35" s="205"/>
      <c r="T35" s="205"/>
      <c r="U35" s="205"/>
      <c r="V35" s="205"/>
      <c r="W35" s="206"/>
    </row>
    <row r="36" spans="2:23" ht="129" customHeight="1" thickBot="1" x14ac:dyDescent="0.25">
      <c r="B36" s="220"/>
      <c r="C36" s="221"/>
      <c r="D36" s="221"/>
      <c r="E36" s="221"/>
      <c r="F36" s="221"/>
      <c r="G36" s="221"/>
      <c r="H36" s="221"/>
      <c r="I36" s="221"/>
      <c r="J36" s="221"/>
      <c r="K36" s="221"/>
      <c r="L36" s="221"/>
      <c r="M36" s="221"/>
      <c r="N36" s="221"/>
      <c r="O36" s="221"/>
      <c r="P36" s="221"/>
      <c r="Q36" s="221"/>
      <c r="R36" s="221"/>
      <c r="S36" s="221"/>
      <c r="T36" s="221"/>
      <c r="U36" s="221"/>
      <c r="V36" s="221"/>
      <c r="W36" s="222"/>
    </row>
    <row r="37" spans="2:23" ht="37.5" customHeight="1" thickTop="1" x14ac:dyDescent="0.2">
      <c r="B37" s="204" t="s">
        <v>2241</v>
      </c>
      <c r="C37" s="205"/>
      <c r="D37" s="205"/>
      <c r="E37" s="205"/>
      <c r="F37" s="205"/>
      <c r="G37" s="205"/>
      <c r="H37" s="205"/>
      <c r="I37" s="205"/>
      <c r="J37" s="205"/>
      <c r="K37" s="205"/>
      <c r="L37" s="205"/>
      <c r="M37" s="205"/>
      <c r="N37" s="205"/>
      <c r="O37" s="205"/>
      <c r="P37" s="205"/>
      <c r="Q37" s="205"/>
      <c r="R37" s="205"/>
      <c r="S37" s="205"/>
      <c r="T37" s="205"/>
      <c r="U37" s="205"/>
      <c r="V37" s="205"/>
      <c r="W37" s="206"/>
    </row>
    <row r="38" spans="2:23" ht="81.75" customHeight="1" thickBot="1" x14ac:dyDescent="0.25">
      <c r="B38" s="207"/>
      <c r="C38" s="208"/>
      <c r="D38" s="208"/>
      <c r="E38" s="208"/>
      <c r="F38" s="208"/>
      <c r="G38" s="208"/>
      <c r="H38" s="208"/>
      <c r="I38" s="208"/>
      <c r="J38" s="208"/>
      <c r="K38" s="208"/>
      <c r="L38" s="208"/>
      <c r="M38" s="208"/>
      <c r="N38" s="208"/>
      <c r="O38" s="208"/>
      <c r="P38" s="208"/>
      <c r="Q38" s="208"/>
      <c r="R38" s="208"/>
      <c r="S38" s="208"/>
      <c r="T38" s="208"/>
      <c r="U38" s="208"/>
      <c r="V38" s="208"/>
      <c r="W38" s="209"/>
    </row>
  </sheetData>
  <mergeCells count="71">
    <mergeCell ref="B25:L25"/>
    <mergeCell ref="M25:N25"/>
    <mergeCell ref="O25:P25"/>
    <mergeCell ref="Q25:R25"/>
    <mergeCell ref="B37:W38"/>
    <mergeCell ref="B26:L26"/>
    <mergeCell ref="M26:N26"/>
    <mergeCell ref="O26:P26"/>
    <mergeCell ref="Q26:R26"/>
    <mergeCell ref="B28:Q29"/>
    <mergeCell ref="S28:T28"/>
    <mergeCell ref="V28:W28"/>
    <mergeCell ref="B30:D30"/>
    <mergeCell ref="B31:D31"/>
    <mergeCell ref="B33:W34"/>
    <mergeCell ref="B35:W36"/>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142</v>
      </c>
      <c r="D4" s="166" t="s">
        <v>17</v>
      </c>
      <c r="E4" s="166"/>
      <c r="F4" s="166"/>
      <c r="G4" s="166"/>
      <c r="H4" s="167"/>
      <c r="I4" s="77"/>
      <c r="J4" s="168" t="s">
        <v>75</v>
      </c>
      <c r="K4" s="166"/>
      <c r="L4" s="76" t="s">
        <v>200</v>
      </c>
      <c r="M4" s="169" t="s">
        <v>201</v>
      </c>
      <c r="N4" s="169"/>
      <c r="O4" s="169"/>
      <c r="P4" s="169"/>
      <c r="Q4" s="170"/>
      <c r="R4" s="78"/>
      <c r="S4" s="171" t="s">
        <v>2146</v>
      </c>
      <c r="T4" s="172"/>
      <c r="U4" s="172"/>
      <c r="V4" s="173" t="s">
        <v>202</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203</v>
      </c>
      <c r="D6" s="175" t="s">
        <v>204</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149</v>
      </c>
      <c r="K8" s="85" t="s">
        <v>149</v>
      </c>
      <c r="L8" s="85" t="s">
        <v>205</v>
      </c>
      <c r="M8" s="85" t="s">
        <v>206</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207</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208</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209</v>
      </c>
      <c r="C21" s="201"/>
      <c r="D21" s="201"/>
      <c r="E21" s="201"/>
      <c r="F21" s="201"/>
      <c r="G21" s="201"/>
      <c r="H21" s="201"/>
      <c r="I21" s="201"/>
      <c r="J21" s="201"/>
      <c r="K21" s="201"/>
      <c r="L21" s="201"/>
      <c r="M21" s="202" t="s">
        <v>203</v>
      </c>
      <c r="N21" s="202"/>
      <c r="O21" s="202" t="s">
        <v>117</v>
      </c>
      <c r="P21" s="202"/>
      <c r="Q21" s="203" t="s">
        <v>135</v>
      </c>
      <c r="R21" s="203"/>
      <c r="S21" s="95" t="s">
        <v>119</v>
      </c>
      <c r="T21" s="95" t="s">
        <v>210</v>
      </c>
      <c r="U21" s="95" t="s">
        <v>210</v>
      </c>
      <c r="V21" s="95" t="str">
        <f>+IF(ISERR(U21/T21*100),"N/A",ROUND(U21/T21*100,2))</f>
        <v>N/A</v>
      </c>
      <c r="W21" s="96" t="str">
        <f>+IF(ISERR(U21/S21*100),"N/A",ROUND(U21/S21*100,2))</f>
        <v>N/A</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211</v>
      </c>
      <c r="F25" s="102"/>
      <c r="G25" s="102"/>
      <c r="H25" s="103"/>
      <c r="I25" s="103"/>
      <c r="J25" s="103"/>
      <c r="K25" s="103"/>
      <c r="L25" s="103"/>
      <c r="M25" s="103"/>
      <c r="N25" s="103"/>
      <c r="O25" s="103"/>
      <c r="P25" s="104"/>
      <c r="Q25" s="104"/>
      <c r="R25" s="105" t="s">
        <v>202</v>
      </c>
      <c r="S25" s="106" t="s">
        <v>79</v>
      </c>
      <c r="T25" s="104"/>
      <c r="U25" s="106" t="s">
        <v>212</v>
      </c>
      <c r="V25" s="104"/>
      <c r="W25" s="107">
        <f>+IF(ISERR(U25/R25*100),"N/A",ROUND(U25/R25*100,2))</f>
        <v>100</v>
      </c>
    </row>
    <row r="26" spans="2:27" ht="26.25" customHeight="1" thickBot="1" x14ac:dyDescent="0.25">
      <c r="B26" s="218" t="s">
        <v>139</v>
      </c>
      <c r="C26" s="219"/>
      <c r="D26" s="219"/>
      <c r="E26" s="108" t="s">
        <v>211</v>
      </c>
      <c r="F26" s="108"/>
      <c r="G26" s="108"/>
      <c r="H26" s="109"/>
      <c r="I26" s="109"/>
      <c r="J26" s="109"/>
      <c r="K26" s="109"/>
      <c r="L26" s="109"/>
      <c r="M26" s="109"/>
      <c r="N26" s="109"/>
      <c r="O26" s="109"/>
      <c r="P26" s="110"/>
      <c r="Q26" s="110"/>
      <c r="R26" s="111" t="s">
        <v>202</v>
      </c>
      <c r="S26" s="112" t="s">
        <v>212</v>
      </c>
      <c r="T26" s="112">
        <f>+IF(ISERR(S26/R26*100),"N/A",ROUND(S26/R26*100,2))</f>
        <v>100</v>
      </c>
      <c r="U26" s="112" t="s">
        <v>212</v>
      </c>
      <c r="V26" s="112">
        <f>+IF(ISERR(U26/S26*100),"N/A",ROUND(U26/S26*100,2))</f>
        <v>100</v>
      </c>
      <c r="W26" s="113">
        <f>+IF(ISERR(U26/R26*100),"N/A",ROUND(U26/R26*100,2))</f>
        <v>100</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2415</v>
      </c>
      <c r="C28" s="205"/>
      <c r="D28" s="205"/>
      <c r="E28" s="205"/>
      <c r="F28" s="205"/>
      <c r="G28" s="205"/>
      <c r="H28" s="205"/>
      <c r="I28" s="205"/>
      <c r="J28" s="205"/>
      <c r="K28" s="205"/>
      <c r="L28" s="205"/>
      <c r="M28" s="205"/>
      <c r="N28" s="205"/>
      <c r="O28" s="205"/>
      <c r="P28" s="205"/>
      <c r="Q28" s="205"/>
      <c r="R28" s="205"/>
      <c r="S28" s="205"/>
      <c r="T28" s="205"/>
      <c r="U28" s="205"/>
      <c r="V28" s="205"/>
      <c r="W28" s="206"/>
    </row>
    <row r="29" spans="2:27" ht="38.2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2416</v>
      </c>
      <c r="C30" s="205"/>
      <c r="D30" s="205"/>
      <c r="E30" s="205"/>
      <c r="F30" s="205"/>
      <c r="G30" s="205"/>
      <c r="H30" s="205"/>
      <c r="I30" s="205"/>
      <c r="J30" s="205"/>
      <c r="K30" s="205"/>
      <c r="L30" s="205"/>
      <c r="M30" s="205"/>
      <c r="N30" s="205"/>
      <c r="O30" s="205"/>
      <c r="P30" s="205"/>
      <c r="Q30" s="205"/>
      <c r="R30" s="205"/>
      <c r="S30" s="205"/>
      <c r="T30" s="205"/>
      <c r="U30" s="205"/>
      <c r="V30" s="205"/>
      <c r="W30" s="206"/>
    </row>
    <row r="31" spans="2:27" ht="24"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2417</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8.7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1654</v>
      </c>
      <c r="D4" s="166" t="s">
        <v>36</v>
      </c>
      <c r="E4" s="166"/>
      <c r="F4" s="166"/>
      <c r="G4" s="166"/>
      <c r="H4" s="167"/>
      <c r="I4" s="77"/>
      <c r="J4" s="168" t="s">
        <v>75</v>
      </c>
      <c r="K4" s="166"/>
      <c r="L4" s="76" t="s">
        <v>441</v>
      </c>
      <c r="M4" s="169" t="s">
        <v>1655</v>
      </c>
      <c r="N4" s="169"/>
      <c r="O4" s="169"/>
      <c r="P4" s="169"/>
      <c r="Q4" s="170"/>
      <c r="R4" s="78"/>
      <c r="S4" s="171" t="s">
        <v>2146</v>
      </c>
      <c r="T4" s="172"/>
      <c r="U4" s="172"/>
      <c r="V4" s="173" t="s">
        <v>1656</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1657</v>
      </c>
      <c r="D6" s="175" t="s">
        <v>1658</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1152</v>
      </c>
      <c r="D7" s="162" t="s">
        <v>1659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1660</v>
      </c>
      <c r="K8" s="85" t="s">
        <v>149</v>
      </c>
      <c r="L8" s="85" t="s">
        <v>1389</v>
      </c>
      <c r="M8" s="85" t="s">
        <v>1601</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26.75" customHeight="1" thickTop="1" thickBot="1" x14ac:dyDescent="0.25">
      <c r="B10" s="86" t="s">
        <v>91</v>
      </c>
      <c r="C10" s="173" t="s">
        <v>1661</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1662</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1663</v>
      </c>
      <c r="C21" s="201"/>
      <c r="D21" s="201"/>
      <c r="E21" s="201"/>
      <c r="F21" s="201"/>
      <c r="G21" s="201"/>
      <c r="H21" s="201"/>
      <c r="I21" s="201"/>
      <c r="J21" s="201"/>
      <c r="K21" s="201"/>
      <c r="L21" s="201"/>
      <c r="M21" s="202" t="s">
        <v>1657</v>
      </c>
      <c r="N21" s="202"/>
      <c r="O21" s="202" t="s">
        <v>117</v>
      </c>
      <c r="P21" s="202"/>
      <c r="Q21" s="203" t="s">
        <v>135</v>
      </c>
      <c r="R21" s="203"/>
      <c r="S21" s="95" t="s">
        <v>1664</v>
      </c>
      <c r="T21" s="95" t="s">
        <v>210</v>
      </c>
      <c r="U21" s="95" t="s">
        <v>210</v>
      </c>
      <c r="V21" s="95" t="str">
        <f>+IF(ISERR(U21/T21*100),"N/A",ROUND(U21/T21*100,2))</f>
        <v>N/A</v>
      </c>
      <c r="W21" s="96" t="str">
        <f>+IF(ISERR(U21/S21*100),"N/A",ROUND(U21/S21*100,2))</f>
        <v>N/A</v>
      </c>
    </row>
    <row r="22" spans="2:27" ht="56.25" customHeight="1" x14ac:dyDescent="0.2">
      <c r="B22" s="200" t="s">
        <v>1665</v>
      </c>
      <c r="C22" s="201"/>
      <c r="D22" s="201"/>
      <c r="E22" s="201"/>
      <c r="F22" s="201"/>
      <c r="G22" s="201"/>
      <c r="H22" s="201"/>
      <c r="I22" s="201"/>
      <c r="J22" s="201"/>
      <c r="K22" s="201"/>
      <c r="L22" s="201"/>
      <c r="M22" s="202" t="s">
        <v>1657</v>
      </c>
      <c r="N22" s="202"/>
      <c r="O22" s="202" t="s">
        <v>1666</v>
      </c>
      <c r="P22" s="202"/>
      <c r="Q22" s="203" t="s">
        <v>135</v>
      </c>
      <c r="R22" s="203"/>
      <c r="S22" s="95" t="s">
        <v>1664</v>
      </c>
      <c r="T22" s="95" t="s">
        <v>210</v>
      </c>
      <c r="U22" s="95" t="s">
        <v>210</v>
      </c>
      <c r="V22" s="95" t="str">
        <f>+IF(ISERR(U22/T22*100),"N/A",ROUND(U22/T22*100,2))</f>
        <v>N/A</v>
      </c>
      <c r="W22" s="96" t="str">
        <f>+IF(ISERR(U22/S22*100),"N/A",ROUND(U22/S22*100,2))</f>
        <v>N/A</v>
      </c>
    </row>
    <row r="23" spans="2:27" ht="56.25" customHeight="1" x14ac:dyDescent="0.2">
      <c r="B23" s="200" t="s">
        <v>1667</v>
      </c>
      <c r="C23" s="201"/>
      <c r="D23" s="201"/>
      <c r="E23" s="201"/>
      <c r="F23" s="201"/>
      <c r="G23" s="201"/>
      <c r="H23" s="201"/>
      <c r="I23" s="201"/>
      <c r="J23" s="201"/>
      <c r="K23" s="201"/>
      <c r="L23" s="201"/>
      <c r="M23" s="202" t="s">
        <v>1657</v>
      </c>
      <c r="N23" s="202"/>
      <c r="O23" s="202" t="s">
        <v>117</v>
      </c>
      <c r="P23" s="202"/>
      <c r="Q23" s="203" t="s">
        <v>135</v>
      </c>
      <c r="R23" s="203"/>
      <c r="S23" s="95" t="s">
        <v>369</v>
      </c>
      <c r="T23" s="95" t="s">
        <v>210</v>
      </c>
      <c r="U23" s="95" t="s">
        <v>210</v>
      </c>
      <c r="V23" s="95" t="str">
        <f>+IF(ISERR(U23/T23*100),"N/A",ROUND(U23/T23*100,2))</f>
        <v>N/A</v>
      </c>
      <c r="W23" s="96" t="str">
        <f>+IF(ISERR(U23/S23*100),"N/A",ROUND(U23/S23*100,2))</f>
        <v>N/A</v>
      </c>
    </row>
    <row r="24" spans="2:27" ht="56.25" customHeight="1" x14ac:dyDescent="0.2">
      <c r="B24" s="200" t="s">
        <v>1668</v>
      </c>
      <c r="C24" s="201"/>
      <c r="D24" s="201"/>
      <c r="E24" s="201"/>
      <c r="F24" s="201"/>
      <c r="G24" s="201"/>
      <c r="H24" s="201"/>
      <c r="I24" s="201"/>
      <c r="J24" s="201"/>
      <c r="K24" s="201"/>
      <c r="L24" s="201"/>
      <c r="M24" s="202" t="s">
        <v>1657</v>
      </c>
      <c r="N24" s="202"/>
      <c r="O24" s="202" t="s">
        <v>1666</v>
      </c>
      <c r="P24" s="202"/>
      <c r="Q24" s="203" t="s">
        <v>135</v>
      </c>
      <c r="R24" s="203"/>
      <c r="S24" s="95" t="s">
        <v>369</v>
      </c>
      <c r="T24" s="95" t="s">
        <v>210</v>
      </c>
      <c r="U24" s="95" t="s">
        <v>210</v>
      </c>
      <c r="V24" s="95" t="str">
        <f>+IF(ISERR(U24/T24*100),"N/A",ROUND(U24/T24*100,2))</f>
        <v>N/A</v>
      </c>
      <c r="W24" s="96" t="str">
        <f>+IF(ISERR(U24/S24*100),"N/A",ROUND(U24/S24*100,2))</f>
        <v>N/A</v>
      </c>
    </row>
    <row r="25" spans="2:27" ht="56.25" customHeight="1" thickBot="1" x14ac:dyDescent="0.25">
      <c r="B25" s="200" t="s">
        <v>1669</v>
      </c>
      <c r="C25" s="201"/>
      <c r="D25" s="201"/>
      <c r="E25" s="201"/>
      <c r="F25" s="201"/>
      <c r="G25" s="201"/>
      <c r="H25" s="201"/>
      <c r="I25" s="201"/>
      <c r="J25" s="201"/>
      <c r="K25" s="201"/>
      <c r="L25" s="201"/>
      <c r="M25" s="202" t="s">
        <v>1152</v>
      </c>
      <c r="N25" s="202"/>
      <c r="O25" s="202" t="s">
        <v>117</v>
      </c>
      <c r="P25" s="202"/>
      <c r="Q25" s="203" t="s">
        <v>118</v>
      </c>
      <c r="R25" s="203"/>
      <c r="S25" s="95" t="s">
        <v>119</v>
      </c>
      <c r="T25" s="95" t="s">
        <v>455</v>
      </c>
      <c r="U25" s="95" t="s">
        <v>1670</v>
      </c>
      <c r="V25" s="95">
        <f>+IF(ISERR(U25/T25*100),"N/A",ROUND(U25/T25*100,2))</f>
        <v>91.63</v>
      </c>
      <c r="W25" s="96">
        <f>+IF(ISERR(U25/S25*100),"N/A",ROUND(U25/S25*100,2))</f>
        <v>73.3</v>
      </c>
    </row>
    <row r="26" spans="2:27" ht="21.75" customHeight="1" thickTop="1" thickBot="1" x14ac:dyDescent="0.25">
      <c r="B26" s="70" t="s">
        <v>129</v>
      </c>
      <c r="C26" s="71"/>
      <c r="D26" s="71"/>
      <c r="E26" s="71"/>
      <c r="F26" s="71"/>
      <c r="G26" s="71"/>
      <c r="H26" s="72"/>
      <c r="I26" s="72"/>
      <c r="J26" s="72"/>
      <c r="K26" s="72"/>
      <c r="L26" s="72"/>
      <c r="M26" s="72"/>
      <c r="N26" s="72"/>
      <c r="O26" s="72"/>
      <c r="P26" s="72"/>
      <c r="Q26" s="72"/>
      <c r="R26" s="72"/>
      <c r="S26" s="72"/>
      <c r="T26" s="72"/>
      <c r="U26" s="72"/>
      <c r="V26" s="72"/>
      <c r="W26" s="73"/>
      <c r="X26" s="97"/>
    </row>
    <row r="27" spans="2:27" ht="29.25" customHeight="1" thickTop="1" thickBot="1" x14ac:dyDescent="0.25">
      <c r="B27" s="210" t="s">
        <v>130</v>
      </c>
      <c r="C27" s="211"/>
      <c r="D27" s="211"/>
      <c r="E27" s="211"/>
      <c r="F27" s="211"/>
      <c r="G27" s="211"/>
      <c r="H27" s="211"/>
      <c r="I27" s="211"/>
      <c r="J27" s="211"/>
      <c r="K27" s="211"/>
      <c r="L27" s="211"/>
      <c r="M27" s="211"/>
      <c r="N27" s="211"/>
      <c r="O27" s="211"/>
      <c r="P27" s="211"/>
      <c r="Q27" s="212"/>
      <c r="R27" s="98" t="s">
        <v>111</v>
      </c>
      <c r="S27" s="187" t="s">
        <v>112</v>
      </c>
      <c r="T27" s="187"/>
      <c r="U27" s="99" t="s">
        <v>131</v>
      </c>
      <c r="V27" s="186" t="s">
        <v>132</v>
      </c>
      <c r="W27" s="188"/>
    </row>
    <row r="28" spans="2:27" ht="30.75" customHeight="1" thickBot="1" x14ac:dyDescent="0.25">
      <c r="B28" s="213"/>
      <c r="C28" s="214"/>
      <c r="D28" s="214"/>
      <c r="E28" s="214"/>
      <c r="F28" s="214"/>
      <c r="G28" s="214"/>
      <c r="H28" s="214"/>
      <c r="I28" s="214"/>
      <c r="J28" s="214"/>
      <c r="K28" s="214"/>
      <c r="L28" s="214"/>
      <c r="M28" s="214"/>
      <c r="N28" s="214"/>
      <c r="O28" s="214"/>
      <c r="P28" s="214"/>
      <c r="Q28" s="215"/>
      <c r="R28" s="100" t="s">
        <v>133</v>
      </c>
      <c r="S28" s="100" t="s">
        <v>133</v>
      </c>
      <c r="T28" s="100" t="s">
        <v>117</v>
      </c>
      <c r="U28" s="100" t="s">
        <v>133</v>
      </c>
      <c r="V28" s="100" t="s">
        <v>134</v>
      </c>
      <c r="W28" s="101" t="s">
        <v>135</v>
      </c>
      <c r="Y28" s="97"/>
    </row>
    <row r="29" spans="2:27" ht="23.25" customHeight="1" thickBot="1" x14ac:dyDescent="0.25">
      <c r="B29" s="216" t="s">
        <v>136</v>
      </c>
      <c r="C29" s="217"/>
      <c r="D29" s="217"/>
      <c r="E29" s="102" t="s">
        <v>1671</v>
      </c>
      <c r="F29" s="102"/>
      <c r="G29" s="102"/>
      <c r="H29" s="103"/>
      <c r="I29" s="103"/>
      <c r="J29" s="103"/>
      <c r="K29" s="103"/>
      <c r="L29" s="103"/>
      <c r="M29" s="103"/>
      <c r="N29" s="103"/>
      <c r="O29" s="103"/>
      <c r="P29" s="104"/>
      <c r="Q29" s="104"/>
      <c r="R29" s="105" t="s">
        <v>534</v>
      </c>
      <c r="S29" s="106" t="s">
        <v>79</v>
      </c>
      <c r="T29" s="104"/>
      <c r="U29" s="106" t="s">
        <v>281</v>
      </c>
      <c r="V29" s="104"/>
      <c r="W29" s="107">
        <f>+IF(ISERR(U29/R29*100),"N/A",ROUND(U29/R29*100,2))</f>
        <v>0</v>
      </c>
    </row>
    <row r="30" spans="2:27" ht="26.25" customHeight="1" x14ac:dyDescent="0.2">
      <c r="B30" s="218" t="s">
        <v>139</v>
      </c>
      <c r="C30" s="219"/>
      <c r="D30" s="219"/>
      <c r="E30" s="108" t="s">
        <v>1671</v>
      </c>
      <c r="F30" s="108"/>
      <c r="G30" s="108"/>
      <c r="H30" s="109"/>
      <c r="I30" s="109"/>
      <c r="J30" s="109"/>
      <c r="K30" s="109"/>
      <c r="L30" s="109"/>
      <c r="M30" s="109"/>
      <c r="N30" s="109"/>
      <c r="O30" s="109"/>
      <c r="P30" s="110"/>
      <c r="Q30" s="110"/>
      <c r="R30" s="111" t="s">
        <v>534</v>
      </c>
      <c r="S30" s="112" t="s">
        <v>281</v>
      </c>
      <c r="T30" s="112">
        <f>+IF(ISERR(S30/R30*100),"N/A",ROUND(S30/R30*100,2))</f>
        <v>0</v>
      </c>
      <c r="U30" s="112" t="s">
        <v>281</v>
      </c>
      <c r="V30" s="112" t="str">
        <f>+IF(ISERR(U30/S30*100),"N/A",ROUND(U30/S30*100,2))</f>
        <v>N/A</v>
      </c>
      <c r="W30" s="113">
        <f>+IF(ISERR(U30/R30*100),"N/A",ROUND(U30/R30*100,2))</f>
        <v>0</v>
      </c>
    </row>
    <row r="31" spans="2:27" ht="23.25" customHeight="1" thickBot="1" x14ac:dyDescent="0.25">
      <c r="B31" s="216" t="s">
        <v>136</v>
      </c>
      <c r="C31" s="217"/>
      <c r="D31" s="217"/>
      <c r="E31" s="102" t="s">
        <v>1174</v>
      </c>
      <c r="F31" s="102"/>
      <c r="G31" s="102"/>
      <c r="H31" s="103"/>
      <c r="I31" s="103"/>
      <c r="J31" s="103"/>
      <c r="K31" s="103"/>
      <c r="L31" s="103"/>
      <c r="M31" s="103"/>
      <c r="N31" s="103"/>
      <c r="O31" s="103"/>
      <c r="P31" s="104"/>
      <c r="Q31" s="104"/>
      <c r="R31" s="105" t="s">
        <v>1672</v>
      </c>
      <c r="S31" s="106" t="s">
        <v>79</v>
      </c>
      <c r="T31" s="104"/>
      <c r="U31" s="106" t="s">
        <v>281</v>
      </c>
      <c r="V31" s="104"/>
      <c r="W31" s="107">
        <f>+IF(ISERR(U31/R31*100),"N/A",ROUND(U31/R31*100,2))</f>
        <v>0</v>
      </c>
    </row>
    <row r="32" spans="2:27" ht="26.25" customHeight="1" thickBot="1" x14ac:dyDescent="0.25">
      <c r="B32" s="218" t="s">
        <v>139</v>
      </c>
      <c r="C32" s="219"/>
      <c r="D32" s="219"/>
      <c r="E32" s="108" t="s">
        <v>1174</v>
      </c>
      <c r="F32" s="108"/>
      <c r="G32" s="108"/>
      <c r="H32" s="109"/>
      <c r="I32" s="109"/>
      <c r="J32" s="109"/>
      <c r="K32" s="109"/>
      <c r="L32" s="109"/>
      <c r="M32" s="109"/>
      <c r="N32" s="109"/>
      <c r="O32" s="109"/>
      <c r="P32" s="110"/>
      <c r="Q32" s="110"/>
      <c r="R32" s="111" t="s">
        <v>1672</v>
      </c>
      <c r="S32" s="112" t="s">
        <v>281</v>
      </c>
      <c r="T32" s="112">
        <f>+IF(ISERR(S32/R32*100),"N/A",ROUND(S32/R32*100,2))</f>
        <v>0</v>
      </c>
      <c r="U32" s="112" t="s">
        <v>281</v>
      </c>
      <c r="V32" s="112" t="str">
        <f>+IF(ISERR(U32/S32*100),"N/A",ROUND(U32/S32*100,2))</f>
        <v>N/A</v>
      </c>
      <c r="W32" s="113">
        <f>+IF(ISERR(U32/R32*100),"N/A",ROUND(U32/R32*100,2))</f>
        <v>0</v>
      </c>
    </row>
    <row r="33" spans="2:23" ht="22.5" customHeight="1" thickTop="1" thickBot="1" x14ac:dyDescent="0.25">
      <c r="B33" s="70" t="s">
        <v>141</v>
      </c>
      <c r="C33" s="71"/>
      <c r="D33" s="71"/>
      <c r="E33" s="71"/>
      <c r="F33" s="71"/>
      <c r="G33" s="71"/>
      <c r="H33" s="72"/>
      <c r="I33" s="72"/>
      <c r="J33" s="72"/>
      <c r="K33" s="72"/>
      <c r="L33" s="72"/>
      <c r="M33" s="72"/>
      <c r="N33" s="72"/>
      <c r="O33" s="72"/>
      <c r="P33" s="72"/>
      <c r="Q33" s="72"/>
      <c r="R33" s="72"/>
      <c r="S33" s="72"/>
      <c r="T33" s="72"/>
      <c r="U33" s="72"/>
      <c r="V33" s="72"/>
      <c r="W33" s="73"/>
    </row>
    <row r="34" spans="2:23" ht="37.5" customHeight="1" thickTop="1" x14ac:dyDescent="0.2">
      <c r="B34" s="204" t="s">
        <v>2236</v>
      </c>
      <c r="C34" s="205"/>
      <c r="D34" s="205"/>
      <c r="E34" s="205"/>
      <c r="F34" s="205"/>
      <c r="G34" s="205"/>
      <c r="H34" s="205"/>
      <c r="I34" s="205"/>
      <c r="J34" s="205"/>
      <c r="K34" s="205"/>
      <c r="L34" s="205"/>
      <c r="M34" s="205"/>
      <c r="N34" s="205"/>
      <c r="O34" s="205"/>
      <c r="P34" s="205"/>
      <c r="Q34" s="205"/>
      <c r="R34" s="205"/>
      <c r="S34" s="205"/>
      <c r="T34" s="205"/>
      <c r="U34" s="205"/>
      <c r="V34" s="205"/>
      <c r="W34" s="206"/>
    </row>
    <row r="35" spans="2:23" ht="170.25" customHeight="1" thickBot="1" x14ac:dyDescent="0.25">
      <c r="B35" s="220"/>
      <c r="C35" s="221"/>
      <c r="D35" s="221"/>
      <c r="E35" s="221"/>
      <c r="F35" s="221"/>
      <c r="G35" s="221"/>
      <c r="H35" s="221"/>
      <c r="I35" s="221"/>
      <c r="J35" s="221"/>
      <c r="K35" s="221"/>
      <c r="L35" s="221"/>
      <c r="M35" s="221"/>
      <c r="N35" s="221"/>
      <c r="O35" s="221"/>
      <c r="P35" s="221"/>
      <c r="Q35" s="221"/>
      <c r="R35" s="221"/>
      <c r="S35" s="221"/>
      <c r="T35" s="221"/>
      <c r="U35" s="221"/>
      <c r="V35" s="221"/>
      <c r="W35" s="222"/>
    </row>
    <row r="36" spans="2:23" ht="37.5" customHeight="1" thickTop="1" x14ac:dyDescent="0.2">
      <c r="B36" s="204" t="s">
        <v>2237</v>
      </c>
      <c r="C36" s="205"/>
      <c r="D36" s="205"/>
      <c r="E36" s="205"/>
      <c r="F36" s="205"/>
      <c r="G36" s="205"/>
      <c r="H36" s="205"/>
      <c r="I36" s="205"/>
      <c r="J36" s="205"/>
      <c r="K36" s="205"/>
      <c r="L36" s="205"/>
      <c r="M36" s="205"/>
      <c r="N36" s="205"/>
      <c r="O36" s="205"/>
      <c r="P36" s="205"/>
      <c r="Q36" s="205"/>
      <c r="R36" s="205"/>
      <c r="S36" s="205"/>
      <c r="T36" s="205"/>
      <c r="U36" s="205"/>
      <c r="V36" s="205"/>
      <c r="W36" s="206"/>
    </row>
    <row r="37" spans="2:23" ht="90" customHeight="1" thickBot="1" x14ac:dyDescent="0.25">
      <c r="B37" s="220"/>
      <c r="C37" s="221"/>
      <c r="D37" s="221"/>
      <c r="E37" s="221"/>
      <c r="F37" s="221"/>
      <c r="G37" s="221"/>
      <c r="H37" s="221"/>
      <c r="I37" s="221"/>
      <c r="J37" s="221"/>
      <c r="K37" s="221"/>
      <c r="L37" s="221"/>
      <c r="M37" s="221"/>
      <c r="N37" s="221"/>
      <c r="O37" s="221"/>
      <c r="P37" s="221"/>
      <c r="Q37" s="221"/>
      <c r="R37" s="221"/>
      <c r="S37" s="221"/>
      <c r="T37" s="221"/>
      <c r="U37" s="221"/>
      <c r="V37" s="221"/>
      <c r="W37" s="222"/>
    </row>
    <row r="38" spans="2:23" ht="37.5" customHeight="1" thickTop="1" x14ac:dyDescent="0.2">
      <c r="B38" s="204" t="s">
        <v>2238</v>
      </c>
      <c r="C38" s="205"/>
      <c r="D38" s="205"/>
      <c r="E38" s="205"/>
      <c r="F38" s="205"/>
      <c r="G38" s="205"/>
      <c r="H38" s="205"/>
      <c r="I38" s="205"/>
      <c r="J38" s="205"/>
      <c r="K38" s="205"/>
      <c r="L38" s="205"/>
      <c r="M38" s="205"/>
      <c r="N38" s="205"/>
      <c r="O38" s="205"/>
      <c r="P38" s="205"/>
      <c r="Q38" s="205"/>
      <c r="R38" s="205"/>
      <c r="S38" s="205"/>
      <c r="T38" s="205"/>
      <c r="U38" s="205"/>
      <c r="V38" s="205"/>
      <c r="W38" s="206"/>
    </row>
    <row r="39" spans="2:23" ht="87.75" customHeight="1" thickBot="1" x14ac:dyDescent="0.25">
      <c r="B39" s="207"/>
      <c r="C39" s="208"/>
      <c r="D39" s="208"/>
      <c r="E39" s="208"/>
      <c r="F39" s="208"/>
      <c r="G39" s="208"/>
      <c r="H39" s="208"/>
      <c r="I39" s="208"/>
      <c r="J39" s="208"/>
      <c r="K39" s="208"/>
      <c r="L39" s="208"/>
      <c r="M39" s="208"/>
      <c r="N39" s="208"/>
      <c r="O39" s="208"/>
      <c r="P39" s="208"/>
      <c r="Q39" s="208"/>
      <c r="R39" s="208"/>
      <c r="S39" s="208"/>
      <c r="T39" s="208"/>
      <c r="U39" s="208"/>
      <c r="V39" s="208"/>
      <c r="W39" s="209"/>
    </row>
  </sheetData>
  <mergeCells count="69">
    <mergeCell ref="B34:W35"/>
    <mergeCell ref="B36:W37"/>
    <mergeCell ref="B38:W39"/>
    <mergeCell ref="B27:Q28"/>
    <mergeCell ref="S27:T27"/>
    <mergeCell ref="V27:W27"/>
    <mergeCell ref="B29:D29"/>
    <mergeCell ref="B30:D30"/>
    <mergeCell ref="B31:D31"/>
    <mergeCell ref="B25:L25"/>
    <mergeCell ref="M25:N25"/>
    <mergeCell ref="O25:P25"/>
    <mergeCell ref="Q25:R25"/>
    <mergeCell ref="B32:D32"/>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1"/>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1673</v>
      </c>
      <c r="D4" s="166" t="s">
        <v>37</v>
      </c>
      <c r="E4" s="166"/>
      <c r="F4" s="166"/>
      <c r="G4" s="166"/>
      <c r="H4" s="167"/>
      <c r="I4" s="77"/>
      <c r="J4" s="168" t="s">
        <v>75</v>
      </c>
      <c r="K4" s="166"/>
      <c r="L4" s="76" t="s">
        <v>1674</v>
      </c>
      <c r="M4" s="169" t="s">
        <v>1675</v>
      </c>
      <c r="N4" s="169"/>
      <c r="O4" s="169"/>
      <c r="P4" s="169"/>
      <c r="Q4" s="170"/>
      <c r="R4" s="78"/>
      <c r="S4" s="171" t="s">
        <v>2146</v>
      </c>
      <c r="T4" s="172"/>
      <c r="U4" s="172"/>
      <c r="V4" s="173" t="s">
        <v>1676</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1677</v>
      </c>
      <c r="D6" s="175" t="s">
        <v>1678</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1679</v>
      </c>
      <c r="K8" s="85" t="s">
        <v>1680</v>
      </c>
      <c r="L8" s="85" t="s">
        <v>1681</v>
      </c>
      <c r="M8" s="85" t="s">
        <v>1682</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13.25" customHeight="1" thickTop="1" thickBot="1" x14ac:dyDescent="0.25">
      <c r="B10" s="86" t="s">
        <v>91</v>
      </c>
      <c r="C10" s="173" t="s">
        <v>1683</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1684</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1685</v>
      </c>
      <c r="C21" s="201"/>
      <c r="D21" s="201"/>
      <c r="E21" s="201"/>
      <c r="F21" s="201"/>
      <c r="G21" s="201"/>
      <c r="H21" s="201"/>
      <c r="I21" s="201"/>
      <c r="J21" s="201"/>
      <c r="K21" s="201"/>
      <c r="L21" s="201"/>
      <c r="M21" s="202" t="s">
        <v>1677</v>
      </c>
      <c r="N21" s="202"/>
      <c r="O21" s="202" t="s">
        <v>1686</v>
      </c>
      <c r="P21" s="202"/>
      <c r="Q21" s="203" t="s">
        <v>118</v>
      </c>
      <c r="R21" s="203"/>
      <c r="S21" s="95" t="s">
        <v>582</v>
      </c>
      <c r="T21" s="95" t="s">
        <v>1432</v>
      </c>
      <c r="U21" s="95" t="s">
        <v>340</v>
      </c>
      <c r="V21" s="95">
        <f t="shared" ref="V21:V29" si="0">+IF(ISERR(U21/T21*100),"N/A",ROUND(U21/T21*100,2))</f>
        <v>120.41</v>
      </c>
      <c r="W21" s="96">
        <f t="shared" ref="W21:W29" si="1">+IF(ISERR(U21/S21*100),"N/A",ROUND(U21/S21*100,2))</f>
        <v>118</v>
      </c>
    </row>
    <row r="22" spans="2:27" ht="56.25" customHeight="1" x14ac:dyDescent="0.2">
      <c r="B22" s="200" t="s">
        <v>1687</v>
      </c>
      <c r="C22" s="201"/>
      <c r="D22" s="201"/>
      <c r="E22" s="201"/>
      <c r="F22" s="201"/>
      <c r="G22" s="201"/>
      <c r="H22" s="201"/>
      <c r="I22" s="201"/>
      <c r="J22" s="201"/>
      <c r="K22" s="201"/>
      <c r="L22" s="201"/>
      <c r="M22" s="202" t="s">
        <v>1677</v>
      </c>
      <c r="N22" s="202"/>
      <c r="O22" s="202" t="s">
        <v>1686</v>
      </c>
      <c r="P22" s="202"/>
      <c r="Q22" s="203" t="s">
        <v>118</v>
      </c>
      <c r="R22" s="203"/>
      <c r="S22" s="95" t="s">
        <v>226</v>
      </c>
      <c r="T22" s="95" t="s">
        <v>1688</v>
      </c>
      <c r="U22" s="95" t="s">
        <v>1689</v>
      </c>
      <c r="V22" s="95">
        <f t="shared" si="0"/>
        <v>111.52</v>
      </c>
      <c r="W22" s="96">
        <f t="shared" si="1"/>
        <v>109.15</v>
      </c>
    </row>
    <row r="23" spans="2:27" ht="56.25" customHeight="1" x14ac:dyDescent="0.2">
      <c r="B23" s="200" t="s">
        <v>1690</v>
      </c>
      <c r="C23" s="201"/>
      <c r="D23" s="201"/>
      <c r="E23" s="201"/>
      <c r="F23" s="201"/>
      <c r="G23" s="201"/>
      <c r="H23" s="201"/>
      <c r="I23" s="201"/>
      <c r="J23" s="201"/>
      <c r="K23" s="201"/>
      <c r="L23" s="201"/>
      <c r="M23" s="202" t="s">
        <v>1677</v>
      </c>
      <c r="N23" s="202"/>
      <c r="O23" s="202" t="s">
        <v>1686</v>
      </c>
      <c r="P23" s="202"/>
      <c r="Q23" s="203" t="s">
        <v>118</v>
      </c>
      <c r="R23" s="203"/>
      <c r="S23" s="95" t="s">
        <v>540</v>
      </c>
      <c r="T23" s="95" t="s">
        <v>366</v>
      </c>
      <c r="U23" s="95" t="s">
        <v>1691</v>
      </c>
      <c r="V23" s="95">
        <f t="shared" si="0"/>
        <v>110.23</v>
      </c>
      <c r="W23" s="96">
        <f t="shared" si="1"/>
        <v>107.78</v>
      </c>
    </row>
    <row r="24" spans="2:27" ht="56.25" customHeight="1" x14ac:dyDescent="0.2">
      <c r="B24" s="200" t="s">
        <v>1692</v>
      </c>
      <c r="C24" s="201"/>
      <c r="D24" s="201"/>
      <c r="E24" s="201"/>
      <c r="F24" s="201"/>
      <c r="G24" s="201"/>
      <c r="H24" s="201"/>
      <c r="I24" s="201"/>
      <c r="J24" s="201"/>
      <c r="K24" s="201"/>
      <c r="L24" s="201"/>
      <c r="M24" s="202" t="s">
        <v>1677</v>
      </c>
      <c r="N24" s="202"/>
      <c r="O24" s="202" t="s">
        <v>117</v>
      </c>
      <c r="P24" s="202"/>
      <c r="Q24" s="203" t="s">
        <v>278</v>
      </c>
      <c r="R24" s="203"/>
      <c r="S24" s="95" t="s">
        <v>783</v>
      </c>
      <c r="T24" s="95" t="s">
        <v>210</v>
      </c>
      <c r="U24" s="95" t="s">
        <v>210</v>
      </c>
      <c r="V24" s="95" t="str">
        <f t="shared" si="0"/>
        <v>N/A</v>
      </c>
      <c r="W24" s="96" t="str">
        <f t="shared" si="1"/>
        <v>N/A</v>
      </c>
    </row>
    <row r="25" spans="2:27" ht="56.25" customHeight="1" x14ac:dyDescent="0.2">
      <c r="B25" s="200" t="s">
        <v>1693</v>
      </c>
      <c r="C25" s="201"/>
      <c r="D25" s="201"/>
      <c r="E25" s="201"/>
      <c r="F25" s="201"/>
      <c r="G25" s="201"/>
      <c r="H25" s="201"/>
      <c r="I25" s="201"/>
      <c r="J25" s="201"/>
      <c r="K25" s="201"/>
      <c r="L25" s="201"/>
      <c r="M25" s="202" t="s">
        <v>1677</v>
      </c>
      <c r="N25" s="202"/>
      <c r="O25" s="202" t="s">
        <v>117</v>
      </c>
      <c r="P25" s="202"/>
      <c r="Q25" s="203" t="s">
        <v>135</v>
      </c>
      <c r="R25" s="203"/>
      <c r="S25" s="95" t="s">
        <v>893</v>
      </c>
      <c r="T25" s="95" t="s">
        <v>210</v>
      </c>
      <c r="U25" s="95" t="s">
        <v>210</v>
      </c>
      <c r="V25" s="95" t="str">
        <f t="shared" si="0"/>
        <v>N/A</v>
      </c>
      <c r="W25" s="96" t="str">
        <f t="shared" si="1"/>
        <v>N/A</v>
      </c>
    </row>
    <row r="26" spans="2:27" ht="56.25" customHeight="1" x14ac:dyDescent="0.2">
      <c r="B26" s="200" t="s">
        <v>1694</v>
      </c>
      <c r="C26" s="201"/>
      <c r="D26" s="201"/>
      <c r="E26" s="201"/>
      <c r="F26" s="201"/>
      <c r="G26" s="201"/>
      <c r="H26" s="201"/>
      <c r="I26" s="201"/>
      <c r="J26" s="201"/>
      <c r="K26" s="201"/>
      <c r="L26" s="201"/>
      <c r="M26" s="202" t="s">
        <v>1677</v>
      </c>
      <c r="N26" s="202"/>
      <c r="O26" s="202" t="s">
        <v>1695</v>
      </c>
      <c r="P26" s="202"/>
      <c r="Q26" s="203" t="s">
        <v>135</v>
      </c>
      <c r="R26" s="203"/>
      <c r="S26" s="95" t="s">
        <v>128</v>
      </c>
      <c r="T26" s="95" t="s">
        <v>210</v>
      </c>
      <c r="U26" s="95" t="s">
        <v>210</v>
      </c>
      <c r="V26" s="95" t="str">
        <f t="shared" si="0"/>
        <v>N/A</v>
      </c>
      <c r="W26" s="96" t="str">
        <f t="shared" si="1"/>
        <v>N/A</v>
      </c>
    </row>
    <row r="27" spans="2:27" ht="56.25" customHeight="1" x14ac:dyDescent="0.2">
      <c r="B27" s="200" t="s">
        <v>1696</v>
      </c>
      <c r="C27" s="201"/>
      <c r="D27" s="201"/>
      <c r="E27" s="201"/>
      <c r="F27" s="201"/>
      <c r="G27" s="201"/>
      <c r="H27" s="201"/>
      <c r="I27" s="201"/>
      <c r="J27" s="201"/>
      <c r="K27" s="201"/>
      <c r="L27" s="201"/>
      <c r="M27" s="202" t="s">
        <v>1677</v>
      </c>
      <c r="N27" s="202"/>
      <c r="O27" s="202" t="s">
        <v>117</v>
      </c>
      <c r="P27" s="202"/>
      <c r="Q27" s="203" t="s">
        <v>135</v>
      </c>
      <c r="R27" s="203"/>
      <c r="S27" s="95" t="s">
        <v>408</v>
      </c>
      <c r="T27" s="95" t="s">
        <v>210</v>
      </c>
      <c r="U27" s="95" t="s">
        <v>210</v>
      </c>
      <c r="V27" s="95" t="str">
        <f t="shared" si="0"/>
        <v>N/A</v>
      </c>
      <c r="W27" s="96" t="str">
        <f t="shared" si="1"/>
        <v>N/A</v>
      </c>
    </row>
    <row r="28" spans="2:27" ht="56.25" customHeight="1" x14ac:dyDescent="0.2">
      <c r="B28" s="200" t="s">
        <v>1697</v>
      </c>
      <c r="C28" s="201"/>
      <c r="D28" s="201"/>
      <c r="E28" s="201"/>
      <c r="F28" s="201"/>
      <c r="G28" s="201"/>
      <c r="H28" s="201"/>
      <c r="I28" s="201"/>
      <c r="J28" s="201"/>
      <c r="K28" s="201"/>
      <c r="L28" s="201"/>
      <c r="M28" s="202" t="s">
        <v>1677</v>
      </c>
      <c r="N28" s="202"/>
      <c r="O28" s="202" t="s">
        <v>117</v>
      </c>
      <c r="P28" s="202"/>
      <c r="Q28" s="203" t="s">
        <v>135</v>
      </c>
      <c r="R28" s="203"/>
      <c r="S28" s="95" t="s">
        <v>212</v>
      </c>
      <c r="T28" s="95" t="s">
        <v>210</v>
      </c>
      <c r="U28" s="95" t="s">
        <v>210</v>
      </c>
      <c r="V28" s="95" t="str">
        <f t="shared" si="0"/>
        <v>N/A</v>
      </c>
      <c r="W28" s="96" t="str">
        <f t="shared" si="1"/>
        <v>N/A</v>
      </c>
    </row>
    <row r="29" spans="2:27" ht="56.25" customHeight="1" thickBot="1" x14ac:dyDescent="0.25">
      <c r="B29" s="200" t="s">
        <v>1698</v>
      </c>
      <c r="C29" s="201"/>
      <c r="D29" s="201"/>
      <c r="E29" s="201"/>
      <c r="F29" s="201"/>
      <c r="G29" s="201"/>
      <c r="H29" s="201"/>
      <c r="I29" s="201"/>
      <c r="J29" s="201"/>
      <c r="K29" s="201"/>
      <c r="L29" s="201"/>
      <c r="M29" s="202" t="s">
        <v>1677</v>
      </c>
      <c r="N29" s="202"/>
      <c r="O29" s="202" t="s">
        <v>1695</v>
      </c>
      <c r="P29" s="202"/>
      <c r="Q29" s="203" t="s">
        <v>135</v>
      </c>
      <c r="R29" s="203"/>
      <c r="S29" s="95" t="s">
        <v>582</v>
      </c>
      <c r="T29" s="95" t="s">
        <v>210</v>
      </c>
      <c r="U29" s="95" t="s">
        <v>210</v>
      </c>
      <c r="V29" s="95" t="str">
        <f t="shared" si="0"/>
        <v>N/A</v>
      </c>
      <c r="W29" s="96" t="str">
        <f t="shared" si="1"/>
        <v>N/A</v>
      </c>
    </row>
    <row r="30" spans="2:27" ht="21.75" customHeight="1" thickTop="1" thickBot="1" x14ac:dyDescent="0.25">
      <c r="B30" s="70" t="s">
        <v>129</v>
      </c>
      <c r="C30" s="71"/>
      <c r="D30" s="71"/>
      <c r="E30" s="71"/>
      <c r="F30" s="71"/>
      <c r="G30" s="71"/>
      <c r="H30" s="72"/>
      <c r="I30" s="72"/>
      <c r="J30" s="72"/>
      <c r="K30" s="72"/>
      <c r="L30" s="72"/>
      <c r="M30" s="72"/>
      <c r="N30" s="72"/>
      <c r="O30" s="72"/>
      <c r="P30" s="72"/>
      <c r="Q30" s="72"/>
      <c r="R30" s="72"/>
      <c r="S30" s="72"/>
      <c r="T30" s="72"/>
      <c r="U30" s="72"/>
      <c r="V30" s="72"/>
      <c r="W30" s="73"/>
      <c r="X30" s="97"/>
    </row>
    <row r="31" spans="2:27" ht="29.25" customHeight="1" thickTop="1" thickBot="1" x14ac:dyDescent="0.25">
      <c r="B31" s="210" t="s">
        <v>130</v>
      </c>
      <c r="C31" s="211"/>
      <c r="D31" s="211"/>
      <c r="E31" s="211"/>
      <c r="F31" s="211"/>
      <c r="G31" s="211"/>
      <c r="H31" s="211"/>
      <c r="I31" s="211"/>
      <c r="J31" s="211"/>
      <c r="K31" s="211"/>
      <c r="L31" s="211"/>
      <c r="M31" s="211"/>
      <c r="N31" s="211"/>
      <c r="O31" s="211"/>
      <c r="P31" s="211"/>
      <c r="Q31" s="212"/>
      <c r="R31" s="98" t="s">
        <v>111</v>
      </c>
      <c r="S31" s="187" t="s">
        <v>112</v>
      </c>
      <c r="T31" s="187"/>
      <c r="U31" s="99" t="s">
        <v>131</v>
      </c>
      <c r="V31" s="186" t="s">
        <v>132</v>
      </c>
      <c r="W31" s="188"/>
    </row>
    <row r="32" spans="2:27" ht="30.75" customHeight="1" thickBot="1" x14ac:dyDescent="0.25">
      <c r="B32" s="213"/>
      <c r="C32" s="214"/>
      <c r="D32" s="214"/>
      <c r="E32" s="214"/>
      <c r="F32" s="214"/>
      <c r="G32" s="214"/>
      <c r="H32" s="214"/>
      <c r="I32" s="214"/>
      <c r="J32" s="214"/>
      <c r="K32" s="214"/>
      <c r="L32" s="214"/>
      <c r="M32" s="214"/>
      <c r="N32" s="214"/>
      <c r="O32" s="214"/>
      <c r="P32" s="214"/>
      <c r="Q32" s="215"/>
      <c r="R32" s="100" t="s">
        <v>133</v>
      </c>
      <c r="S32" s="100" t="s">
        <v>133</v>
      </c>
      <c r="T32" s="100" t="s">
        <v>117</v>
      </c>
      <c r="U32" s="100" t="s">
        <v>133</v>
      </c>
      <c r="V32" s="100" t="s">
        <v>134</v>
      </c>
      <c r="W32" s="101" t="s">
        <v>135</v>
      </c>
      <c r="Y32" s="97"/>
    </row>
    <row r="33" spans="2:23" ht="23.25" customHeight="1" thickBot="1" x14ac:dyDescent="0.25">
      <c r="B33" s="216" t="s">
        <v>136</v>
      </c>
      <c r="C33" s="217"/>
      <c r="D33" s="217"/>
      <c r="E33" s="102" t="s">
        <v>1699</v>
      </c>
      <c r="F33" s="102"/>
      <c r="G33" s="102"/>
      <c r="H33" s="103"/>
      <c r="I33" s="103"/>
      <c r="J33" s="103"/>
      <c r="K33" s="103"/>
      <c r="L33" s="103"/>
      <c r="M33" s="103"/>
      <c r="N33" s="103"/>
      <c r="O33" s="103"/>
      <c r="P33" s="104"/>
      <c r="Q33" s="104"/>
      <c r="R33" s="105" t="s">
        <v>1700</v>
      </c>
      <c r="S33" s="106" t="s">
        <v>79</v>
      </c>
      <c r="T33" s="104"/>
      <c r="U33" s="106" t="s">
        <v>1701</v>
      </c>
      <c r="V33" s="104"/>
      <c r="W33" s="107">
        <f>+IF(ISERR(U33/R33*100),"N/A",ROUND(U33/R33*100,2))</f>
        <v>72.959999999999994</v>
      </c>
    </row>
    <row r="34" spans="2:23" ht="26.25" customHeight="1" thickBot="1" x14ac:dyDescent="0.25">
      <c r="B34" s="218" t="s">
        <v>139</v>
      </c>
      <c r="C34" s="219"/>
      <c r="D34" s="219"/>
      <c r="E34" s="108" t="s">
        <v>1699</v>
      </c>
      <c r="F34" s="108"/>
      <c r="G34" s="108"/>
      <c r="H34" s="109"/>
      <c r="I34" s="109"/>
      <c r="J34" s="109"/>
      <c r="K34" s="109"/>
      <c r="L34" s="109"/>
      <c r="M34" s="109"/>
      <c r="N34" s="109"/>
      <c r="O34" s="109"/>
      <c r="P34" s="110"/>
      <c r="Q34" s="110"/>
      <c r="R34" s="111" t="s">
        <v>1700</v>
      </c>
      <c r="S34" s="112" t="s">
        <v>1702</v>
      </c>
      <c r="T34" s="112">
        <f>+IF(ISERR(S34/R34*100),"N/A",ROUND(S34/R34*100,2))</f>
        <v>74.2</v>
      </c>
      <c r="U34" s="112" t="s">
        <v>1701</v>
      </c>
      <c r="V34" s="112">
        <f>+IF(ISERR(U34/S34*100),"N/A",ROUND(U34/S34*100,2))</f>
        <v>98.34</v>
      </c>
      <c r="W34" s="113">
        <f>+IF(ISERR(U34/R34*100),"N/A",ROUND(U34/R34*100,2))</f>
        <v>72.959999999999994</v>
      </c>
    </row>
    <row r="35" spans="2:23" ht="22.5" customHeight="1" thickTop="1" thickBot="1" x14ac:dyDescent="0.25">
      <c r="B35" s="70" t="s">
        <v>141</v>
      </c>
      <c r="C35" s="71"/>
      <c r="D35" s="71"/>
      <c r="E35" s="71"/>
      <c r="F35" s="71"/>
      <c r="G35" s="71"/>
      <c r="H35" s="72"/>
      <c r="I35" s="72"/>
      <c r="J35" s="72"/>
      <c r="K35" s="72"/>
      <c r="L35" s="72"/>
      <c r="M35" s="72"/>
      <c r="N35" s="72"/>
      <c r="O35" s="72"/>
      <c r="P35" s="72"/>
      <c r="Q35" s="72"/>
      <c r="R35" s="72"/>
      <c r="S35" s="72"/>
      <c r="T35" s="72"/>
      <c r="U35" s="72"/>
      <c r="V35" s="72"/>
      <c r="W35" s="73"/>
    </row>
    <row r="36" spans="2:23" ht="37.5" customHeight="1" thickTop="1" x14ac:dyDescent="0.2">
      <c r="B36" s="204" t="s">
        <v>2233</v>
      </c>
      <c r="C36" s="205"/>
      <c r="D36" s="205"/>
      <c r="E36" s="205"/>
      <c r="F36" s="205"/>
      <c r="G36" s="205"/>
      <c r="H36" s="205"/>
      <c r="I36" s="205"/>
      <c r="J36" s="205"/>
      <c r="K36" s="205"/>
      <c r="L36" s="205"/>
      <c r="M36" s="205"/>
      <c r="N36" s="205"/>
      <c r="O36" s="205"/>
      <c r="P36" s="205"/>
      <c r="Q36" s="205"/>
      <c r="R36" s="205"/>
      <c r="S36" s="205"/>
      <c r="T36" s="205"/>
      <c r="U36" s="205"/>
      <c r="V36" s="205"/>
      <c r="W36" s="206"/>
    </row>
    <row r="37" spans="2:23" ht="119.25" customHeight="1" thickBot="1" x14ac:dyDescent="0.25">
      <c r="B37" s="220"/>
      <c r="C37" s="221"/>
      <c r="D37" s="221"/>
      <c r="E37" s="221"/>
      <c r="F37" s="221"/>
      <c r="G37" s="221"/>
      <c r="H37" s="221"/>
      <c r="I37" s="221"/>
      <c r="J37" s="221"/>
      <c r="K37" s="221"/>
      <c r="L37" s="221"/>
      <c r="M37" s="221"/>
      <c r="N37" s="221"/>
      <c r="O37" s="221"/>
      <c r="P37" s="221"/>
      <c r="Q37" s="221"/>
      <c r="R37" s="221"/>
      <c r="S37" s="221"/>
      <c r="T37" s="221"/>
      <c r="U37" s="221"/>
      <c r="V37" s="221"/>
      <c r="W37" s="222"/>
    </row>
    <row r="38" spans="2:23" ht="37.5" customHeight="1" thickTop="1" x14ac:dyDescent="0.2">
      <c r="B38" s="204" t="s">
        <v>2234</v>
      </c>
      <c r="C38" s="205"/>
      <c r="D38" s="205"/>
      <c r="E38" s="205"/>
      <c r="F38" s="205"/>
      <c r="G38" s="205"/>
      <c r="H38" s="205"/>
      <c r="I38" s="205"/>
      <c r="J38" s="205"/>
      <c r="K38" s="205"/>
      <c r="L38" s="205"/>
      <c r="M38" s="205"/>
      <c r="N38" s="205"/>
      <c r="O38" s="205"/>
      <c r="P38" s="205"/>
      <c r="Q38" s="205"/>
      <c r="R38" s="205"/>
      <c r="S38" s="205"/>
      <c r="T38" s="205"/>
      <c r="U38" s="205"/>
      <c r="V38" s="205"/>
      <c r="W38" s="206"/>
    </row>
    <row r="39" spans="2:23" ht="84.75" customHeight="1" thickBot="1" x14ac:dyDescent="0.25">
      <c r="B39" s="220"/>
      <c r="C39" s="221"/>
      <c r="D39" s="221"/>
      <c r="E39" s="221"/>
      <c r="F39" s="221"/>
      <c r="G39" s="221"/>
      <c r="H39" s="221"/>
      <c r="I39" s="221"/>
      <c r="J39" s="221"/>
      <c r="K39" s="221"/>
      <c r="L39" s="221"/>
      <c r="M39" s="221"/>
      <c r="N39" s="221"/>
      <c r="O39" s="221"/>
      <c r="P39" s="221"/>
      <c r="Q39" s="221"/>
      <c r="R39" s="221"/>
      <c r="S39" s="221"/>
      <c r="T39" s="221"/>
      <c r="U39" s="221"/>
      <c r="V39" s="221"/>
      <c r="W39" s="222"/>
    </row>
    <row r="40" spans="2:23" ht="37.5" customHeight="1" thickTop="1" x14ac:dyDescent="0.2">
      <c r="B40" s="204" t="s">
        <v>2235</v>
      </c>
      <c r="C40" s="205"/>
      <c r="D40" s="205"/>
      <c r="E40" s="205"/>
      <c r="F40" s="205"/>
      <c r="G40" s="205"/>
      <c r="H40" s="205"/>
      <c r="I40" s="205"/>
      <c r="J40" s="205"/>
      <c r="K40" s="205"/>
      <c r="L40" s="205"/>
      <c r="M40" s="205"/>
      <c r="N40" s="205"/>
      <c r="O40" s="205"/>
      <c r="P40" s="205"/>
      <c r="Q40" s="205"/>
      <c r="R40" s="205"/>
      <c r="S40" s="205"/>
      <c r="T40" s="205"/>
      <c r="U40" s="205"/>
      <c r="V40" s="205"/>
      <c r="W40" s="206"/>
    </row>
    <row r="41" spans="2:23" ht="48.75" customHeight="1" thickBot="1" x14ac:dyDescent="0.25">
      <c r="B41" s="207"/>
      <c r="C41" s="208"/>
      <c r="D41" s="208"/>
      <c r="E41" s="208"/>
      <c r="F41" s="208"/>
      <c r="G41" s="208"/>
      <c r="H41" s="208"/>
      <c r="I41" s="208"/>
      <c r="J41" s="208"/>
      <c r="K41" s="208"/>
      <c r="L41" s="208"/>
      <c r="M41" s="208"/>
      <c r="N41" s="208"/>
      <c r="O41" s="208"/>
      <c r="P41" s="208"/>
      <c r="Q41" s="208"/>
      <c r="R41" s="208"/>
      <c r="S41" s="208"/>
      <c r="T41" s="208"/>
      <c r="U41" s="208"/>
      <c r="V41" s="208"/>
      <c r="W41" s="209"/>
    </row>
  </sheetData>
  <mergeCells count="83">
    <mergeCell ref="B40:W41"/>
    <mergeCell ref="B31:Q32"/>
    <mergeCell ref="S31:T31"/>
    <mergeCell ref="V31:W31"/>
    <mergeCell ref="B33:D33"/>
    <mergeCell ref="B34:D34"/>
    <mergeCell ref="B36:W37"/>
    <mergeCell ref="B29:L29"/>
    <mergeCell ref="M29:N29"/>
    <mergeCell ref="O29:P29"/>
    <mergeCell ref="Q29:R29"/>
    <mergeCell ref="B38:W39"/>
    <mergeCell ref="B27:L27"/>
    <mergeCell ref="M27:N27"/>
    <mergeCell ref="O27:P27"/>
    <mergeCell ref="Q27:R27"/>
    <mergeCell ref="B28:L28"/>
    <mergeCell ref="M28:N28"/>
    <mergeCell ref="O28:P28"/>
    <mergeCell ref="Q28:R28"/>
    <mergeCell ref="B25:L25"/>
    <mergeCell ref="M25:N25"/>
    <mergeCell ref="O25:P25"/>
    <mergeCell ref="Q25:R25"/>
    <mergeCell ref="B26:L26"/>
    <mergeCell ref="M26:N26"/>
    <mergeCell ref="O26:P26"/>
    <mergeCell ref="Q26:R26"/>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1703</v>
      </c>
      <c r="D4" s="166" t="s">
        <v>38</v>
      </c>
      <c r="E4" s="166"/>
      <c r="F4" s="166"/>
      <c r="G4" s="166"/>
      <c r="H4" s="167"/>
      <c r="I4" s="77"/>
      <c r="J4" s="168" t="s">
        <v>75</v>
      </c>
      <c r="K4" s="166"/>
      <c r="L4" s="76" t="s">
        <v>1262</v>
      </c>
      <c r="M4" s="169" t="s">
        <v>1704</v>
      </c>
      <c r="N4" s="169"/>
      <c r="O4" s="169"/>
      <c r="P4" s="169"/>
      <c r="Q4" s="170"/>
      <c r="R4" s="78"/>
      <c r="S4" s="171" t="s">
        <v>2146</v>
      </c>
      <c r="T4" s="172"/>
      <c r="U4" s="172"/>
      <c r="V4" s="173" t="s">
        <v>1705</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1706</v>
      </c>
      <c r="D6" s="175" t="s">
        <v>1707</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1708</v>
      </c>
      <c r="K8" s="85" t="s">
        <v>1709</v>
      </c>
      <c r="L8" s="85" t="s">
        <v>1708</v>
      </c>
      <c r="M8" s="85" t="s">
        <v>1709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1710</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1711</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1712</v>
      </c>
      <c r="C21" s="201"/>
      <c r="D21" s="201"/>
      <c r="E21" s="201"/>
      <c r="F21" s="201"/>
      <c r="G21" s="201"/>
      <c r="H21" s="201"/>
      <c r="I21" s="201"/>
      <c r="J21" s="201"/>
      <c r="K21" s="201"/>
      <c r="L21" s="201"/>
      <c r="M21" s="202" t="s">
        <v>1706</v>
      </c>
      <c r="N21" s="202"/>
      <c r="O21" s="202" t="s">
        <v>117</v>
      </c>
      <c r="P21" s="202"/>
      <c r="Q21" s="203" t="s">
        <v>118</v>
      </c>
      <c r="R21" s="203"/>
      <c r="S21" s="95" t="s">
        <v>119</v>
      </c>
      <c r="T21" s="95" t="s">
        <v>120</v>
      </c>
      <c r="U21" s="95" t="s">
        <v>120</v>
      </c>
      <c r="V21" s="95">
        <f t="shared" ref="V21:V27" si="0">+IF(ISERR(U21/T21*100),"N/A",ROUND(U21/T21*100,2))</f>
        <v>100</v>
      </c>
      <c r="W21" s="96">
        <f t="shared" ref="W21:W27" si="1">+IF(ISERR(U21/S21*100),"N/A",ROUND(U21/S21*100,2))</f>
        <v>75</v>
      </c>
    </row>
    <row r="22" spans="2:27" ht="56.25" customHeight="1" x14ac:dyDescent="0.2">
      <c r="B22" s="200" t="s">
        <v>1713</v>
      </c>
      <c r="C22" s="201"/>
      <c r="D22" s="201"/>
      <c r="E22" s="201"/>
      <c r="F22" s="201"/>
      <c r="G22" s="201"/>
      <c r="H22" s="201"/>
      <c r="I22" s="201"/>
      <c r="J22" s="201"/>
      <c r="K22" s="201"/>
      <c r="L22" s="201"/>
      <c r="M22" s="202" t="s">
        <v>1706</v>
      </c>
      <c r="N22" s="202"/>
      <c r="O22" s="202" t="s">
        <v>117</v>
      </c>
      <c r="P22" s="202"/>
      <c r="Q22" s="203" t="s">
        <v>118</v>
      </c>
      <c r="R22" s="203"/>
      <c r="S22" s="95" t="s">
        <v>119</v>
      </c>
      <c r="T22" s="95" t="s">
        <v>120</v>
      </c>
      <c r="U22" s="95" t="s">
        <v>120</v>
      </c>
      <c r="V22" s="95">
        <f t="shared" si="0"/>
        <v>100</v>
      </c>
      <c r="W22" s="96">
        <f t="shared" si="1"/>
        <v>75</v>
      </c>
    </row>
    <row r="23" spans="2:27" ht="56.25" customHeight="1" x14ac:dyDescent="0.2">
      <c r="B23" s="200" t="s">
        <v>1714</v>
      </c>
      <c r="C23" s="201"/>
      <c r="D23" s="201"/>
      <c r="E23" s="201"/>
      <c r="F23" s="201"/>
      <c r="G23" s="201"/>
      <c r="H23" s="201"/>
      <c r="I23" s="201"/>
      <c r="J23" s="201"/>
      <c r="K23" s="201"/>
      <c r="L23" s="201"/>
      <c r="M23" s="202" t="s">
        <v>1706</v>
      </c>
      <c r="N23" s="202"/>
      <c r="O23" s="202" t="s">
        <v>117</v>
      </c>
      <c r="P23" s="202"/>
      <c r="Q23" s="203" t="s">
        <v>118</v>
      </c>
      <c r="R23" s="203"/>
      <c r="S23" s="95" t="s">
        <v>119</v>
      </c>
      <c r="T23" s="95" t="s">
        <v>120</v>
      </c>
      <c r="U23" s="95" t="s">
        <v>120</v>
      </c>
      <c r="V23" s="95">
        <f t="shared" si="0"/>
        <v>100</v>
      </c>
      <c r="W23" s="96">
        <f t="shared" si="1"/>
        <v>75</v>
      </c>
    </row>
    <row r="24" spans="2:27" ht="56.25" customHeight="1" x14ac:dyDescent="0.2">
      <c r="B24" s="200" t="s">
        <v>1715</v>
      </c>
      <c r="C24" s="201"/>
      <c r="D24" s="201"/>
      <c r="E24" s="201"/>
      <c r="F24" s="201"/>
      <c r="G24" s="201"/>
      <c r="H24" s="201"/>
      <c r="I24" s="201"/>
      <c r="J24" s="201"/>
      <c r="K24" s="201"/>
      <c r="L24" s="201"/>
      <c r="M24" s="202" t="s">
        <v>1706</v>
      </c>
      <c r="N24" s="202"/>
      <c r="O24" s="202" t="s">
        <v>117</v>
      </c>
      <c r="P24" s="202"/>
      <c r="Q24" s="203" t="s">
        <v>118</v>
      </c>
      <c r="R24" s="203"/>
      <c r="S24" s="95" t="s">
        <v>119</v>
      </c>
      <c r="T24" s="95" t="s">
        <v>120</v>
      </c>
      <c r="U24" s="95" t="s">
        <v>120</v>
      </c>
      <c r="V24" s="95">
        <f t="shared" si="0"/>
        <v>100</v>
      </c>
      <c r="W24" s="96">
        <f t="shared" si="1"/>
        <v>75</v>
      </c>
    </row>
    <row r="25" spans="2:27" ht="56.25" customHeight="1" x14ac:dyDescent="0.2">
      <c r="B25" s="200" t="s">
        <v>1716</v>
      </c>
      <c r="C25" s="201"/>
      <c r="D25" s="201"/>
      <c r="E25" s="201"/>
      <c r="F25" s="201"/>
      <c r="G25" s="201"/>
      <c r="H25" s="201"/>
      <c r="I25" s="201"/>
      <c r="J25" s="201"/>
      <c r="K25" s="201"/>
      <c r="L25" s="201"/>
      <c r="M25" s="202" t="s">
        <v>1706</v>
      </c>
      <c r="N25" s="202"/>
      <c r="O25" s="202" t="s">
        <v>117</v>
      </c>
      <c r="P25" s="202"/>
      <c r="Q25" s="203" t="s">
        <v>118</v>
      </c>
      <c r="R25" s="203"/>
      <c r="S25" s="95" t="s">
        <v>119</v>
      </c>
      <c r="T25" s="95" t="s">
        <v>120</v>
      </c>
      <c r="U25" s="95" t="s">
        <v>120</v>
      </c>
      <c r="V25" s="95">
        <f t="shared" si="0"/>
        <v>100</v>
      </c>
      <c r="W25" s="96">
        <f t="shared" si="1"/>
        <v>75</v>
      </c>
    </row>
    <row r="26" spans="2:27" ht="56.25" customHeight="1" x14ac:dyDescent="0.2">
      <c r="B26" s="200" t="s">
        <v>1717</v>
      </c>
      <c r="C26" s="201"/>
      <c r="D26" s="201"/>
      <c r="E26" s="201"/>
      <c r="F26" s="201"/>
      <c r="G26" s="201"/>
      <c r="H26" s="201"/>
      <c r="I26" s="201"/>
      <c r="J26" s="201"/>
      <c r="K26" s="201"/>
      <c r="L26" s="201"/>
      <c r="M26" s="202" t="s">
        <v>1706</v>
      </c>
      <c r="N26" s="202"/>
      <c r="O26" s="202" t="s">
        <v>117</v>
      </c>
      <c r="P26" s="202"/>
      <c r="Q26" s="203" t="s">
        <v>118</v>
      </c>
      <c r="R26" s="203"/>
      <c r="S26" s="95" t="s">
        <v>119</v>
      </c>
      <c r="T26" s="95" t="s">
        <v>120</v>
      </c>
      <c r="U26" s="95" t="s">
        <v>120</v>
      </c>
      <c r="V26" s="95">
        <f t="shared" si="0"/>
        <v>100</v>
      </c>
      <c r="W26" s="96">
        <f t="shared" si="1"/>
        <v>75</v>
      </c>
    </row>
    <row r="27" spans="2:27" ht="56.25" customHeight="1" thickBot="1" x14ac:dyDescent="0.25">
      <c r="B27" s="200" t="s">
        <v>1718</v>
      </c>
      <c r="C27" s="201"/>
      <c r="D27" s="201"/>
      <c r="E27" s="201"/>
      <c r="F27" s="201"/>
      <c r="G27" s="201"/>
      <c r="H27" s="201"/>
      <c r="I27" s="201"/>
      <c r="J27" s="201"/>
      <c r="K27" s="201"/>
      <c r="L27" s="201"/>
      <c r="M27" s="202" t="s">
        <v>1706</v>
      </c>
      <c r="N27" s="202"/>
      <c r="O27" s="202" t="s">
        <v>117</v>
      </c>
      <c r="P27" s="202"/>
      <c r="Q27" s="203" t="s">
        <v>118</v>
      </c>
      <c r="R27" s="203"/>
      <c r="S27" s="95" t="s">
        <v>119</v>
      </c>
      <c r="T27" s="95" t="s">
        <v>120</v>
      </c>
      <c r="U27" s="95" t="s">
        <v>120</v>
      </c>
      <c r="V27" s="95">
        <f t="shared" si="0"/>
        <v>100</v>
      </c>
      <c r="W27" s="96">
        <f t="shared" si="1"/>
        <v>75</v>
      </c>
    </row>
    <row r="28" spans="2:27" ht="21.75" customHeight="1" thickTop="1" thickBot="1" x14ac:dyDescent="0.25">
      <c r="B28" s="70" t="s">
        <v>129</v>
      </c>
      <c r="C28" s="71"/>
      <c r="D28" s="71"/>
      <c r="E28" s="71"/>
      <c r="F28" s="71"/>
      <c r="G28" s="71"/>
      <c r="H28" s="72"/>
      <c r="I28" s="72"/>
      <c r="J28" s="72"/>
      <c r="K28" s="72"/>
      <c r="L28" s="72"/>
      <c r="M28" s="72"/>
      <c r="N28" s="72"/>
      <c r="O28" s="72"/>
      <c r="P28" s="72"/>
      <c r="Q28" s="72"/>
      <c r="R28" s="72"/>
      <c r="S28" s="72"/>
      <c r="T28" s="72"/>
      <c r="U28" s="72"/>
      <c r="V28" s="72"/>
      <c r="W28" s="73"/>
      <c r="X28" s="97"/>
    </row>
    <row r="29" spans="2:27" ht="29.25" customHeight="1" thickTop="1" thickBot="1" x14ac:dyDescent="0.25">
      <c r="B29" s="210" t="s">
        <v>130</v>
      </c>
      <c r="C29" s="211"/>
      <c r="D29" s="211"/>
      <c r="E29" s="211"/>
      <c r="F29" s="211"/>
      <c r="G29" s="211"/>
      <c r="H29" s="211"/>
      <c r="I29" s="211"/>
      <c r="J29" s="211"/>
      <c r="K29" s="211"/>
      <c r="L29" s="211"/>
      <c r="M29" s="211"/>
      <c r="N29" s="211"/>
      <c r="O29" s="211"/>
      <c r="P29" s="211"/>
      <c r="Q29" s="212"/>
      <c r="R29" s="98" t="s">
        <v>111</v>
      </c>
      <c r="S29" s="187" t="s">
        <v>112</v>
      </c>
      <c r="T29" s="187"/>
      <c r="U29" s="99" t="s">
        <v>131</v>
      </c>
      <c r="V29" s="186" t="s">
        <v>132</v>
      </c>
      <c r="W29" s="188"/>
    </row>
    <row r="30" spans="2:27" ht="30.75" customHeight="1" thickBot="1" x14ac:dyDescent="0.25">
      <c r="B30" s="213"/>
      <c r="C30" s="214"/>
      <c r="D30" s="214"/>
      <c r="E30" s="214"/>
      <c r="F30" s="214"/>
      <c r="G30" s="214"/>
      <c r="H30" s="214"/>
      <c r="I30" s="214"/>
      <c r="J30" s="214"/>
      <c r="K30" s="214"/>
      <c r="L30" s="214"/>
      <c r="M30" s="214"/>
      <c r="N30" s="214"/>
      <c r="O30" s="214"/>
      <c r="P30" s="214"/>
      <c r="Q30" s="215"/>
      <c r="R30" s="100" t="s">
        <v>133</v>
      </c>
      <c r="S30" s="100" t="s">
        <v>133</v>
      </c>
      <c r="T30" s="100" t="s">
        <v>117</v>
      </c>
      <c r="U30" s="100" t="s">
        <v>133</v>
      </c>
      <c r="V30" s="100" t="s">
        <v>134</v>
      </c>
      <c r="W30" s="101" t="s">
        <v>135</v>
      </c>
      <c r="Y30" s="97"/>
    </row>
    <row r="31" spans="2:27" ht="23.25" customHeight="1" thickBot="1" x14ac:dyDescent="0.25">
      <c r="B31" s="216" t="s">
        <v>136</v>
      </c>
      <c r="C31" s="217"/>
      <c r="D31" s="217"/>
      <c r="E31" s="102" t="s">
        <v>1719</v>
      </c>
      <c r="F31" s="102"/>
      <c r="G31" s="102"/>
      <c r="H31" s="103"/>
      <c r="I31" s="103"/>
      <c r="J31" s="103"/>
      <c r="K31" s="103"/>
      <c r="L31" s="103"/>
      <c r="M31" s="103"/>
      <c r="N31" s="103"/>
      <c r="O31" s="103"/>
      <c r="P31" s="104"/>
      <c r="Q31" s="104"/>
      <c r="R31" s="105" t="s">
        <v>1705</v>
      </c>
      <c r="S31" s="106" t="s">
        <v>79</v>
      </c>
      <c r="T31" s="104"/>
      <c r="U31" s="106" t="s">
        <v>1720</v>
      </c>
      <c r="V31" s="104"/>
      <c r="W31" s="107">
        <f>+IF(ISERR(U31/R31*100),"N/A",ROUND(U31/R31*100,2))</f>
        <v>68.290000000000006</v>
      </c>
    </row>
    <row r="32" spans="2:27" ht="26.25" customHeight="1" thickBot="1" x14ac:dyDescent="0.25">
      <c r="B32" s="218" t="s">
        <v>139</v>
      </c>
      <c r="C32" s="219"/>
      <c r="D32" s="219"/>
      <c r="E32" s="108" t="s">
        <v>1719</v>
      </c>
      <c r="F32" s="108"/>
      <c r="G32" s="108"/>
      <c r="H32" s="109"/>
      <c r="I32" s="109"/>
      <c r="J32" s="109"/>
      <c r="K32" s="109"/>
      <c r="L32" s="109"/>
      <c r="M32" s="109"/>
      <c r="N32" s="109"/>
      <c r="O32" s="109"/>
      <c r="P32" s="110"/>
      <c r="Q32" s="110"/>
      <c r="R32" s="111" t="s">
        <v>1705</v>
      </c>
      <c r="S32" s="112" t="s">
        <v>1720</v>
      </c>
      <c r="T32" s="112">
        <f>+IF(ISERR(S32/R32*100),"N/A",ROUND(S32/R32*100,2))</f>
        <v>68.290000000000006</v>
      </c>
      <c r="U32" s="112" t="s">
        <v>1720</v>
      </c>
      <c r="V32" s="112">
        <f>+IF(ISERR(U32/S32*100),"N/A",ROUND(U32/S32*100,2))</f>
        <v>100</v>
      </c>
      <c r="W32" s="113">
        <f>+IF(ISERR(U32/R32*100),"N/A",ROUND(U32/R32*100,2))</f>
        <v>68.290000000000006</v>
      </c>
    </row>
    <row r="33" spans="2:23" ht="22.5" customHeight="1" thickTop="1" thickBot="1" x14ac:dyDescent="0.25">
      <c r="B33" s="70" t="s">
        <v>141</v>
      </c>
      <c r="C33" s="71"/>
      <c r="D33" s="71"/>
      <c r="E33" s="71"/>
      <c r="F33" s="71"/>
      <c r="G33" s="71"/>
      <c r="H33" s="72"/>
      <c r="I33" s="72"/>
      <c r="J33" s="72"/>
      <c r="K33" s="72"/>
      <c r="L33" s="72"/>
      <c r="M33" s="72"/>
      <c r="N33" s="72"/>
      <c r="O33" s="72"/>
      <c r="P33" s="72"/>
      <c r="Q33" s="72"/>
      <c r="R33" s="72"/>
      <c r="S33" s="72"/>
      <c r="T33" s="72"/>
      <c r="U33" s="72"/>
      <c r="V33" s="72"/>
      <c r="W33" s="73"/>
    </row>
    <row r="34" spans="2:23" ht="37.5" customHeight="1" thickTop="1" x14ac:dyDescent="0.2">
      <c r="B34" s="204" t="s">
        <v>2230</v>
      </c>
      <c r="C34" s="205"/>
      <c r="D34" s="205"/>
      <c r="E34" s="205"/>
      <c r="F34" s="205"/>
      <c r="G34" s="205"/>
      <c r="H34" s="205"/>
      <c r="I34" s="205"/>
      <c r="J34" s="205"/>
      <c r="K34" s="205"/>
      <c r="L34" s="205"/>
      <c r="M34" s="205"/>
      <c r="N34" s="205"/>
      <c r="O34" s="205"/>
      <c r="P34" s="205"/>
      <c r="Q34" s="205"/>
      <c r="R34" s="205"/>
      <c r="S34" s="205"/>
      <c r="T34" s="205"/>
      <c r="U34" s="205"/>
      <c r="V34" s="205"/>
      <c r="W34" s="206"/>
    </row>
    <row r="35" spans="2:23" ht="152.25" customHeight="1" thickBot="1" x14ac:dyDescent="0.25">
      <c r="B35" s="220"/>
      <c r="C35" s="221"/>
      <c r="D35" s="221"/>
      <c r="E35" s="221"/>
      <c r="F35" s="221"/>
      <c r="G35" s="221"/>
      <c r="H35" s="221"/>
      <c r="I35" s="221"/>
      <c r="J35" s="221"/>
      <c r="K35" s="221"/>
      <c r="L35" s="221"/>
      <c r="M35" s="221"/>
      <c r="N35" s="221"/>
      <c r="O35" s="221"/>
      <c r="P35" s="221"/>
      <c r="Q35" s="221"/>
      <c r="R35" s="221"/>
      <c r="S35" s="221"/>
      <c r="T35" s="221"/>
      <c r="U35" s="221"/>
      <c r="V35" s="221"/>
      <c r="W35" s="222"/>
    </row>
    <row r="36" spans="2:23" ht="37.5" customHeight="1" thickTop="1" x14ac:dyDescent="0.2">
      <c r="B36" s="204" t="s">
        <v>2231</v>
      </c>
      <c r="C36" s="205"/>
      <c r="D36" s="205"/>
      <c r="E36" s="205"/>
      <c r="F36" s="205"/>
      <c r="G36" s="205"/>
      <c r="H36" s="205"/>
      <c r="I36" s="205"/>
      <c r="J36" s="205"/>
      <c r="K36" s="205"/>
      <c r="L36" s="205"/>
      <c r="M36" s="205"/>
      <c r="N36" s="205"/>
      <c r="O36" s="205"/>
      <c r="P36" s="205"/>
      <c r="Q36" s="205"/>
      <c r="R36" s="205"/>
      <c r="S36" s="205"/>
      <c r="T36" s="205"/>
      <c r="U36" s="205"/>
      <c r="V36" s="205"/>
      <c r="W36" s="206"/>
    </row>
    <row r="37" spans="2:23" ht="18.75" customHeight="1" thickBot="1" x14ac:dyDescent="0.25">
      <c r="B37" s="220"/>
      <c r="C37" s="221"/>
      <c r="D37" s="221"/>
      <c r="E37" s="221"/>
      <c r="F37" s="221"/>
      <c r="G37" s="221"/>
      <c r="H37" s="221"/>
      <c r="I37" s="221"/>
      <c r="J37" s="221"/>
      <c r="K37" s="221"/>
      <c r="L37" s="221"/>
      <c r="M37" s="221"/>
      <c r="N37" s="221"/>
      <c r="O37" s="221"/>
      <c r="P37" s="221"/>
      <c r="Q37" s="221"/>
      <c r="R37" s="221"/>
      <c r="S37" s="221"/>
      <c r="T37" s="221"/>
      <c r="U37" s="221"/>
      <c r="V37" s="221"/>
      <c r="W37" s="222"/>
    </row>
    <row r="38" spans="2:23" ht="37.5" customHeight="1" thickTop="1" x14ac:dyDescent="0.2">
      <c r="B38" s="204" t="s">
        <v>2232</v>
      </c>
      <c r="C38" s="205"/>
      <c r="D38" s="205"/>
      <c r="E38" s="205"/>
      <c r="F38" s="205"/>
      <c r="G38" s="205"/>
      <c r="H38" s="205"/>
      <c r="I38" s="205"/>
      <c r="J38" s="205"/>
      <c r="K38" s="205"/>
      <c r="L38" s="205"/>
      <c r="M38" s="205"/>
      <c r="N38" s="205"/>
      <c r="O38" s="205"/>
      <c r="P38" s="205"/>
      <c r="Q38" s="205"/>
      <c r="R38" s="205"/>
      <c r="S38" s="205"/>
      <c r="T38" s="205"/>
      <c r="U38" s="205"/>
      <c r="V38" s="205"/>
      <c r="W38" s="206"/>
    </row>
    <row r="39" spans="2:23" ht="25.5" customHeight="1" thickBot="1" x14ac:dyDescent="0.25">
      <c r="B39" s="207"/>
      <c r="C39" s="208"/>
      <c r="D39" s="208"/>
      <c r="E39" s="208"/>
      <c r="F39" s="208"/>
      <c r="G39" s="208"/>
      <c r="H39" s="208"/>
      <c r="I39" s="208"/>
      <c r="J39" s="208"/>
      <c r="K39" s="208"/>
      <c r="L39" s="208"/>
      <c r="M39" s="208"/>
      <c r="N39" s="208"/>
      <c r="O39" s="208"/>
      <c r="P39" s="208"/>
      <c r="Q39" s="208"/>
      <c r="R39" s="208"/>
      <c r="S39" s="208"/>
      <c r="T39" s="208"/>
      <c r="U39" s="208"/>
      <c r="V39" s="208"/>
      <c r="W39" s="209"/>
    </row>
  </sheetData>
  <mergeCells count="75">
    <mergeCell ref="B38:W39"/>
    <mergeCell ref="B29:Q30"/>
    <mergeCell ref="S29:T29"/>
    <mergeCell ref="V29:W29"/>
    <mergeCell ref="B31:D31"/>
    <mergeCell ref="B32:D32"/>
    <mergeCell ref="B34:W35"/>
    <mergeCell ref="B27:L27"/>
    <mergeCell ref="M27:N27"/>
    <mergeCell ref="O27:P27"/>
    <mergeCell ref="Q27:R27"/>
    <mergeCell ref="B36:W37"/>
    <mergeCell ref="B25:L25"/>
    <mergeCell ref="M25:N25"/>
    <mergeCell ref="O25:P25"/>
    <mergeCell ref="Q25:R25"/>
    <mergeCell ref="B26:L26"/>
    <mergeCell ref="M26:N26"/>
    <mergeCell ref="O26:P26"/>
    <mergeCell ref="Q26:R26"/>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1721</v>
      </c>
      <c r="D4" s="166" t="s">
        <v>39</v>
      </c>
      <c r="E4" s="166"/>
      <c r="F4" s="166"/>
      <c r="G4" s="166"/>
      <c r="H4" s="167"/>
      <c r="I4" s="77"/>
      <c r="J4" s="168" t="s">
        <v>75</v>
      </c>
      <c r="K4" s="166"/>
      <c r="L4" s="76" t="s">
        <v>1722</v>
      </c>
      <c r="M4" s="169" t="s">
        <v>1723</v>
      </c>
      <c r="N4" s="169"/>
      <c r="O4" s="169"/>
      <c r="P4" s="169"/>
      <c r="Q4" s="170"/>
      <c r="R4" s="78"/>
      <c r="S4" s="171" t="s">
        <v>2146</v>
      </c>
      <c r="T4" s="172"/>
      <c r="U4" s="172"/>
      <c r="V4" s="173" t="s">
        <v>1724</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79</v>
      </c>
      <c r="D6" s="175" t="s">
        <v>79</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946</v>
      </c>
      <c r="K8" s="85" t="s">
        <v>1725</v>
      </c>
      <c r="L8" s="85" t="s">
        <v>1726</v>
      </c>
      <c r="M8" s="85" t="s">
        <v>1727</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58.25" customHeight="1" thickTop="1" thickBot="1" x14ac:dyDescent="0.25">
      <c r="B10" s="86" t="s">
        <v>91</v>
      </c>
      <c r="C10" s="173" t="s">
        <v>1728</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1729</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1730</v>
      </c>
      <c r="C21" s="201"/>
      <c r="D21" s="201"/>
      <c r="E21" s="201"/>
      <c r="F21" s="201"/>
      <c r="G21" s="201"/>
      <c r="H21" s="201"/>
      <c r="I21" s="201"/>
      <c r="J21" s="201"/>
      <c r="K21" s="201"/>
      <c r="L21" s="201"/>
      <c r="M21" s="202" t="s">
        <v>1731</v>
      </c>
      <c r="N21" s="202"/>
      <c r="O21" s="202" t="s">
        <v>117</v>
      </c>
      <c r="P21" s="202"/>
      <c r="Q21" s="203" t="s">
        <v>118</v>
      </c>
      <c r="R21" s="203"/>
      <c r="S21" s="95" t="s">
        <v>119</v>
      </c>
      <c r="T21" s="95" t="s">
        <v>120</v>
      </c>
      <c r="U21" s="95" t="s">
        <v>1732</v>
      </c>
      <c r="V21" s="95">
        <f>+IF(ISERR(U21/T21*100),"N/A",ROUND(U21/T21*100,2))</f>
        <v>92.16</v>
      </c>
      <c r="W21" s="96">
        <f>+IF(ISERR(U21/S21*100),"N/A",ROUND(U21/S21*100,2))</f>
        <v>69.12</v>
      </c>
    </row>
    <row r="22" spans="2:27" ht="56.25" customHeight="1" thickBot="1" x14ac:dyDescent="0.25">
      <c r="B22" s="200" t="s">
        <v>1733</v>
      </c>
      <c r="C22" s="201"/>
      <c r="D22" s="201"/>
      <c r="E22" s="201"/>
      <c r="F22" s="201"/>
      <c r="G22" s="201"/>
      <c r="H22" s="201"/>
      <c r="I22" s="201"/>
      <c r="J22" s="201"/>
      <c r="K22" s="201"/>
      <c r="L22" s="201"/>
      <c r="M22" s="202" t="s">
        <v>1731</v>
      </c>
      <c r="N22" s="202"/>
      <c r="O22" s="202" t="s">
        <v>117</v>
      </c>
      <c r="P22" s="202"/>
      <c r="Q22" s="203" t="s">
        <v>118</v>
      </c>
      <c r="R22" s="203"/>
      <c r="S22" s="95" t="s">
        <v>119</v>
      </c>
      <c r="T22" s="95" t="s">
        <v>273</v>
      </c>
      <c r="U22" s="95" t="s">
        <v>1734</v>
      </c>
      <c r="V22" s="95">
        <f>+IF(ISERR(U22/T22*100),"N/A",ROUND(U22/T22*100,2))</f>
        <v>95.23</v>
      </c>
      <c r="W22" s="96">
        <f>+IF(ISERR(U22/S22*100),"N/A",ROUND(U22/S22*100,2))</f>
        <v>57.14</v>
      </c>
    </row>
    <row r="23" spans="2:27" ht="21.75" customHeight="1" thickTop="1" thickBot="1" x14ac:dyDescent="0.25">
      <c r="B23" s="70" t="s">
        <v>129</v>
      </c>
      <c r="C23" s="71"/>
      <c r="D23" s="71"/>
      <c r="E23" s="71"/>
      <c r="F23" s="71"/>
      <c r="G23" s="71"/>
      <c r="H23" s="72"/>
      <c r="I23" s="72"/>
      <c r="J23" s="72"/>
      <c r="K23" s="72"/>
      <c r="L23" s="72"/>
      <c r="M23" s="72"/>
      <c r="N23" s="72"/>
      <c r="O23" s="72"/>
      <c r="P23" s="72"/>
      <c r="Q23" s="72"/>
      <c r="R23" s="72"/>
      <c r="S23" s="72"/>
      <c r="T23" s="72"/>
      <c r="U23" s="72"/>
      <c r="V23" s="72"/>
      <c r="W23" s="73"/>
      <c r="X23" s="97"/>
    </row>
    <row r="24" spans="2:27" ht="29.25" customHeight="1" thickTop="1" thickBot="1" x14ac:dyDescent="0.25">
      <c r="B24" s="210" t="s">
        <v>130</v>
      </c>
      <c r="C24" s="211"/>
      <c r="D24" s="211"/>
      <c r="E24" s="211"/>
      <c r="F24" s="211"/>
      <c r="G24" s="211"/>
      <c r="H24" s="211"/>
      <c r="I24" s="211"/>
      <c r="J24" s="211"/>
      <c r="K24" s="211"/>
      <c r="L24" s="211"/>
      <c r="M24" s="211"/>
      <c r="N24" s="211"/>
      <c r="O24" s="211"/>
      <c r="P24" s="211"/>
      <c r="Q24" s="212"/>
      <c r="R24" s="98" t="s">
        <v>111</v>
      </c>
      <c r="S24" s="187" t="s">
        <v>112</v>
      </c>
      <c r="T24" s="187"/>
      <c r="U24" s="99" t="s">
        <v>131</v>
      </c>
      <c r="V24" s="186" t="s">
        <v>132</v>
      </c>
      <c r="W24" s="188"/>
    </row>
    <row r="25" spans="2:27" ht="30.75" customHeight="1" thickBot="1" x14ac:dyDescent="0.25">
      <c r="B25" s="213"/>
      <c r="C25" s="214"/>
      <c r="D25" s="214"/>
      <c r="E25" s="214"/>
      <c r="F25" s="214"/>
      <c r="G25" s="214"/>
      <c r="H25" s="214"/>
      <c r="I25" s="214"/>
      <c r="J25" s="214"/>
      <c r="K25" s="214"/>
      <c r="L25" s="214"/>
      <c r="M25" s="214"/>
      <c r="N25" s="214"/>
      <c r="O25" s="214"/>
      <c r="P25" s="214"/>
      <c r="Q25" s="215"/>
      <c r="R25" s="100" t="s">
        <v>133</v>
      </c>
      <c r="S25" s="100" t="s">
        <v>133</v>
      </c>
      <c r="T25" s="100" t="s">
        <v>117</v>
      </c>
      <c r="U25" s="100" t="s">
        <v>133</v>
      </c>
      <c r="V25" s="100" t="s">
        <v>134</v>
      </c>
      <c r="W25" s="101" t="s">
        <v>135</v>
      </c>
      <c r="Y25" s="97"/>
    </row>
    <row r="26" spans="2:27" ht="23.25" customHeight="1" thickBot="1" x14ac:dyDescent="0.25">
      <c r="B26" s="216" t="s">
        <v>136</v>
      </c>
      <c r="C26" s="217"/>
      <c r="D26" s="217"/>
      <c r="E26" s="102" t="s">
        <v>1735</v>
      </c>
      <c r="F26" s="102"/>
      <c r="G26" s="102"/>
      <c r="H26" s="103"/>
      <c r="I26" s="103"/>
      <c r="J26" s="103"/>
      <c r="K26" s="103"/>
      <c r="L26" s="103"/>
      <c r="M26" s="103"/>
      <c r="N26" s="103"/>
      <c r="O26" s="103"/>
      <c r="P26" s="104"/>
      <c r="Q26" s="104"/>
      <c r="R26" s="105" t="s">
        <v>1724</v>
      </c>
      <c r="S26" s="106" t="s">
        <v>79</v>
      </c>
      <c r="T26" s="104"/>
      <c r="U26" s="106" t="s">
        <v>1736</v>
      </c>
      <c r="V26" s="104"/>
      <c r="W26" s="107">
        <f>+IF(ISERR(U26/R26*100),"N/A",ROUND(U26/R26*100,2))</f>
        <v>38.4</v>
      </c>
    </row>
    <row r="27" spans="2:27" ht="26.25" customHeight="1" thickBot="1" x14ac:dyDescent="0.25">
      <c r="B27" s="218" t="s">
        <v>139</v>
      </c>
      <c r="C27" s="219"/>
      <c r="D27" s="219"/>
      <c r="E27" s="108" t="s">
        <v>1735</v>
      </c>
      <c r="F27" s="108"/>
      <c r="G27" s="108"/>
      <c r="H27" s="109"/>
      <c r="I27" s="109"/>
      <c r="J27" s="109"/>
      <c r="K27" s="109"/>
      <c r="L27" s="109"/>
      <c r="M27" s="109"/>
      <c r="N27" s="109"/>
      <c r="O27" s="109"/>
      <c r="P27" s="110"/>
      <c r="Q27" s="110"/>
      <c r="R27" s="111" t="s">
        <v>1724</v>
      </c>
      <c r="S27" s="112" t="s">
        <v>1737</v>
      </c>
      <c r="T27" s="112">
        <f>+IF(ISERR(S27/R27*100),"N/A",ROUND(S27/R27*100,2))</f>
        <v>59.6</v>
      </c>
      <c r="U27" s="112" t="s">
        <v>1736</v>
      </c>
      <c r="V27" s="112">
        <f>+IF(ISERR(U27/S27*100),"N/A",ROUND(U27/S27*100,2))</f>
        <v>64.430000000000007</v>
      </c>
      <c r="W27" s="113">
        <f>+IF(ISERR(U27/R27*100),"N/A",ROUND(U27/R27*100,2))</f>
        <v>38.4</v>
      </c>
    </row>
    <row r="28" spans="2:27" ht="22.5" customHeight="1" thickTop="1" thickBot="1" x14ac:dyDescent="0.25">
      <c r="B28" s="70" t="s">
        <v>141</v>
      </c>
      <c r="C28" s="71"/>
      <c r="D28" s="71"/>
      <c r="E28" s="71"/>
      <c r="F28" s="71"/>
      <c r="G28" s="71"/>
      <c r="H28" s="72"/>
      <c r="I28" s="72"/>
      <c r="J28" s="72"/>
      <c r="K28" s="72"/>
      <c r="L28" s="72"/>
      <c r="M28" s="72"/>
      <c r="N28" s="72"/>
      <c r="O28" s="72"/>
      <c r="P28" s="72"/>
      <c r="Q28" s="72"/>
      <c r="R28" s="72"/>
      <c r="S28" s="72"/>
      <c r="T28" s="72"/>
      <c r="U28" s="72"/>
      <c r="V28" s="72"/>
      <c r="W28" s="73"/>
    </row>
    <row r="29" spans="2:27" ht="37.5" customHeight="1" thickTop="1" x14ac:dyDescent="0.2">
      <c r="B29" s="204" t="s">
        <v>2227</v>
      </c>
      <c r="C29" s="205"/>
      <c r="D29" s="205"/>
      <c r="E29" s="205"/>
      <c r="F29" s="205"/>
      <c r="G29" s="205"/>
      <c r="H29" s="205"/>
      <c r="I29" s="205"/>
      <c r="J29" s="205"/>
      <c r="K29" s="205"/>
      <c r="L29" s="205"/>
      <c r="M29" s="205"/>
      <c r="N29" s="205"/>
      <c r="O29" s="205"/>
      <c r="P29" s="205"/>
      <c r="Q29" s="205"/>
      <c r="R29" s="205"/>
      <c r="S29" s="205"/>
      <c r="T29" s="205"/>
      <c r="U29" s="205"/>
      <c r="V29" s="205"/>
      <c r="W29" s="206"/>
    </row>
    <row r="30" spans="2:27" ht="43.5" customHeight="1" thickBot="1" x14ac:dyDescent="0.25">
      <c r="B30" s="220"/>
      <c r="C30" s="221"/>
      <c r="D30" s="221"/>
      <c r="E30" s="221"/>
      <c r="F30" s="221"/>
      <c r="G30" s="221"/>
      <c r="H30" s="221"/>
      <c r="I30" s="221"/>
      <c r="J30" s="221"/>
      <c r="K30" s="221"/>
      <c r="L30" s="221"/>
      <c r="M30" s="221"/>
      <c r="N30" s="221"/>
      <c r="O30" s="221"/>
      <c r="P30" s="221"/>
      <c r="Q30" s="221"/>
      <c r="R30" s="221"/>
      <c r="S30" s="221"/>
      <c r="T30" s="221"/>
      <c r="U30" s="221"/>
      <c r="V30" s="221"/>
      <c r="W30" s="222"/>
    </row>
    <row r="31" spans="2:27" ht="37.5" customHeight="1" thickTop="1" x14ac:dyDescent="0.2">
      <c r="B31" s="204" t="s">
        <v>2228</v>
      </c>
      <c r="C31" s="205"/>
      <c r="D31" s="205"/>
      <c r="E31" s="205"/>
      <c r="F31" s="205"/>
      <c r="G31" s="205"/>
      <c r="H31" s="205"/>
      <c r="I31" s="205"/>
      <c r="J31" s="205"/>
      <c r="K31" s="205"/>
      <c r="L31" s="205"/>
      <c r="M31" s="205"/>
      <c r="N31" s="205"/>
      <c r="O31" s="205"/>
      <c r="P31" s="205"/>
      <c r="Q31" s="205"/>
      <c r="R31" s="205"/>
      <c r="S31" s="205"/>
      <c r="T31" s="205"/>
      <c r="U31" s="205"/>
      <c r="V31" s="205"/>
      <c r="W31" s="206"/>
    </row>
    <row r="32" spans="2:27" ht="41.25"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2229</v>
      </c>
      <c r="C33" s="205"/>
      <c r="D33" s="205"/>
      <c r="E33" s="205"/>
      <c r="F33" s="205"/>
      <c r="G33" s="205"/>
      <c r="H33" s="205"/>
      <c r="I33" s="205"/>
      <c r="J33" s="205"/>
      <c r="K33" s="205"/>
      <c r="L33" s="205"/>
      <c r="M33" s="205"/>
      <c r="N33" s="205"/>
      <c r="O33" s="205"/>
      <c r="P33" s="205"/>
      <c r="Q33" s="205"/>
      <c r="R33" s="205"/>
      <c r="S33" s="205"/>
      <c r="T33" s="205"/>
      <c r="U33" s="205"/>
      <c r="V33" s="205"/>
      <c r="W33" s="206"/>
    </row>
    <row r="34" spans="2:23" ht="44.25" customHeight="1"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21:L21"/>
    <mergeCell ref="M21:N21"/>
    <mergeCell ref="O21:P21"/>
    <mergeCell ref="Q21:R21"/>
    <mergeCell ref="B33:W34"/>
    <mergeCell ref="B22:L22"/>
    <mergeCell ref="M22:N22"/>
    <mergeCell ref="O22:P22"/>
    <mergeCell ref="Q22:R22"/>
    <mergeCell ref="B24:Q25"/>
    <mergeCell ref="S24:T24"/>
    <mergeCell ref="V24:W24"/>
    <mergeCell ref="B26:D26"/>
    <mergeCell ref="B27:D27"/>
    <mergeCell ref="B29:W30"/>
    <mergeCell ref="B31:W3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79.5" customHeight="1" thickTop="1" thickBot="1" x14ac:dyDescent="0.25">
      <c r="A4" s="74"/>
      <c r="B4" s="75" t="s">
        <v>4</v>
      </c>
      <c r="C4" s="76" t="s">
        <v>1721</v>
      </c>
      <c r="D4" s="166" t="s">
        <v>39</v>
      </c>
      <c r="E4" s="166"/>
      <c r="F4" s="166"/>
      <c r="G4" s="166"/>
      <c r="H4" s="167"/>
      <c r="I4" s="77"/>
      <c r="J4" s="168" t="s">
        <v>75</v>
      </c>
      <c r="K4" s="166"/>
      <c r="L4" s="76" t="s">
        <v>1738</v>
      </c>
      <c r="M4" s="169" t="s">
        <v>1739</v>
      </c>
      <c r="N4" s="169"/>
      <c r="O4" s="169"/>
      <c r="P4" s="169"/>
      <c r="Q4" s="170"/>
      <c r="R4" s="78"/>
      <c r="S4" s="171" t="s">
        <v>2146</v>
      </c>
      <c r="T4" s="172"/>
      <c r="U4" s="172"/>
      <c r="V4" s="173" t="s">
        <v>1740</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79</v>
      </c>
      <c r="D6" s="175" t="s">
        <v>79</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149</v>
      </c>
      <c r="K8" s="85" t="s">
        <v>149</v>
      </c>
      <c r="L8" s="85" t="s">
        <v>149</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38" customHeight="1" thickTop="1" thickBot="1" x14ac:dyDescent="0.25">
      <c r="B10" s="86" t="s">
        <v>91</v>
      </c>
      <c r="C10" s="173" t="s">
        <v>1741</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1729</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1742</v>
      </c>
      <c r="C21" s="201"/>
      <c r="D21" s="201"/>
      <c r="E21" s="201"/>
      <c r="F21" s="201"/>
      <c r="G21" s="201"/>
      <c r="H21" s="201"/>
      <c r="I21" s="201"/>
      <c r="J21" s="201"/>
      <c r="K21" s="201"/>
      <c r="L21" s="201"/>
      <c r="M21" s="202" t="s">
        <v>1743</v>
      </c>
      <c r="N21" s="202"/>
      <c r="O21" s="202" t="s">
        <v>117</v>
      </c>
      <c r="P21" s="202"/>
      <c r="Q21" s="203" t="s">
        <v>118</v>
      </c>
      <c r="R21" s="203"/>
      <c r="S21" s="95" t="s">
        <v>119</v>
      </c>
      <c r="T21" s="95" t="s">
        <v>870</v>
      </c>
      <c r="U21" s="95" t="s">
        <v>870</v>
      </c>
      <c r="V21" s="95">
        <f>+IF(ISERR(U21/T21*100),"N/A",ROUND(U21/T21*100,2))</f>
        <v>100</v>
      </c>
      <c r="W21" s="96">
        <f>+IF(ISERR(U21/S21*100),"N/A",ROUND(U21/S21*100,2))</f>
        <v>90</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1744</v>
      </c>
      <c r="F25" s="102"/>
      <c r="G25" s="102"/>
      <c r="H25" s="103"/>
      <c r="I25" s="103"/>
      <c r="J25" s="103"/>
      <c r="K25" s="103"/>
      <c r="L25" s="103"/>
      <c r="M25" s="103"/>
      <c r="N25" s="103"/>
      <c r="O25" s="103"/>
      <c r="P25" s="104"/>
      <c r="Q25" s="104"/>
      <c r="R25" s="105" t="s">
        <v>1745</v>
      </c>
      <c r="S25" s="106" t="s">
        <v>79</v>
      </c>
      <c r="T25" s="104"/>
      <c r="U25" s="106" t="s">
        <v>281</v>
      </c>
      <c r="V25" s="104"/>
      <c r="W25" s="107">
        <f>+IF(ISERR(U25/R25*100),"N/A",ROUND(U25/R25*100,2))</f>
        <v>0</v>
      </c>
    </row>
    <row r="26" spans="2:27" ht="26.25" customHeight="1" thickBot="1" x14ac:dyDescent="0.25">
      <c r="B26" s="218" t="s">
        <v>139</v>
      </c>
      <c r="C26" s="219"/>
      <c r="D26" s="219"/>
      <c r="E26" s="108" t="s">
        <v>1744</v>
      </c>
      <c r="F26" s="108"/>
      <c r="G26" s="108"/>
      <c r="H26" s="109"/>
      <c r="I26" s="109"/>
      <c r="J26" s="109"/>
      <c r="K26" s="109"/>
      <c r="L26" s="109"/>
      <c r="M26" s="109"/>
      <c r="N26" s="109"/>
      <c r="O26" s="109"/>
      <c r="P26" s="110"/>
      <c r="Q26" s="110"/>
      <c r="R26" s="111" t="s">
        <v>1745</v>
      </c>
      <c r="S26" s="112" t="s">
        <v>281</v>
      </c>
      <c r="T26" s="112">
        <f>+IF(ISERR(S26/R26*100),"N/A",ROUND(S26/R26*100,2))</f>
        <v>0</v>
      </c>
      <c r="U26" s="112" t="s">
        <v>281</v>
      </c>
      <c r="V26" s="112" t="str">
        <f>+IF(ISERR(U26/S26*100),"N/A",ROUND(U26/S26*100,2))</f>
        <v>N/A</v>
      </c>
      <c r="W26" s="113">
        <f>+IF(ISERR(U26/R26*100),"N/A",ROUND(U26/R26*100,2))</f>
        <v>0</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2224</v>
      </c>
      <c r="C28" s="205"/>
      <c r="D28" s="205"/>
      <c r="E28" s="205"/>
      <c r="F28" s="205"/>
      <c r="G28" s="205"/>
      <c r="H28" s="205"/>
      <c r="I28" s="205"/>
      <c r="J28" s="205"/>
      <c r="K28" s="205"/>
      <c r="L28" s="205"/>
      <c r="M28" s="205"/>
      <c r="N28" s="205"/>
      <c r="O28" s="205"/>
      <c r="P28" s="205"/>
      <c r="Q28" s="205"/>
      <c r="R28" s="205"/>
      <c r="S28" s="205"/>
      <c r="T28" s="205"/>
      <c r="U28" s="205"/>
      <c r="V28" s="205"/>
      <c r="W28" s="206"/>
    </row>
    <row r="29" spans="2:27" ht="55.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2225</v>
      </c>
      <c r="C30" s="205"/>
      <c r="D30" s="205"/>
      <c r="E30" s="205"/>
      <c r="F30" s="205"/>
      <c r="G30" s="205"/>
      <c r="H30" s="205"/>
      <c r="I30" s="205"/>
      <c r="J30" s="205"/>
      <c r="K30" s="205"/>
      <c r="L30" s="205"/>
      <c r="M30" s="205"/>
      <c r="N30" s="205"/>
      <c r="O30" s="205"/>
      <c r="P30" s="205"/>
      <c r="Q30" s="205"/>
      <c r="R30" s="205"/>
      <c r="S30" s="205"/>
      <c r="T30" s="205"/>
      <c r="U30" s="205"/>
      <c r="V30" s="205"/>
      <c r="W30" s="206"/>
    </row>
    <row r="31" spans="2:27" ht="20.2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2226</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8.7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1721</v>
      </c>
      <c r="D4" s="166" t="s">
        <v>39</v>
      </c>
      <c r="E4" s="166"/>
      <c r="F4" s="166"/>
      <c r="G4" s="166"/>
      <c r="H4" s="167"/>
      <c r="I4" s="77"/>
      <c r="J4" s="168" t="s">
        <v>75</v>
      </c>
      <c r="K4" s="166"/>
      <c r="L4" s="76" t="s">
        <v>233</v>
      </c>
      <c r="M4" s="169" t="s">
        <v>234</v>
      </c>
      <c r="N4" s="169"/>
      <c r="O4" s="169"/>
      <c r="P4" s="169"/>
      <c r="Q4" s="170"/>
      <c r="R4" s="78"/>
      <c r="S4" s="171" t="s">
        <v>2146</v>
      </c>
      <c r="T4" s="172"/>
      <c r="U4" s="172"/>
      <c r="V4" s="173" t="s">
        <v>1746</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1731</v>
      </c>
      <c r="D6" s="175" t="s">
        <v>1747</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946</v>
      </c>
      <c r="K8" s="85" t="s">
        <v>1725</v>
      </c>
      <c r="L8" s="85" t="s">
        <v>946</v>
      </c>
      <c r="M8" s="85" t="s">
        <v>1725</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06.5" customHeight="1" thickTop="1" thickBot="1" x14ac:dyDescent="0.25">
      <c r="B10" s="86" t="s">
        <v>91</v>
      </c>
      <c r="C10" s="173" t="s">
        <v>1748</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1729</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1749</v>
      </c>
      <c r="C21" s="201"/>
      <c r="D21" s="201"/>
      <c r="E21" s="201"/>
      <c r="F21" s="201"/>
      <c r="G21" s="201"/>
      <c r="H21" s="201"/>
      <c r="I21" s="201"/>
      <c r="J21" s="201"/>
      <c r="K21" s="201"/>
      <c r="L21" s="201"/>
      <c r="M21" s="202" t="s">
        <v>1731</v>
      </c>
      <c r="N21" s="202"/>
      <c r="O21" s="202" t="s">
        <v>117</v>
      </c>
      <c r="P21" s="202"/>
      <c r="Q21" s="203" t="s">
        <v>118</v>
      </c>
      <c r="R21" s="203"/>
      <c r="S21" s="95" t="s">
        <v>119</v>
      </c>
      <c r="T21" s="95" t="s">
        <v>120</v>
      </c>
      <c r="U21" s="95" t="s">
        <v>120</v>
      </c>
      <c r="V21" s="95">
        <f>+IF(ISERR(U21/T21*100),"N/A",ROUND(U21/T21*100,2))</f>
        <v>100</v>
      </c>
      <c r="W21" s="96">
        <f>+IF(ISERR(U21/S21*100),"N/A",ROUND(U21/S21*100,2))</f>
        <v>75</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1735</v>
      </c>
      <c r="F25" s="102"/>
      <c r="G25" s="102"/>
      <c r="H25" s="103"/>
      <c r="I25" s="103"/>
      <c r="J25" s="103"/>
      <c r="K25" s="103"/>
      <c r="L25" s="103"/>
      <c r="M25" s="103"/>
      <c r="N25" s="103"/>
      <c r="O25" s="103"/>
      <c r="P25" s="104"/>
      <c r="Q25" s="104"/>
      <c r="R25" s="105" t="s">
        <v>1746</v>
      </c>
      <c r="S25" s="106" t="s">
        <v>79</v>
      </c>
      <c r="T25" s="104"/>
      <c r="U25" s="106" t="s">
        <v>1750</v>
      </c>
      <c r="V25" s="104"/>
      <c r="W25" s="107">
        <f>+IF(ISERR(U25/R25*100),"N/A",ROUND(U25/R25*100,2))</f>
        <v>61.61</v>
      </c>
    </row>
    <row r="26" spans="2:27" ht="26.25" customHeight="1" thickBot="1" x14ac:dyDescent="0.25">
      <c r="B26" s="218" t="s">
        <v>139</v>
      </c>
      <c r="C26" s="219"/>
      <c r="D26" s="219"/>
      <c r="E26" s="108" t="s">
        <v>1735</v>
      </c>
      <c r="F26" s="108"/>
      <c r="G26" s="108"/>
      <c r="H26" s="109"/>
      <c r="I26" s="109"/>
      <c r="J26" s="109"/>
      <c r="K26" s="109"/>
      <c r="L26" s="109"/>
      <c r="M26" s="109"/>
      <c r="N26" s="109"/>
      <c r="O26" s="109"/>
      <c r="P26" s="110"/>
      <c r="Q26" s="110"/>
      <c r="R26" s="111" t="s">
        <v>1751</v>
      </c>
      <c r="S26" s="112" t="s">
        <v>1752</v>
      </c>
      <c r="T26" s="112">
        <f>+IF(ISERR(S26/R26*100),"N/A",ROUND(S26/R26*100,2))</f>
        <v>74.400000000000006</v>
      </c>
      <c r="U26" s="112" t="s">
        <v>1750</v>
      </c>
      <c r="V26" s="112">
        <f>+IF(ISERR(U26/S26*100),"N/A",ROUND(U26/S26*100,2))</f>
        <v>82.15</v>
      </c>
      <c r="W26" s="113">
        <f>+IF(ISERR(U26/R26*100),"N/A",ROUND(U26/R26*100,2))</f>
        <v>61.12</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2221</v>
      </c>
      <c r="C28" s="205"/>
      <c r="D28" s="205"/>
      <c r="E28" s="205"/>
      <c r="F28" s="205"/>
      <c r="G28" s="205"/>
      <c r="H28" s="205"/>
      <c r="I28" s="205"/>
      <c r="J28" s="205"/>
      <c r="K28" s="205"/>
      <c r="L28" s="205"/>
      <c r="M28" s="205"/>
      <c r="N28" s="205"/>
      <c r="O28" s="205"/>
      <c r="P28" s="205"/>
      <c r="Q28" s="205"/>
      <c r="R28" s="205"/>
      <c r="S28" s="205"/>
      <c r="T28" s="205"/>
      <c r="U28" s="205"/>
      <c r="V28" s="205"/>
      <c r="W28" s="206"/>
    </row>
    <row r="29" spans="2:27" ht="1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2222</v>
      </c>
      <c r="C30" s="205"/>
      <c r="D30" s="205"/>
      <c r="E30" s="205"/>
      <c r="F30" s="205"/>
      <c r="G30" s="205"/>
      <c r="H30" s="205"/>
      <c r="I30" s="205"/>
      <c r="J30" s="205"/>
      <c r="K30" s="205"/>
      <c r="L30" s="205"/>
      <c r="M30" s="205"/>
      <c r="N30" s="205"/>
      <c r="O30" s="205"/>
      <c r="P30" s="205"/>
      <c r="Q30" s="205"/>
      <c r="R30" s="205"/>
      <c r="S30" s="205"/>
      <c r="T30" s="205"/>
      <c r="U30" s="205"/>
      <c r="V30" s="205"/>
      <c r="W30" s="206"/>
    </row>
    <row r="31" spans="2:27" ht="1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2223</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8.7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1374</v>
      </c>
      <c r="D4" s="166" t="s">
        <v>40</v>
      </c>
      <c r="E4" s="166"/>
      <c r="F4" s="166"/>
      <c r="G4" s="166"/>
      <c r="H4" s="167"/>
      <c r="I4" s="77"/>
      <c r="J4" s="168" t="s">
        <v>75</v>
      </c>
      <c r="K4" s="166"/>
      <c r="L4" s="76" t="s">
        <v>1753</v>
      </c>
      <c r="M4" s="169" t="s">
        <v>1754</v>
      </c>
      <c r="N4" s="169"/>
      <c r="O4" s="169"/>
      <c r="P4" s="169"/>
      <c r="Q4" s="170"/>
      <c r="R4" s="78"/>
      <c r="S4" s="171" t="s">
        <v>2146</v>
      </c>
      <c r="T4" s="172"/>
      <c r="U4" s="172"/>
      <c r="V4" s="173" t="s">
        <v>281</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468</v>
      </c>
      <c r="D6" s="175" t="s">
        <v>1755</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1756</v>
      </c>
      <c r="K8" s="85" t="s">
        <v>1757</v>
      </c>
      <c r="L8" s="85" t="s">
        <v>149</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1758</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1759</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1760</v>
      </c>
      <c r="C21" s="201"/>
      <c r="D21" s="201"/>
      <c r="E21" s="201"/>
      <c r="F21" s="201"/>
      <c r="G21" s="201"/>
      <c r="H21" s="201"/>
      <c r="I21" s="201"/>
      <c r="J21" s="201"/>
      <c r="K21" s="201"/>
      <c r="L21" s="201"/>
      <c r="M21" s="202" t="s">
        <v>468</v>
      </c>
      <c r="N21" s="202"/>
      <c r="O21" s="202" t="s">
        <v>117</v>
      </c>
      <c r="P21" s="202"/>
      <c r="Q21" s="203" t="s">
        <v>135</v>
      </c>
      <c r="R21" s="203"/>
      <c r="S21" s="95" t="s">
        <v>582</v>
      </c>
      <c r="T21" s="95" t="s">
        <v>210</v>
      </c>
      <c r="U21" s="95" t="s">
        <v>210</v>
      </c>
      <c r="V21" s="95" t="str">
        <f>+IF(ISERR(U21/T21*100),"N/A",ROUND(U21/T21*100,2))</f>
        <v>N/A</v>
      </c>
      <c r="W21" s="96" t="str">
        <f>+IF(ISERR(U21/S21*100),"N/A",ROUND(U21/S21*100,2))</f>
        <v>N/A</v>
      </c>
    </row>
    <row r="22" spans="2:27" ht="56.25" customHeight="1" thickBot="1" x14ac:dyDescent="0.25">
      <c r="B22" s="200" t="s">
        <v>1761</v>
      </c>
      <c r="C22" s="201"/>
      <c r="D22" s="201"/>
      <c r="E22" s="201"/>
      <c r="F22" s="201"/>
      <c r="G22" s="201"/>
      <c r="H22" s="201"/>
      <c r="I22" s="201"/>
      <c r="J22" s="201"/>
      <c r="K22" s="201"/>
      <c r="L22" s="201"/>
      <c r="M22" s="202" t="s">
        <v>468</v>
      </c>
      <c r="N22" s="202"/>
      <c r="O22" s="202" t="s">
        <v>117</v>
      </c>
      <c r="P22" s="202"/>
      <c r="Q22" s="203" t="s">
        <v>135</v>
      </c>
      <c r="R22" s="203"/>
      <c r="S22" s="95" t="s">
        <v>582</v>
      </c>
      <c r="T22" s="95" t="s">
        <v>210</v>
      </c>
      <c r="U22" s="95" t="s">
        <v>210</v>
      </c>
      <c r="V22" s="95" t="str">
        <f>+IF(ISERR(U22/T22*100),"N/A",ROUND(U22/T22*100,2))</f>
        <v>N/A</v>
      </c>
      <c r="W22" s="96" t="str">
        <f>+IF(ISERR(U22/S22*100),"N/A",ROUND(U22/S22*100,2))</f>
        <v>N/A</v>
      </c>
    </row>
    <row r="23" spans="2:27" ht="21.75" customHeight="1" thickTop="1" thickBot="1" x14ac:dyDescent="0.25">
      <c r="B23" s="70" t="s">
        <v>129</v>
      </c>
      <c r="C23" s="71"/>
      <c r="D23" s="71"/>
      <c r="E23" s="71"/>
      <c r="F23" s="71"/>
      <c r="G23" s="71"/>
      <c r="H23" s="72"/>
      <c r="I23" s="72"/>
      <c r="J23" s="72"/>
      <c r="K23" s="72"/>
      <c r="L23" s="72"/>
      <c r="M23" s="72"/>
      <c r="N23" s="72"/>
      <c r="O23" s="72"/>
      <c r="P23" s="72"/>
      <c r="Q23" s="72"/>
      <c r="R23" s="72"/>
      <c r="S23" s="72"/>
      <c r="T23" s="72"/>
      <c r="U23" s="72"/>
      <c r="V23" s="72"/>
      <c r="W23" s="73"/>
      <c r="X23" s="97"/>
    </row>
    <row r="24" spans="2:27" ht="29.25" customHeight="1" thickTop="1" thickBot="1" x14ac:dyDescent="0.25">
      <c r="B24" s="210" t="s">
        <v>130</v>
      </c>
      <c r="C24" s="211"/>
      <c r="D24" s="211"/>
      <c r="E24" s="211"/>
      <c r="F24" s="211"/>
      <c r="G24" s="211"/>
      <c r="H24" s="211"/>
      <c r="I24" s="211"/>
      <c r="J24" s="211"/>
      <c r="K24" s="211"/>
      <c r="L24" s="211"/>
      <c r="M24" s="211"/>
      <c r="N24" s="211"/>
      <c r="O24" s="211"/>
      <c r="P24" s="211"/>
      <c r="Q24" s="212"/>
      <c r="R24" s="98" t="s">
        <v>111</v>
      </c>
      <c r="S24" s="187" t="s">
        <v>112</v>
      </c>
      <c r="T24" s="187"/>
      <c r="U24" s="99" t="s">
        <v>131</v>
      </c>
      <c r="V24" s="186" t="s">
        <v>132</v>
      </c>
      <c r="W24" s="188"/>
    </row>
    <row r="25" spans="2:27" ht="30.75" customHeight="1" thickBot="1" x14ac:dyDescent="0.25">
      <c r="B25" s="213"/>
      <c r="C25" s="214"/>
      <c r="D25" s="214"/>
      <c r="E25" s="214"/>
      <c r="F25" s="214"/>
      <c r="G25" s="214"/>
      <c r="H25" s="214"/>
      <c r="I25" s="214"/>
      <c r="J25" s="214"/>
      <c r="K25" s="214"/>
      <c r="L25" s="214"/>
      <c r="M25" s="214"/>
      <c r="N25" s="214"/>
      <c r="O25" s="214"/>
      <c r="P25" s="214"/>
      <c r="Q25" s="215"/>
      <c r="R25" s="100" t="s">
        <v>133</v>
      </c>
      <c r="S25" s="100" t="s">
        <v>133</v>
      </c>
      <c r="T25" s="100" t="s">
        <v>117</v>
      </c>
      <c r="U25" s="100" t="s">
        <v>133</v>
      </c>
      <c r="V25" s="100" t="s">
        <v>134</v>
      </c>
      <c r="W25" s="101" t="s">
        <v>135</v>
      </c>
      <c r="Y25" s="97"/>
    </row>
    <row r="26" spans="2:27" ht="23.25" customHeight="1" thickBot="1" x14ac:dyDescent="0.25">
      <c r="B26" s="216" t="s">
        <v>136</v>
      </c>
      <c r="C26" s="217"/>
      <c r="D26" s="217"/>
      <c r="E26" s="102" t="s">
        <v>1762</v>
      </c>
      <c r="F26" s="102"/>
      <c r="G26" s="102"/>
      <c r="H26" s="103"/>
      <c r="I26" s="103"/>
      <c r="J26" s="103"/>
      <c r="K26" s="103"/>
      <c r="L26" s="103"/>
      <c r="M26" s="103"/>
      <c r="N26" s="103"/>
      <c r="O26" s="103"/>
      <c r="P26" s="104"/>
      <c r="Q26" s="104"/>
      <c r="R26" s="105" t="s">
        <v>313</v>
      </c>
      <c r="S26" s="106" t="s">
        <v>79</v>
      </c>
      <c r="T26" s="104"/>
      <c r="U26" s="106" t="s">
        <v>281</v>
      </c>
      <c r="V26" s="104"/>
      <c r="W26" s="107">
        <f>+IF(ISERR(U26/R26*100),"N/A",ROUND(U26/R26*100,2))</f>
        <v>0</v>
      </c>
    </row>
    <row r="27" spans="2:27" ht="26.25" customHeight="1" thickBot="1" x14ac:dyDescent="0.25">
      <c r="B27" s="218" t="s">
        <v>139</v>
      </c>
      <c r="C27" s="219"/>
      <c r="D27" s="219"/>
      <c r="E27" s="108" t="s">
        <v>1762</v>
      </c>
      <c r="F27" s="108"/>
      <c r="G27" s="108"/>
      <c r="H27" s="109"/>
      <c r="I27" s="109"/>
      <c r="J27" s="109"/>
      <c r="K27" s="109"/>
      <c r="L27" s="109"/>
      <c r="M27" s="109"/>
      <c r="N27" s="109"/>
      <c r="O27" s="109"/>
      <c r="P27" s="110"/>
      <c r="Q27" s="110"/>
      <c r="R27" s="111" t="s">
        <v>313</v>
      </c>
      <c r="S27" s="112" t="s">
        <v>281</v>
      </c>
      <c r="T27" s="112">
        <f>+IF(ISERR(S27/R27*100),"N/A",ROUND(S27/R27*100,2))</f>
        <v>0</v>
      </c>
      <c r="U27" s="112" t="s">
        <v>281</v>
      </c>
      <c r="V27" s="112" t="str">
        <f>+IF(ISERR(U27/S27*100),"N/A",ROUND(U27/S27*100,2))</f>
        <v>N/A</v>
      </c>
      <c r="W27" s="113">
        <f>+IF(ISERR(U27/R27*100),"N/A",ROUND(U27/R27*100,2))</f>
        <v>0</v>
      </c>
    </row>
    <row r="28" spans="2:27" ht="22.5" customHeight="1" thickTop="1" thickBot="1" x14ac:dyDescent="0.25">
      <c r="B28" s="70" t="s">
        <v>141</v>
      </c>
      <c r="C28" s="71"/>
      <c r="D28" s="71"/>
      <c r="E28" s="71"/>
      <c r="F28" s="71"/>
      <c r="G28" s="71"/>
      <c r="H28" s="72"/>
      <c r="I28" s="72"/>
      <c r="J28" s="72"/>
      <c r="K28" s="72"/>
      <c r="L28" s="72"/>
      <c r="M28" s="72"/>
      <c r="N28" s="72"/>
      <c r="O28" s="72"/>
      <c r="P28" s="72"/>
      <c r="Q28" s="72"/>
      <c r="R28" s="72"/>
      <c r="S28" s="72"/>
      <c r="T28" s="72"/>
      <c r="U28" s="72"/>
      <c r="V28" s="72"/>
      <c r="W28" s="73"/>
    </row>
    <row r="29" spans="2:27" ht="37.5" customHeight="1" thickTop="1" x14ac:dyDescent="0.2">
      <c r="B29" s="204" t="s">
        <v>2219</v>
      </c>
      <c r="C29" s="205"/>
      <c r="D29" s="205"/>
      <c r="E29" s="205"/>
      <c r="F29" s="205"/>
      <c r="G29" s="205"/>
      <c r="H29" s="205"/>
      <c r="I29" s="205"/>
      <c r="J29" s="205"/>
      <c r="K29" s="205"/>
      <c r="L29" s="205"/>
      <c r="M29" s="205"/>
      <c r="N29" s="205"/>
      <c r="O29" s="205"/>
      <c r="P29" s="205"/>
      <c r="Q29" s="205"/>
      <c r="R29" s="205"/>
      <c r="S29" s="205"/>
      <c r="T29" s="205"/>
      <c r="U29" s="205"/>
      <c r="V29" s="205"/>
      <c r="W29" s="206"/>
    </row>
    <row r="30" spans="2:27" ht="15" customHeight="1" thickBot="1" x14ac:dyDescent="0.25">
      <c r="B30" s="220"/>
      <c r="C30" s="221"/>
      <c r="D30" s="221"/>
      <c r="E30" s="221"/>
      <c r="F30" s="221"/>
      <c r="G30" s="221"/>
      <c r="H30" s="221"/>
      <c r="I30" s="221"/>
      <c r="J30" s="221"/>
      <c r="K30" s="221"/>
      <c r="L30" s="221"/>
      <c r="M30" s="221"/>
      <c r="N30" s="221"/>
      <c r="O30" s="221"/>
      <c r="P30" s="221"/>
      <c r="Q30" s="221"/>
      <c r="R30" s="221"/>
      <c r="S30" s="221"/>
      <c r="T30" s="221"/>
      <c r="U30" s="221"/>
      <c r="V30" s="221"/>
      <c r="W30" s="222"/>
    </row>
    <row r="31" spans="2:27" ht="37.5" customHeight="1" thickTop="1" x14ac:dyDescent="0.2">
      <c r="B31" s="204" t="s">
        <v>2220</v>
      </c>
      <c r="C31" s="205"/>
      <c r="D31" s="205"/>
      <c r="E31" s="205"/>
      <c r="F31" s="205"/>
      <c r="G31" s="205"/>
      <c r="H31" s="205"/>
      <c r="I31" s="205"/>
      <c r="J31" s="205"/>
      <c r="K31" s="205"/>
      <c r="L31" s="205"/>
      <c r="M31" s="205"/>
      <c r="N31" s="205"/>
      <c r="O31" s="205"/>
      <c r="P31" s="205"/>
      <c r="Q31" s="205"/>
      <c r="R31" s="205"/>
      <c r="S31" s="205"/>
      <c r="T31" s="205"/>
      <c r="U31" s="205"/>
      <c r="V31" s="205"/>
      <c r="W31" s="206"/>
    </row>
    <row r="32" spans="2:27" ht="40.5"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2218</v>
      </c>
      <c r="C33" s="205"/>
      <c r="D33" s="205"/>
      <c r="E33" s="205"/>
      <c r="F33" s="205"/>
      <c r="G33" s="205"/>
      <c r="H33" s="205"/>
      <c r="I33" s="205"/>
      <c r="J33" s="205"/>
      <c r="K33" s="205"/>
      <c r="L33" s="205"/>
      <c r="M33" s="205"/>
      <c r="N33" s="205"/>
      <c r="O33" s="205"/>
      <c r="P33" s="205"/>
      <c r="Q33" s="205"/>
      <c r="R33" s="205"/>
      <c r="S33" s="205"/>
      <c r="T33" s="205"/>
      <c r="U33" s="205"/>
      <c r="V33" s="205"/>
      <c r="W33" s="206"/>
    </row>
    <row r="34" spans="2:23" ht="18.75" customHeight="1"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21:L21"/>
    <mergeCell ref="M21:N21"/>
    <mergeCell ref="O21:P21"/>
    <mergeCell ref="Q21:R21"/>
    <mergeCell ref="B33:W34"/>
    <mergeCell ref="B22:L22"/>
    <mergeCell ref="M22:N22"/>
    <mergeCell ref="O22:P22"/>
    <mergeCell ref="Q22:R22"/>
    <mergeCell ref="B24:Q25"/>
    <mergeCell ref="S24:T24"/>
    <mergeCell ref="V24:W24"/>
    <mergeCell ref="B26:D26"/>
    <mergeCell ref="B27:D27"/>
    <mergeCell ref="B29:W30"/>
    <mergeCell ref="B31:W3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1374</v>
      </c>
      <c r="D4" s="166" t="s">
        <v>40</v>
      </c>
      <c r="E4" s="166"/>
      <c r="F4" s="166"/>
      <c r="G4" s="166"/>
      <c r="H4" s="167"/>
      <c r="I4" s="77"/>
      <c r="J4" s="168" t="s">
        <v>75</v>
      </c>
      <c r="K4" s="166"/>
      <c r="L4" s="76" t="s">
        <v>1763</v>
      </c>
      <c r="M4" s="169" t="s">
        <v>1764</v>
      </c>
      <c r="N4" s="169"/>
      <c r="O4" s="169"/>
      <c r="P4" s="169"/>
      <c r="Q4" s="170"/>
      <c r="R4" s="78"/>
      <c r="S4" s="171" t="s">
        <v>2146</v>
      </c>
      <c r="T4" s="172"/>
      <c r="U4" s="172"/>
      <c r="V4" s="173" t="s">
        <v>281</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468</v>
      </c>
      <c r="D6" s="175" t="s">
        <v>1755</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1756</v>
      </c>
      <c r="K8" s="85" t="s">
        <v>1757</v>
      </c>
      <c r="L8" s="85" t="s">
        <v>149</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1758</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1759</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1760</v>
      </c>
      <c r="C21" s="201"/>
      <c r="D21" s="201"/>
      <c r="E21" s="201"/>
      <c r="F21" s="201"/>
      <c r="G21" s="201"/>
      <c r="H21" s="201"/>
      <c r="I21" s="201"/>
      <c r="J21" s="201"/>
      <c r="K21" s="201"/>
      <c r="L21" s="201"/>
      <c r="M21" s="202" t="s">
        <v>468</v>
      </c>
      <c r="N21" s="202"/>
      <c r="O21" s="202" t="s">
        <v>1666</v>
      </c>
      <c r="P21" s="202"/>
      <c r="Q21" s="203" t="s">
        <v>135</v>
      </c>
      <c r="R21" s="203"/>
      <c r="S21" s="95" t="s">
        <v>582</v>
      </c>
      <c r="T21" s="95" t="s">
        <v>210</v>
      </c>
      <c r="U21" s="95" t="s">
        <v>210</v>
      </c>
      <c r="V21" s="95" t="str">
        <f>+IF(ISERR(U21/T21*100),"N/A",ROUND(U21/T21*100,2))</f>
        <v>N/A</v>
      </c>
      <c r="W21" s="96" t="str">
        <f>+IF(ISERR(U21/S21*100),"N/A",ROUND(U21/S21*100,2))</f>
        <v>N/A</v>
      </c>
    </row>
    <row r="22" spans="2:27" ht="56.25" customHeight="1" thickBot="1" x14ac:dyDescent="0.25">
      <c r="B22" s="200" t="s">
        <v>1761</v>
      </c>
      <c r="C22" s="201"/>
      <c r="D22" s="201"/>
      <c r="E22" s="201"/>
      <c r="F22" s="201"/>
      <c r="G22" s="201"/>
      <c r="H22" s="201"/>
      <c r="I22" s="201"/>
      <c r="J22" s="201"/>
      <c r="K22" s="201"/>
      <c r="L22" s="201"/>
      <c r="M22" s="202" t="s">
        <v>468</v>
      </c>
      <c r="N22" s="202"/>
      <c r="O22" s="202" t="s">
        <v>117</v>
      </c>
      <c r="P22" s="202"/>
      <c r="Q22" s="203" t="s">
        <v>135</v>
      </c>
      <c r="R22" s="203"/>
      <c r="S22" s="95" t="s">
        <v>582</v>
      </c>
      <c r="T22" s="95" t="s">
        <v>210</v>
      </c>
      <c r="U22" s="95" t="s">
        <v>210</v>
      </c>
      <c r="V22" s="95" t="str">
        <f>+IF(ISERR(U22/T22*100),"N/A",ROUND(U22/T22*100,2))</f>
        <v>N/A</v>
      </c>
      <c r="W22" s="96" t="str">
        <f>+IF(ISERR(U22/S22*100),"N/A",ROUND(U22/S22*100,2))</f>
        <v>N/A</v>
      </c>
    </row>
    <row r="23" spans="2:27" ht="21.75" customHeight="1" thickTop="1" thickBot="1" x14ac:dyDescent="0.25">
      <c r="B23" s="70" t="s">
        <v>129</v>
      </c>
      <c r="C23" s="71"/>
      <c r="D23" s="71"/>
      <c r="E23" s="71"/>
      <c r="F23" s="71"/>
      <c r="G23" s="71"/>
      <c r="H23" s="72"/>
      <c r="I23" s="72"/>
      <c r="J23" s="72"/>
      <c r="K23" s="72"/>
      <c r="L23" s="72"/>
      <c r="M23" s="72"/>
      <c r="N23" s="72"/>
      <c r="O23" s="72"/>
      <c r="P23" s="72"/>
      <c r="Q23" s="72"/>
      <c r="R23" s="72"/>
      <c r="S23" s="72"/>
      <c r="T23" s="72"/>
      <c r="U23" s="72"/>
      <c r="V23" s="72"/>
      <c r="W23" s="73"/>
      <c r="X23" s="97"/>
    </row>
    <row r="24" spans="2:27" ht="29.25" customHeight="1" thickTop="1" thickBot="1" x14ac:dyDescent="0.25">
      <c r="B24" s="210" t="s">
        <v>130</v>
      </c>
      <c r="C24" s="211"/>
      <c r="D24" s="211"/>
      <c r="E24" s="211"/>
      <c r="F24" s="211"/>
      <c r="G24" s="211"/>
      <c r="H24" s="211"/>
      <c r="I24" s="211"/>
      <c r="J24" s="211"/>
      <c r="K24" s="211"/>
      <c r="L24" s="211"/>
      <c r="M24" s="211"/>
      <c r="N24" s="211"/>
      <c r="O24" s="211"/>
      <c r="P24" s="211"/>
      <c r="Q24" s="212"/>
      <c r="R24" s="98" t="s">
        <v>111</v>
      </c>
      <c r="S24" s="187" t="s">
        <v>112</v>
      </c>
      <c r="T24" s="187"/>
      <c r="U24" s="99" t="s">
        <v>131</v>
      </c>
      <c r="V24" s="186" t="s">
        <v>132</v>
      </c>
      <c r="W24" s="188"/>
    </row>
    <row r="25" spans="2:27" ht="30.75" customHeight="1" thickBot="1" x14ac:dyDescent="0.25">
      <c r="B25" s="213"/>
      <c r="C25" s="214"/>
      <c r="D25" s="214"/>
      <c r="E25" s="214"/>
      <c r="F25" s="214"/>
      <c r="G25" s="214"/>
      <c r="H25" s="214"/>
      <c r="I25" s="214"/>
      <c r="J25" s="214"/>
      <c r="K25" s="214"/>
      <c r="L25" s="214"/>
      <c r="M25" s="214"/>
      <c r="N25" s="214"/>
      <c r="O25" s="214"/>
      <c r="P25" s="214"/>
      <c r="Q25" s="215"/>
      <c r="R25" s="100" t="s">
        <v>133</v>
      </c>
      <c r="S25" s="100" t="s">
        <v>133</v>
      </c>
      <c r="T25" s="100" t="s">
        <v>117</v>
      </c>
      <c r="U25" s="100" t="s">
        <v>133</v>
      </c>
      <c r="V25" s="100" t="s">
        <v>134</v>
      </c>
      <c r="W25" s="101" t="s">
        <v>135</v>
      </c>
      <c r="Y25" s="97"/>
    </row>
    <row r="26" spans="2:27" ht="23.25" customHeight="1" thickBot="1" x14ac:dyDescent="0.25">
      <c r="B26" s="216" t="s">
        <v>136</v>
      </c>
      <c r="C26" s="217"/>
      <c r="D26" s="217"/>
      <c r="E26" s="102" t="s">
        <v>1762</v>
      </c>
      <c r="F26" s="102"/>
      <c r="G26" s="102"/>
      <c r="H26" s="103"/>
      <c r="I26" s="103"/>
      <c r="J26" s="103"/>
      <c r="K26" s="103"/>
      <c r="L26" s="103"/>
      <c r="M26" s="103"/>
      <c r="N26" s="103"/>
      <c r="O26" s="103"/>
      <c r="P26" s="104"/>
      <c r="Q26" s="104"/>
      <c r="R26" s="105" t="s">
        <v>313</v>
      </c>
      <c r="S26" s="106" t="s">
        <v>79</v>
      </c>
      <c r="T26" s="104"/>
      <c r="U26" s="106" t="s">
        <v>281</v>
      </c>
      <c r="V26" s="104"/>
      <c r="W26" s="107">
        <f>+IF(ISERR(U26/R26*100),"N/A",ROUND(U26/R26*100,2))</f>
        <v>0</v>
      </c>
    </row>
    <row r="27" spans="2:27" ht="26.25" customHeight="1" thickBot="1" x14ac:dyDescent="0.25">
      <c r="B27" s="218" t="s">
        <v>139</v>
      </c>
      <c r="C27" s="219"/>
      <c r="D27" s="219"/>
      <c r="E27" s="108" t="s">
        <v>1762</v>
      </c>
      <c r="F27" s="108"/>
      <c r="G27" s="108"/>
      <c r="H27" s="109"/>
      <c r="I27" s="109"/>
      <c r="J27" s="109"/>
      <c r="K27" s="109"/>
      <c r="L27" s="109"/>
      <c r="M27" s="109"/>
      <c r="N27" s="109"/>
      <c r="O27" s="109"/>
      <c r="P27" s="110"/>
      <c r="Q27" s="110"/>
      <c r="R27" s="111" t="s">
        <v>313</v>
      </c>
      <c r="S27" s="112" t="s">
        <v>281</v>
      </c>
      <c r="T27" s="112">
        <f>+IF(ISERR(S27/R27*100),"N/A",ROUND(S27/R27*100,2))</f>
        <v>0</v>
      </c>
      <c r="U27" s="112" t="s">
        <v>281</v>
      </c>
      <c r="V27" s="112" t="str">
        <f>+IF(ISERR(U27/S27*100),"N/A",ROUND(U27/S27*100,2))</f>
        <v>N/A</v>
      </c>
      <c r="W27" s="113">
        <f>+IF(ISERR(U27/R27*100),"N/A",ROUND(U27/R27*100,2))</f>
        <v>0</v>
      </c>
    </row>
    <row r="28" spans="2:27" ht="22.5" customHeight="1" thickTop="1" thickBot="1" x14ac:dyDescent="0.25">
      <c r="B28" s="70" t="s">
        <v>141</v>
      </c>
      <c r="C28" s="71"/>
      <c r="D28" s="71"/>
      <c r="E28" s="71"/>
      <c r="F28" s="71"/>
      <c r="G28" s="71"/>
      <c r="H28" s="72"/>
      <c r="I28" s="72"/>
      <c r="J28" s="72"/>
      <c r="K28" s="72"/>
      <c r="L28" s="72"/>
      <c r="M28" s="72"/>
      <c r="N28" s="72"/>
      <c r="O28" s="72"/>
      <c r="P28" s="72"/>
      <c r="Q28" s="72"/>
      <c r="R28" s="72"/>
      <c r="S28" s="72"/>
      <c r="T28" s="72"/>
      <c r="U28" s="72"/>
      <c r="V28" s="72"/>
      <c r="W28" s="73"/>
    </row>
    <row r="29" spans="2:27" ht="37.5" customHeight="1" thickTop="1" x14ac:dyDescent="0.2">
      <c r="B29" s="204" t="s">
        <v>2216</v>
      </c>
      <c r="C29" s="205"/>
      <c r="D29" s="205"/>
      <c r="E29" s="205"/>
      <c r="F29" s="205"/>
      <c r="G29" s="205"/>
      <c r="H29" s="205"/>
      <c r="I29" s="205"/>
      <c r="J29" s="205"/>
      <c r="K29" s="205"/>
      <c r="L29" s="205"/>
      <c r="M29" s="205"/>
      <c r="N29" s="205"/>
      <c r="O29" s="205"/>
      <c r="P29" s="205"/>
      <c r="Q29" s="205"/>
      <c r="R29" s="205"/>
      <c r="S29" s="205"/>
      <c r="T29" s="205"/>
      <c r="U29" s="205"/>
      <c r="V29" s="205"/>
      <c r="W29" s="206"/>
    </row>
    <row r="30" spans="2:27" ht="59.25" customHeight="1" thickBot="1" x14ac:dyDescent="0.25">
      <c r="B30" s="220"/>
      <c r="C30" s="221"/>
      <c r="D30" s="221"/>
      <c r="E30" s="221"/>
      <c r="F30" s="221"/>
      <c r="G30" s="221"/>
      <c r="H30" s="221"/>
      <c r="I30" s="221"/>
      <c r="J30" s="221"/>
      <c r="K30" s="221"/>
      <c r="L30" s="221"/>
      <c r="M30" s="221"/>
      <c r="N30" s="221"/>
      <c r="O30" s="221"/>
      <c r="P30" s="221"/>
      <c r="Q30" s="221"/>
      <c r="R30" s="221"/>
      <c r="S30" s="221"/>
      <c r="T30" s="221"/>
      <c r="U30" s="221"/>
      <c r="V30" s="221"/>
      <c r="W30" s="222"/>
    </row>
    <row r="31" spans="2:27" ht="37.5" customHeight="1" thickTop="1" x14ac:dyDescent="0.2">
      <c r="B31" s="204" t="s">
        <v>2217</v>
      </c>
      <c r="C31" s="205"/>
      <c r="D31" s="205"/>
      <c r="E31" s="205"/>
      <c r="F31" s="205"/>
      <c r="G31" s="205"/>
      <c r="H31" s="205"/>
      <c r="I31" s="205"/>
      <c r="J31" s="205"/>
      <c r="K31" s="205"/>
      <c r="L31" s="205"/>
      <c r="M31" s="205"/>
      <c r="N31" s="205"/>
      <c r="O31" s="205"/>
      <c r="P31" s="205"/>
      <c r="Q31" s="205"/>
      <c r="R31" s="205"/>
      <c r="S31" s="205"/>
      <c r="T31" s="205"/>
      <c r="U31" s="205"/>
      <c r="V31" s="205"/>
      <c r="W31" s="206"/>
    </row>
    <row r="32" spans="2:27" ht="48"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2218</v>
      </c>
      <c r="C33" s="205"/>
      <c r="D33" s="205"/>
      <c r="E33" s="205"/>
      <c r="F33" s="205"/>
      <c r="G33" s="205"/>
      <c r="H33" s="205"/>
      <c r="I33" s="205"/>
      <c r="J33" s="205"/>
      <c r="K33" s="205"/>
      <c r="L33" s="205"/>
      <c r="M33" s="205"/>
      <c r="N33" s="205"/>
      <c r="O33" s="205"/>
      <c r="P33" s="205"/>
      <c r="Q33" s="205"/>
      <c r="R33" s="205"/>
      <c r="S33" s="205"/>
      <c r="T33" s="205"/>
      <c r="U33" s="205"/>
      <c r="V33" s="205"/>
      <c r="W33" s="206"/>
    </row>
    <row r="34" spans="2:23" ht="18.75" customHeight="1"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21:L21"/>
    <mergeCell ref="M21:N21"/>
    <mergeCell ref="O21:P21"/>
    <mergeCell ref="Q21:R21"/>
    <mergeCell ref="B33:W34"/>
    <mergeCell ref="B22:L22"/>
    <mergeCell ref="M22:N22"/>
    <mergeCell ref="O22:P22"/>
    <mergeCell ref="Q22:R22"/>
    <mergeCell ref="B24:Q25"/>
    <mergeCell ref="S24:T24"/>
    <mergeCell ref="V24:W24"/>
    <mergeCell ref="B26:D26"/>
    <mergeCell ref="B27:D27"/>
    <mergeCell ref="B29:W30"/>
    <mergeCell ref="B31:W3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1374</v>
      </c>
      <c r="D4" s="166" t="s">
        <v>40</v>
      </c>
      <c r="E4" s="166"/>
      <c r="F4" s="166"/>
      <c r="G4" s="166"/>
      <c r="H4" s="167"/>
      <c r="I4" s="77"/>
      <c r="J4" s="168" t="s">
        <v>75</v>
      </c>
      <c r="K4" s="166"/>
      <c r="L4" s="76" t="s">
        <v>233</v>
      </c>
      <c r="M4" s="169" t="s">
        <v>234</v>
      </c>
      <c r="N4" s="169"/>
      <c r="O4" s="169"/>
      <c r="P4" s="169"/>
      <c r="Q4" s="170"/>
      <c r="R4" s="78"/>
      <c r="S4" s="171" t="s">
        <v>2146</v>
      </c>
      <c r="T4" s="172"/>
      <c r="U4" s="172"/>
      <c r="V4" s="173" t="s">
        <v>1323</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1765</v>
      </c>
      <c r="D6" s="175" t="s">
        <v>536</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1756</v>
      </c>
      <c r="K8" s="85" t="s">
        <v>1757</v>
      </c>
      <c r="L8" s="85" t="s">
        <v>1766</v>
      </c>
      <c r="M8" s="85" t="s">
        <v>1767</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1768</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1759</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1769</v>
      </c>
      <c r="C21" s="201"/>
      <c r="D21" s="201"/>
      <c r="E21" s="201"/>
      <c r="F21" s="201"/>
      <c r="G21" s="201"/>
      <c r="H21" s="201"/>
      <c r="I21" s="201"/>
      <c r="J21" s="201"/>
      <c r="K21" s="201"/>
      <c r="L21" s="201"/>
      <c r="M21" s="202" t="s">
        <v>1765</v>
      </c>
      <c r="N21" s="202"/>
      <c r="O21" s="202" t="s">
        <v>117</v>
      </c>
      <c r="P21" s="202"/>
      <c r="Q21" s="203" t="s">
        <v>135</v>
      </c>
      <c r="R21" s="203"/>
      <c r="S21" s="95" t="s">
        <v>582</v>
      </c>
      <c r="T21" s="95" t="s">
        <v>210</v>
      </c>
      <c r="U21" s="95" t="s">
        <v>210</v>
      </c>
      <c r="V21" s="95" t="str">
        <f>+IF(ISERR(U21/T21*100),"N/A",ROUND(U21/T21*100,2))</f>
        <v>N/A</v>
      </c>
      <c r="W21" s="96" t="str">
        <f>+IF(ISERR(U21/S21*100),"N/A",ROUND(U21/S21*100,2))</f>
        <v>N/A</v>
      </c>
    </row>
    <row r="22" spans="2:27" ht="56.25" customHeight="1" thickBot="1" x14ac:dyDescent="0.25">
      <c r="B22" s="200" t="s">
        <v>1770</v>
      </c>
      <c r="C22" s="201"/>
      <c r="D22" s="201"/>
      <c r="E22" s="201"/>
      <c r="F22" s="201"/>
      <c r="G22" s="201"/>
      <c r="H22" s="201"/>
      <c r="I22" s="201"/>
      <c r="J22" s="201"/>
      <c r="K22" s="201"/>
      <c r="L22" s="201"/>
      <c r="M22" s="202" t="s">
        <v>1765</v>
      </c>
      <c r="N22" s="202"/>
      <c r="O22" s="202" t="s">
        <v>117</v>
      </c>
      <c r="P22" s="202"/>
      <c r="Q22" s="203" t="s">
        <v>135</v>
      </c>
      <c r="R22" s="203"/>
      <c r="S22" s="95" t="s">
        <v>582</v>
      </c>
      <c r="T22" s="95" t="s">
        <v>210</v>
      </c>
      <c r="U22" s="95" t="s">
        <v>210</v>
      </c>
      <c r="V22" s="95" t="str">
        <f>+IF(ISERR(U22/T22*100),"N/A",ROUND(U22/T22*100,2))</f>
        <v>N/A</v>
      </c>
      <c r="W22" s="96" t="str">
        <f>+IF(ISERR(U22/S22*100),"N/A",ROUND(U22/S22*100,2))</f>
        <v>N/A</v>
      </c>
    </row>
    <row r="23" spans="2:27" ht="21.75" customHeight="1" thickTop="1" thickBot="1" x14ac:dyDescent="0.25">
      <c r="B23" s="70" t="s">
        <v>129</v>
      </c>
      <c r="C23" s="71"/>
      <c r="D23" s="71"/>
      <c r="E23" s="71"/>
      <c r="F23" s="71"/>
      <c r="G23" s="71"/>
      <c r="H23" s="72"/>
      <c r="I23" s="72"/>
      <c r="J23" s="72"/>
      <c r="K23" s="72"/>
      <c r="L23" s="72"/>
      <c r="M23" s="72"/>
      <c r="N23" s="72"/>
      <c r="O23" s="72"/>
      <c r="P23" s="72"/>
      <c r="Q23" s="72"/>
      <c r="R23" s="72"/>
      <c r="S23" s="72"/>
      <c r="T23" s="72"/>
      <c r="U23" s="72"/>
      <c r="V23" s="72"/>
      <c r="W23" s="73"/>
      <c r="X23" s="97"/>
    </row>
    <row r="24" spans="2:27" ht="29.25" customHeight="1" thickTop="1" thickBot="1" x14ac:dyDescent="0.25">
      <c r="B24" s="210" t="s">
        <v>130</v>
      </c>
      <c r="C24" s="211"/>
      <c r="D24" s="211"/>
      <c r="E24" s="211"/>
      <c r="F24" s="211"/>
      <c r="G24" s="211"/>
      <c r="H24" s="211"/>
      <c r="I24" s="211"/>
      <c r="J24" s="211"/>
      <c r="K24" s="211"/>
      <c r="L24" s="211"/>
      <c r="M24" s="211"/>
      <c r="N24" s="211"/>
      <c r="O24" s="211"/>
      <c r="P24" s="211"/>
      <c r="Q24" s="212"/>
      <c r="R24" s="98" t="s">
        <v>111</v>
      </c>
      <c r="S24" s="187" t="s">
        <v>112</v>
      </c>
      <c r="T24" s="187"/>
      <c r="U24" s="99" t="s">
        <v>131</v>
      </c>
      <c r="V24" s="186" t="s">
        <v>132</v>
      </c>
      <c r="W24" s="188"/>
    </row>
    <row r="25" spans="2:27" ht="30.75" customHeight="1" thickBot="1" x14ac:dyDescent="0.25">
      <c r="B25" s="213"/>
      <c r="C25" s="214"/>
      <c r="D25" s="214"/>
      <c r="E25" s="214"/>
      <c r="F25" s="214"/>
      <c r="G25" s="214"/>
      <c r="H25" s="214"/>
      <c r="I25" s="214"/>
      <c r="J25" s="214"/>
      <c r="K25" s="214"/>
      <c r="L25" s="214"/>
      <c r="M25" s="214"/>
      <c r="N25" s="214"/>
      <c r="O25" s="214"/>
      <c r="P25" s="214"/>
      <c r="Q25" s="215"/>
      <c r="R25" s="100" t="s">
        <v>133</v>
      </c>
      <c r="S25" s="100" t="s">
        <v>133</v>
      </c>
      <c r="T25" s="100" t="s">
        <v>117</v>
      </c>
      <c r="U25" s="100" t="s">
        <v>133</v>
      </c>
      <c r="V25" s="100" t="s">
        <v>134</v>
      </c>
      <c r="W25" s="101" t="s">
        <v>135</v>
      </c>
      <c r="Y25" s="97"/>
    </row>
    <row r="26" spans="2:27" ht="23.25" customHeight="1" thickBot="1" x14ac:dyDescent="0.25">
      <c r="B26" s="216" t="s">
        <v>136</v>
      </c>
      <c r="C26" s="217"/>
      <c r="D26" s="217"/>
      <c r="E26" s="102" t="s">
        <v>1771</v>
      </c>
      <c r="F26" s="102"/>
      <c r="G26" s="102"/>
      <c r="H26" s="103"/>
      <c r="I26" s="103"/>
      <c r="J26" s="103"/>
      <c r="K26" s="103"/>
      <c r="L26" s="103"/>
      <c r="M26" s="103"/>
      <c r="N26" s="103"/>
      <c r="O26" s="103"/>
      <c r="P26" s="104"/>
      <c r="Q26" s="104"/>
      <c r="R26" s="105" t="s">
        <v>1323</v>
      </c>
      <c r="S26" s="106" t="s">
        <v>79</v>
      </c>
      <c r="T26" s="104"/>
      <c r="U26" s="106" t="s">
        <v>281</v>
      </c>
      <c r="V26" s="104"/>
      <c r="W26" s="107">
        <f>+IF(ISERR(U26/R26*100),"N/A",ROUND(U26/R26*100,2))</f>
        <v>0</v>
      </c>
    </row>
    <row r="27" spans="2:27" ht="26.25" customHeight="1" thickBot="1" x14ac:dyDescent="0.25">
      <c r="B27" s="218" t="s">
        <v>139</v>
      </c>
      <c r="C27" s="219"/>
      <c r="D27" s="219"/>
      <c r="E27" s="108" t="s">
        <v>1771</v>
      </c>
      <c r="F27" s="108"/>
      <c r="G27" s="108"/>
      <c r="H27" s="109"/>
      <c r="I27" s="109"/>
      <c r="J27" s="109"/>
      <c r="K27" s="109"/>
      <c r="L27" s="109"/>
      <c r="M27" s="109"/>
      <c r="N27" s="109"/>
      <c r="O27" s="109"/>
      <c r="P27" s="110"/>
      <c r="Q27" s="110"/>
      <c r="R27" s="111" t="s">
        <v>1323</v>
      </c>
      <c r="S27" s="112" t="s">
        <v>281</v>
      </c>
      <c r="T27" s="112">
        <f>+IF(ISERR(S27/R27*100),"N/A",ROUND(S27/R27*100,2))</f>
        <v>0</v>
      </c>
      <c r="U27" s="112" t="s">
        <v>281</v>
      </c>
      <c r="V27" s="112" t="str">
        <f>+IF(ISERR(U27/S27*100),"N/A",ROUND(U27/S27*100,2))</f>
        <v>N/A</v>
      </c>
      <c r="W27" s="113">
        <f>+IF(ISERR(U27/R27*100),"N/A",ROUND(U27/R27*100,2))</f>
        <v>0</v>
      </c>
    </row>
    <row r="28" spans="2:27" ht="22.5" customHeight="1" thickTop="1" thickBot="1" x14ac:dyDescent="0.25">
      <c r="B28" s="70" t="s">
        <v>141</v>
      </c>
      <c r="C28" s="71"/>
      <c r="D28" s="71"/>
      <c r="E28" s="71"/>
      <c r="F28" s="71"/>
      <c r="G28" s="71"/>
      <c r="H28" s="72"/>
      <c r="I28" s="72"/>
      <c r="J28" s="72"/>
      <c r="K28" s="72"/>
      <c r="L28" s="72"/>
      <c r="M28" s="72"/>
      <c r="N28" s="72"/>
      <c r="O28" s="72"/>
      <c r="P28" s="72"/>
      <c r="Q28" s="72"/>
      <c r="R28" s="72"/>
      <c r="S28" s="72"/>
      <c r="T28" s="72"/>
      <c r="U28" s="72"/>
      <c r="V28" s="72"/>
      <c r="W28" s="73"/>
    </row>
    <row r="29" spans="2:27" ht="37.5" customHeight="1" thickTop="1" x14ac:dyDescent="0.2">
      <c r="B29" s="204" t="s">
        <v>2213</v>
      </c>
      <c r="C29" s="205"/>
      <c r="D29" s="205"/>
      <c r="E29" s="205"/>
      <c r="F29" s="205"/>
      <c r="G29" s="205"/>
      <c r="H29" s="205"/>
      <c r="I29" s="205"/>
      <c r="J29" s="205"/>
      <c r="K29" s="205"/>
      <c r="L29" s="205"/>
      <c r="M29" s="205"/>
      <c r="N29" s="205"/>
      <c r="O29" s="205"/>
      <c r="P29" s="205"/>
      <c r="Q29" s="205"/>
      <c r="R29" s="205"/>
      <c r="S29" s="205"/>
      <c r="T29" s="205"/>
      <c r="U29" s="205"/>
      <c r="V29" s="205"/>
      <c r="W29" s="206"/>
    </row>
    <row r="30" spans="2:27" ht="81" customHeight="1" thickBot="1" x14ac:dyDescent="0.25">
      <c r="B30" s="220"/>
      <c r="C30" s="221"/>
      <c r="D30" s="221"/>
      <c r="E30" s="221"/>
      <c r="F30" s="221"/>
      <c r="G30" s="221"/>
      <c r="H30" s="221"/>
      <c r="I30" s="221"/>
      <c r="J30" s="221"/>
      <c r="K30" s="221"/>
      <c r="L30" s="221"/>
      <c r="M30" s="221"/>
      <c r="N30" s="221"/>
      <c r="O30" s="221"/>
      <c r="P30" s="221"/>
      <c r="Q30" s="221"/>
      <c r="R30" s="221"/>
      <c r="S30" s="221"/>
      <c r="T30" s="221"/>
      <c r="U30" s="221"/>
      <c r="V30" s="221"/>
      <c r="W30" s="222"/>
    </row>
    <row r="31" spans="2:27" ht="37.5" customHeight="1" thickTop="1" x14ac:dyDescent="0.2">
      <c r="B31" s="204" t="s">
        <v>2214</v>
      </c>
      <c r="C31" s="205"/>
      <c r="D31" s="205"/>
      <c r="E31" s="205"/>
      <c r="F31" s="205"/>
      <c r="G31" s="205"/>
      <c r="H31" s="205"/>
      <c r="I31" s="205"/>
      <c r="J31" s="205"/>
      <c r="K31" s="205"/>
      <c r="L31" s="205"/>
      <c r="M31" s="205"/>
      <c r="N31" s="205"/>
      <c r="O31" s="205"/>
      <c r="P31" s="205"/>
      <c r="Q31" s="205"/>
      <c r="R31" s="205"/>
      <c r="S31" s="205"/>
      <c r="T31" s="205"/>
      <c r="U31" s="205"/>
      <c r="V31" s="205"/>
      <c r="W31" s="206"/>
    </row>
    <row r="32" spans="2:27" ht="133.5"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2215</v>
      </c>
      <c r="C33" s="205"/>
      <c r="D33" s="205"/>
      <c r="E33" s="205"/>
      <c r="F33" s="205"/>
      <c r="G33" s="205"/>
      <c r="H33" s="205"/>
      <c r="I33" s="205"/>
      <c r="J33" s="205"/>
      <c r="K33" s="205"/>
      <c r="L33" s="205"/>
      <c r="M33" s="205"/>
      <c r="N33" s="205"/>
      <c r="O33" s="205"/>
      <c r="P33" s="205"/>
      <c r="Q33" s="205"/>
      <c r="R33" s="205"/>
      <c r="S33" s="205"/>
      <c r="T33" s="205"/>
      <c r="U33" s="205"/>
      <c r="V33" s="205"/>
      <c r="W33" s="206"/>
    </row>
    <row r="34" spans="2:23" ht="48" customHeight="1"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21:L21"/>
    <mergeCell ref="M21:N21"/>
    <mergeCell ref="O21:P21"/>
    <mergeCell ref="Q21:R21"/>
    <mergeCell ref="B33:W34"/>
    <mergeCell ref="B22:L22"/>
    <mergeCell ref="M22:N22"/>
    <mergeCell ref="O22:P22"/>
    <mergeCell ref="Q22:R22"/>
    <mergeCell ref="B24:Q25"/>
    <mergeCell ref="S24:T24"/>
    <mergeCell ref="V24:W24"/>
    <mergeCell ref="B26:D26"/>
    <mergeCell ref="B27:D27"/>
    <mergeCell ref="B29:W30"/>
    <mergeCell ref="B31:W3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191</v>
      </c>
      <c r="D4" s="166" t="s">
        <v>41</v>
      </c>
      <c r="E4" s="166"/>
      <c r="F4" s="166"/>
      <c r="G4" s="166"/>
      <c r="H4" s="167"/>
      <c r="I4" s="77"/>
      <c r="J4" s="168" t="s">
        <v>75</v>
      </c>
      <c r="K4" s="166"/>
      <c r="L4" s="76" t="s">
        <v>1772</v>
      </c>
      <c r="M4" s="169" t="s">
        <v>1773</v>
      </c>
      <c r="N4" s="169"/>
      <c r="O4" s="169"/>
      <c r="P4" s="169"/>
      <c r="Q4" s="170"/>
      <c r="R4" s="78"/>
      <c r="S4" s="171" t="s">
        <v>2146</v>
      </c>
      <c r="T4" s="172"/>
      <c r="U4" s="172"/>
      <c r="V4" s="173" t="s">
        <v>1774</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1775</v>
      </c>
      <c r="D6" s="175" t="s">
        <v>1776</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1777</v>
      </c>
      <c r="K8" s="85" t="s">
        <v>1778</v>
      </c>
      <c r="L8" s="85" t="s">
        <v>1779</v>
      </c>
      <c r="M8" s="85" t="s">
        <v>1780</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1781</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1782</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1783</v>
      </c>
      <c r="C21" s="201"/>
      <c r="D21" s="201"/>
      <c r="E21" s="201"/>
      <c r="F21" s="201"/>
      <c r="G21" s="201"/>
      <c r="H21" s="201"/>
      <c r="I21" s="201"/>
      <c r="J21" s="201"/>
      <c r="K21" s="201"/>
      <c r="L21" s="201"/>
      <c r="M21" s="202" t="s">
        <v>1775</v>
      </c>
      <c r="N21" s="202"/>
      <c r="O21" s="202" t="s">
        <v>117</v>
      </c>
      <c r="P21" s="202"/>
      <c r="Q21" s="203" t="s">
        <v>118</v>
      </c>
      <c r="R21" s="203"/>
      <c r="S21" s="95" t="s">
        <v>119</v>
      </c>
      <c r="T21" s="95" t="s">
        <v>273</v>
      </c>
      <c r="U21" s="95" t="s">
        <v>273</v>
      </c>
      <c r="V21" s="95">
        <f>+IF(ISERR(U21/T21*100),"N/A",ROUND(U21/T21*100,2))</f>
        <v>100</v>
      </c>
      <c r="W21" s="96">
        <f>+IF(ISERR(U21/S21*100),"N/A",ROUND(U21/S21*100,2))</f>
        <v>60</v>
      </c>
    </row>
    <row r="22" spans="2:27" ht="56.25" customHeight="1" x14ac:dyDescent="0.2">
      <c r="B22" s="200" t="s">
        <v>1784</v>
      </c>
      <c r="C22" s="201"/>
      <c r="D22" s="201"/>
      <c r="E22" s="201"/>
      <c r="F22" s="201"/>
      <c r="G22" s="201"/>
      <c r="H22" s="201"/>
      <c r="I22" s="201"/>
      <c r="J22" s="201"/>
      <c r="K22" s="201"/>
      <c r="L22" s="201"/>
      <c r="M22" s="202" t="s">
        <v>1775</v>
      </c>
      <c r="N22" s="202"/>
      <c r="O22" s="202" t="s">
        <v>117</v>
      </c>
      <c r="P22" s="202"/>
      <c r="Q22" s="203" t="s">
        <v>118</v>
      </c>
      <c r="R22" s="203"/>
      <c r="S22" s="95" t="s">
        <v>119</v>
      </c>
      <c r="T22" s="95" t="s">
        <v>582</v>
      </c>
      <c r="U22" s="95" t="s">
        <v>582</v>
      </c>
      <c r="V22" s="95">
        <f>+IF(ISERR(U22/T22*100),"N/A",ROUND(U22/T22*100,2))</f>
        <v>100</v>
      </c>
      <c r="W22" s="96">
        <f>+IF(ISERR(U22/S22*100),"N/A",ROUND(U22/S22*100,2))</f>
        <v>50</v>
      </c>
    </row>
    <row r="23" spans="2:27" ht="56.25" customHeight="1" x14ac:dyDescent="0.2">
      <c r="B23" s="200" t="s">
        <v>1785</v>
      </c>
      <c r="C23" s="201"/>
      <c r="D23" s="201"/>
      <c r="E23" s="201"/>
      <c r="F23" s="201"/>
      <c r="G23" s="201"/>
      <c r="H23" s="201"/>
      <c r="I23" s="201"/>
      <c r="J23" s="201"/>
      <c r="K23" s="201"/>
      <c r="L23" s="201"/>
      <c r="M23" s="202" t="s">
        <v>1775</v>
      </c>
      <c r="N23" s="202"/>
      <c r="O23" s="202" t="s">
        <v>117</v>
      </c>
      <c r="P23" s="202"/>
      <c r="Q23" s="203" t="s">
        <v>118</v>
      </c>
      <c r="R23" s="203"/>
      <c r="S23" s="95" t="s">
        <v>455</v>
      </c>
      <c r="T23" s="95" t="s">
        <v>370</v>
      </c>
      <c r="U23" s="95" t="s">
        <v>281</v>
      </c>
      <c r="V23" s="95">
        <f>+IF(ISERR(U23/T23*100),"N/A",ROUND(U23/T23*100,2))</f>
        <v>0</v>
      </c>
      <c r="W23" s="96">
        <f>+IF(ISERR(U23/S23*100),"N/A",ROUND(U23/S23*100,2))</f>
        <v>0</v>
      </c>
    </row>
    <row r="24" spans="2:27" ht="56.25" customHeight="1" thickBot="1" x14ac:dyDescent="0.25">
      <c r="B24" s="200" t="s">
        <v>1786</v>
      </c>
      <c r="C24" s="201"/>
      <c r="D24" s="201"/>
      <c r="E24" s="201"/>
      <c r="F24" s="201"/>
      <c r="G24" s="201"/>
      <c r="H24" s="201"/>
      <c r="I24" s="201"/>
      <c r="J24" s="201"/>
      <c r="K24" s="201"/>
      <c r="L24" s="201"/>
      <c r="M24" s="202" t="s">
        <v>1775</v>
      </c>
      <c r="N24" s="202"/>
      <c r="O24" s="202" t="s">
        <v>117</v>
      </c>
      <c r="P24" s="202"/>
      <c r="Q24" s="203" t="s">
        <v>118</v>
      </c>
      <c r="R24" s="203"/>
      <c r="S24" s="95" t="s">
        <v>455</v>
      </c>
      <c r="T24" s="95" t="s">
        <v>370</v>
      </c>
      <c r="U24" s="95" t="s">
        <v>281</v>
      </c>
      <c r="V24" s="95">
        <f>+IF(ISERR(U24/T24*100),"N/A",ROUND(U24/T24*100,2))</f>
        <v>0</v>
      </c>
      <c r="W24" s="96">
        <f>+IF(ISERR(U24/S24*100),"N/A",ROUND(U24/S24*100,2))</f>
        <v>0</v>
      </c>
    </row>
    <row r="25" spans="2:27" ht="21.75" customHeight="1" thickTop="1" thickBot="1" x14ac:dyDescent="0.25">
      <c r="B25" s="70" t="s">
        <v>129</v>
      </c>
      <c r="C25" s="71"/>
      <c r="D25" s="71"/>
      <c r="E25" s="71"/>
      <c r="F25" s="71"/>
      <c r="G25" s="71"/>
      <c r="H25" s="72"/>
      <c r="I25" s="72"/>
      <c r="J25" s="72"/>
      <c r="K25" s="72"/>
      <c r="L25" s="72"/>
      <c r="M25" s="72"/>
      <c r="N25" s="72"/>
      <c r="O25" s="72"/>
      <c r="P25" s="72"/>
      <c r="Q25" s="72"/>
      <c r="R25" s="72"/>
      <c r="S25" s="72"/>
      <c r="T25" s="72"/>
      <c r="U25" s="72"/>
      <c r="V25" s="72"/>
      <c r="W25" s="73"/>
      <c r="X25" s="97"/>
    </row>
    <row r="26" spans="2:27" ht="29.25" customHeight="1" thickTop="1" thickBot="1" x14ac:dyDescent="0.25">
      <c r="B26" s="210" t="s">
        <v>130</v>
      </c>
      <c r="C26" s="211"/>
      <c r="D26" s="211"/>
      <c r="E26" s="211"/>
      <c r="F26" s="211"/>
      <c r="G26" s="211"/>
      <c r="H26" s="211"/>
      <c r="I26" s="211"/>
      <c r="J26" s="211"/>
      <c r="K26" s="211"/>
      <c r="L26" s="211"/>
      <c r="M26" s="211"/>
      <c r="N26" s="211"/>
      <c r="O26" s="211"/>
      <c r="P26" s="211"/>
      <c r="Q26" s="212"/>
      <c r="R26" s="98" t="s">
        <v>111</v>
      </c>
      <c r="S26" s="187" t="s">
        <v>112</v>
      </c>
      <c r="T26" s="187"/>
      <c r="U26" s="99" t="s">
        <v>131</v>
      </c>
      <c r="V26" s="186" t="s">
        <v>132</v>
      </c>
      <c r="W26" s="188"/>
    </row>
    <row r="27" spans="2:27" ht="30.75" customHeight="1" thickBot="1" x14ac:dyDescent="0.25">
      <c r="B27" s="213"/>
      <c r="C27" s="214"/>
      <c r="D27" s="214"/>
      <c r="E27" s="214"/>
      <c r="F27" s="214"/>
      <c r="G27" s="214"/>
      <c r="H27" s="214"/>
      <c r="I27" s="214"/>
      <c r="J27" s="214"/>
      <c r="K27" s="214"/>
      <c r="L27" s="214"/>
      <c r="M27" s="214"/>
      <c r="N27" s="214"/>
      <c r="O27" s="214"/>
      <c r="P27" s="214"/>
      <c r="Q27" s="215"/>
      <c r="R27" s="100" t="s">
        <v>133</v>
      </c>
      <c r="S27" s="100" t="s">
        <v>133</v>
      </c>
      <c r="T27" s="100" t="s">
        <v>117</v>
      </c>
      <c r="U27" s="100" t="s">
        <v>133</v>
      </c>
      <c r="V27" s="100" t="s">
        <v>134</v>
      </c>
      <c r="W27" s="101" t="s">
        <v>135</v>
      </c>
      <c r="Y27" s="97"/>
    </row>
    <row r="28" spans="2:27" ht="23.25" customHeight="1" thickBot="1" x14ac:dyDescent="0.25">
      <c r="B28" s="216" t="s">
        <v>136</v>
      </c>
      <c r="C28" s="217"/>
      <c r="D28" s="217"/>
      <c r="E28" s="102" t="s">
        <v>1787</v>
      </c>
      <c r="F28" s="102"/>
      <c r="G28" s="102"/>
      <c r="H28" s="103"/>
      <c r="I28" s="103"/>
      <c r="J28" s="103"/>
      <c r="K28" s="103"/>
      <c r="L28" s="103"/>
      <c r="M28" s="103"/>
      <c r="N28" s="103"/>
      <c r="O28" s="103"/>
      <c r="P28" s="104"/>
      <c r="Q28" s="104"/>
      <c r="R28" s="105" t="s">
        <v>1788</v>
      </c>
      <c r="S28" s="106" t="s">
        <v>79</v>
      </c>
      <c r="T28" s="104"/>
      <c r="U28" s="106" t="s">
        <v>1789</v>
      </c>
      <c r="V28" s="104"/>
      <c r="W28" s="107">
        <f>+IF(ISERR(U28/R28*100),"N/A",ROUND(U28/R28*100,2))</f>
        <v>20.21</v>
      </c>
    </row>
    <row r="29" spans="2:27" ht="26.25" customHeight="1" thickBot="1" x14ac:dyDescent="0.25">
      <c r="B29" s="218" t="s">
        <v>139</v>
      </c>
      <c r="C29" s="219"/>
      <c r="D29" s="219"/>
      <c r="E29" s="108" t="s">
        <v>1787</v>
      </c>
      <c r="F29" s="108"/>
      <c r="G29" s="108"/>
      <c r="H29" s="109"/>
      <c r="I29" s="109"/>
      <c r="J29" s="109"/>
      <c r="K29" s="109"/>
      <c r="L29" s="109"/>
      <c r="M29" s="109"/>
      <c r="N29" s="109"/>
      <c r="O29" s="109"/>
      <c r="P29" s="110"/>
      <c r="Q29" s="110"/>
      <c r="R29" s="111" t="s">
        <v>1788</v>
      </c>
      <c r="S29" s="112" t="s">
        <v>1789</v>
      </c>
      <c r="T29" s="112">
        <f>+IF(ISERR(S29/R29*100),"N/A",ROUND(S29/R29*100,2))</f>
        <v>20.21</v>
      </c>
      <c r="U29" s="112" t="s">
        <v>1789</v>
      </c>
      <c r="V29" s="112">
        <f>+IF(ISERR(U29/S29*100),"N/A",ROUND(U29/S29*100,2))</f>
        <v>100</v>
      </c>
      <c r="W29" s="113">
        <f>+IF(ISERR(U29/R29*100),"N/A",ROUND(U29/R29*100,2))</f>
        <v>20.21</v>
      </c>
    </row>
    <row r="30" spans="2:27" ht="22.5" customHeight="1" thickTop="1" thickBot="1" x14ac:dyDescent="0.25">
      <c r="B30" s="70" t="s">
        <v>141</v>
      </c>
      <c r="C30" s="71"/>
      <c r="D30" s="71"/>
      <c r="E30" s="71"/>
      <c r="F30" s="71"/>
      <c r="G30" s="71"/>
      <c r="H30" s="72"/>
      <c r="I30" s="72"/>
      <c r="J30" s="72"/>
      <c r="K30" s="72"/>
      <c r="L30" s="72"/>
      <c r="M30" s="72"/>
      <c r="N30" s="72"/>
      <c r="O30" s="72"/>
      <c r="P30" s="72"/>
      <c r="Q30" s="72"/>
      <c r="R30" s="72"/>
      <c r="S30" s="72"/>
      <c r="T30" s="72"/>
      <c r="U30" s="72"/>
      <c r="V30" s="72"/>
      <c r="W30" s="73"/>
    </row>
    <row r="31" spans="2:27" ht="37.5" customHeight="1" thickTop="1" x14ac:dyDescent="0.2">
      <c r="B31" s="204" t="s">
        <v>2210</v>
      </c>
      <c r="C31" s="205"/>
      <c r="D31" s="205"/>
      <c r="E31" s="205"/>
      <c r="F31" s="205"/>
      <c r="G31" s="205"/>
      <c r="H31" s="205"/>
      <c r="I31" s="205"/>
      <c r="J31" s="205"/>
      <c r="K31" s="205"/>
      <c r="L31" s="205"/>
      <c r="M31" s="205"/>
      <c r="N31" s="205"/>
      <c r="O31" s="205"/>
      <c r="P31" s="205"/>
      <c r="Q31" s="205"/>
      <c r="R31" s="205"/>
      <c r="S31" s="205"/>
      <c r="T31" s="205"/>
      <c r="U31" s="205"/>
      <c r="V31" s="205"/>
      <c r="W31" s="206"/>
    </row>
    <row r="32" spans="2:27" ht="44.25"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2211</v>
      </c>
      <c r="C33" s="205"/>
      <c r="D33" s="205"/>
      <c r="E33" s="205"/>
      <c r="F33" s="205"/>
      <c r="G33" s="205"/>
      <c r="H33" s="205"/>
      <c r="I33" s="205"/>
      <c r="J33" s="205"/>
      <c r="K33" s="205"/>
      <c r="L33" s="205"/>
      <c r="M33" s="205"/>
      <c r="N33" s="205"/>
      <c r="O33" s="205"/>
      <c r="P33" s="205"/>
      <c r="Q33" s="205"/>
      <c r="R33" s="205"/>
      <c r="S33" s="205"/>
      <c r="T33" s="205"/>
      <c r="U33" s="205"/>
      <c r="V33" s="205"/>
      <c r="W33" s="206"/>
    </row>
    <row r="34" spans="2:23" ht="41.25" customHeight="1" thickBot="1" x14ac:dyDescent="0.25">
      <c r="B34" s="220"/>
      <c r="C34" s="221"/>
      <c r="D34" s="221"/>
      <c r="E34" s="221"/>
      <c r="F34" s="221"/>
      <c r="G34" s="221"/>
      <c r="H34" s="221"/>
      <c r="I34" s="221"/>
      <c r="J34" s="221"/>
      <c r="K34" s="221"/>
      <c r="L34" s="221"/>
      <c r="M34" s="221"/>
      <c r="N34" s="221"/>
      <c r="O34" s="221"/>
      <c r="P34" s="221"/>
      <c r="Q34" s="221"/>
      <c r="R34" s="221"/>
      <c r="S34" s="221"/>
      <c r="T34" s="221"/>
      <c r="U34" s="221"/>
      <c r="V34" s="221"/>
      <c r="W34" s="222"/>
    </row>
    <row r="35" spans="2:23" ht="37.5" customHeight="1" thickTop="1" x14ac:dyDescent="0.2">
      <c r="B35" s="204" t="s">
        <v>2212</v>
      </c>
      <c r="C35" s="205"/>
      <c r="D35" s="205"/>
      <c r="E35" s="205"/>
      <c r="F35" s="205"/>
      <c r="G35" s="205"/>
      <c r="H35" s="205"/>
      <c r="I35" s="205"/>
      <c r="J35" s="205"/>
      <c r="K35" s="205"/>
      <c r="L35" s="205"/>
      <c r="M35" s="205"/>
      <c r="N35" s="205"/>
      <c r="O35" s="205"/>
      <c r="P35" s="205"/>
      <c r="Q35" s="205"/>
      <c r="R35" s="205"/>
      <c r="S35" s="205"/>
      <c r="T35" s="205"/>
      <c r="U35" s="205"/>
      <c r="V35" s="205"/>
      <c r="W35" s="206"/>
    </row>
    <row r="36" spans="2:23" ht="18.75" customHeight="1" thickBot="1" x14ac:dyDescent="0.25">
      <c r="B36" s="207"/>
      <c r="C36" s="208"/>
      <c r="D36" s="208"/>
      <c r="E36" s="208"/>
      <c r="F36" s="208"/>
      <c r="G36" s="208"/>
      <c r="H36" s="208"/>
      <c r="I36" s="208"/>
      <c r="J36" s="208"/>
      <c r="K36" s="208"/>
      <c r="L36" s="208"/>
      <c r="M36" s="208"/>
      <c r="N36" s="208"/>
      <c r="O36" s="208"/>
      <c r="P36" s="208"/>
      <c r="Q36" s="208"/>
      <c r="R36" s="208"/>
      <c r="S36" s="208"/>
      <c r="T36" s="208"/>
      <c r="U36" s="208"/>
      <c r="V36" s="208"/>
      <c r="W36" s="209"/>
    </row>
  </sheetData>
  <mergeCells count="63">
    <mergeCell ref="B23:L23"/>
    <mergeCell ref="M23:N23"/>
    <mergeCell ref="O23:P23"/>
    <mergeCell ref="Q23:R23"/>
    <mergeCell ref="B35:W36"/>
    <mergeCell ref="B24:L24"/>
    <mergeCell ref="M24:N24"/>
    <mergeCell ref="O24:P24"/>
    <mergeCell ref="Q24:R24"/>
    <mergeCell ref="B26:Q27"/>
    <mergeCell ref="S26:T26"/>
    <mergeCell ref="V26:W26"/>
    <mergeCell ref="B28:D28"/>
    <mergeCell ref="B29:D29"/>
    <mergeCell ref="B31:W32"/>
    <mergeCell ref="B33:W3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4" min="1"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1396</v>
      </c>
      <c r="D4" s="166" t="s">
        <v>32</v>
      </c>
      <c r="E4" s="166"/>
      <c r="F4" s="166"/>
      <c r="G4" s="166"/>
      <c r="H4" s="167"/>
      <c r="I4" s="77"/>
      <c r="J4" s="168" t="s">
        <v>75</v>
      </c>
      <c r="K4" s="166"/>
      <c r="L4" s="76" t="s">
        <v>1410</v>
      </c>
      <c r="M4" s="169" t="s">
        <v>2436</v>
      </c>
      <c r="N4" s="169"/>
      <c r="O4" s="169"/>
      <c r="P4" s="169"/>
      <c r="Q4" s="170"/>
      <c r="R4" s="78"/>
      <c r="S4" s="171" t="s">
        <v>2437</v>
      </c>
      <c r="T4" s="172"/>
      <c r="U4" s="172"/>
      <c r="V4" s="173">
        <v>288.98838599999999</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53.25" customHeight="1" thickBot="1" x14ac:dyDescent="0.25">
      <c r="B6" s="79" t="s">
        <v>80</v>
      </c>
      <c r="C6" s="80" t="s">
        <v>146</v>
      </c>
      <c r="D6" s="175" t="s">
        <v>147</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1411</v>
      </c>
      <c r="K8" s="85" t="s">
        <v>149</v>
      </c>
      <c r="L8" s="85" t="s">
        <v>1412</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1413</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1414</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1415</v>
      </c>
      <c r="C21" s="201"/>
      <c r="D21" s="201"/>
      <c r="E21" s="201"/>
      <c r="F21" s="201"/>
      <c r="G21" s="201"/>
      <c r="H21" s="201"/>
      <c r="I21" s="201"/>
      <c r="J21" s="201"/>
      <c r="K21" s="201"/>
      <c r="L21" s="201"/>
      <c r="M21" s="202" t="s">
        <v>146</v>
      </c>
      <c r="N21" s="202"/>
      <c r="O21" s="202" t="s">
        <v>117</v>
      </c>
      <c r="P21" s="202"/>
      <c r="Q21" s="203" t="s">
        <v>118</v>
      </c>
      <c r="R21" s="203"/>
      <c r="S21" s="95" t="s">
        <v>1416</v>
      </c>
      <c r="T21" s="95" t="s">
        <v>260</v>
      </c>
      <c r="U21" s="95" t="s">
        <v>1417</v>
      </c>
      <c r="V21" s="95">
        <f>+IF(ISERR(U21/T21*100),"N/A",ROUND(U21/T21*100,2))</f>
        <v>121.95</v>
      </c>
      <c r="W21" s="96">
        <f>+IF(ISERR(U21/S21*100),"N/A",ROUND(U21/S21*100,2))</f>
        <v>83.33</v>
      </c>
    </row>
    <row r="22" spans="2:27" ht="56.25" customHeight="1" thickBot="1" x14ac:dyDescent="0.25">
      <c r="B22" s="200" t="s">
        <v>1418</v>
      </c>
      <c r="C22" s="201"/>
      <c r="D22" s="201"/>
      <c r="E22" s="201"/>
      <c r="F22" s="201"/>
      <c r="G22" s="201"/>
      <c r="H22" s="201"/>
      <c r="I22" s="201"/>
      <c r="J22" s="201"/>
      <c r="K22" s="201"/>
      <c r="L22" s="201"/>
      <c r="M22" s="202" t="s">
        <v>146</v>
      </c>
      <c r="N22" s="202"/>
      <c r="O22" s="202" t="s">
        <v>117</v>
      </c>
      <c r="P22" s="202"/>
      <c r="Q22" s="203" t="s">
        <v>135</v>
      </c>
      <c r="R22" s="203"/>
      <c r="S22" s="95" t="s">
        <v>1419</v>
      </c>
      <c r="T22" s="95" t="s">
        <v>210</v>
      </c>
      <c r="U22" s="95" t="s">
        <v>210</v>
      </c>
      <c r="V22" s="95" t="str">
        <f>+IF(ISERR(U22/T22*100),"N/A",ROUND(U22/T22*100,2))</f>
        <v>N/A</v>
      </c>
      <c r="W22" s="96" t="str">
        <f>+IF(ISERR(U22/S22*100),"N/A",ROUND(U22/S22*100,2))</f>
        <v>N/A</v>
      </c>
    </row>
    <row r="23" spans="2:27" ht="21.75" customHeight="1" thickTop="1" thickBot="1" x14ac:dyDescent="0.25">
      <c r="B23" s="70" t="s">
        <v>129</v>
      </c>
      <c r="C23" s="71"/>
      <c r="D23" s="71"/>
      <c r="E23" s="71"/>
      <c r="F23" s="71"/>
      <c r="G23" s="71"/>
      <c r="H23" s="72"/>
      <c r="I23" s="72"/>
      <c r="J23" s="72"/>
      <c r="K23" s="72"/>
      <c r="L23" s="72"/>
      <c r="M23" s="72"/>
      <c r="N23" s="72"/>
      <c r="O23" s="72"/>
      <c r="P23" s="72"/>
      <c r="Q23" s="72"/>
      <c r="R23" s="72"/>
      <c r="S23" s="72"/>
      <c r="T23" s="72"/>
      <c r="U23" s="72"/>
      <c r="V23" s="72"/>
      <c r="W23" s="73"/>
      <c r="X23" s="97"/>
    </row>
    <row r="24" spans="2:27" ht="29.25" customHeight="1" thickTop="1" thickBot="1" x14ac:dyDescent="0.25">
      <c r="B24" s="210" t="s">
        <v>130</v>
      </c>
      <c r="C24" s="211"/>
      <c r="D24" s="211"/>
      <c r="E24" s="211"/>
      <c r="F24" s="211"/>
      <c r="G24" s="211"/>
      <c r="H24" s="211"/>
      <c r="I24" s="211"/>
      <c r="J24" s="211"/>
      <c r="K24" s="211"/>
      <c r="L24" s="211"/>
      <c r="M24" s="211"/>
      <c r="N24" s="211"/>
      <c r="O24" s="211"/>
      <c r="P24" s="211"/>
      <c r="Q24" s="212"/>
      <c r="R24" s="98" t="s">
        <v>111</v>
      </c>
      <c r="S24" s="187" t="s">
        <v>112</v>
      </c>
      <c r="T24" s="187"/>
      <c r="U24" s="99" t="s">
        <v>131</v>
      </c>
      <c r="V24" s="186" t="s">
        <v>132</v>
      </c>
      <c r="W24" s="188"/>
    </row>
    <row r="25" spans="2:27" ht="30.75" customHeight="1" thickBot="1" x14ac:dyDescent="0.25">
      <c r="B25" s="213"/>
      <c r="C25" s="214"/>
      <c r="D25" s="214"/>
      <c r="E25" s="214"/>
      <c r="F25" s="214"/>
      <c r="G25" s="214"/>
      <c r="H25" s="214"/>
      <c r="I25" s="214"/>
      <c r="J25" s="214"/>
      <c r="K25" s="214"/>
      <c r="L25" s="214"/>
      <c r="M25" s="214"/>
      <c r="N25" s="214"/>
      <c r="O25" s="214"/>
      <c r="P25" s="214"/>
      <c r="Q25" s="215"/>
      <c r="R25" s="100" t="s">
        <v>133</v>
      </c>
      <c r="S25" s="100" t="s">
        <v>133</v>
      </c>
      <c r="T25" s="100" t="s">
        <v>117</v>
      </c>
      <c r="U25" s="100" t="s">
        <v>133</v>
      </c>
      <c r="V25" s="100" t="s">
        <v>134</v>
      </c>
      <c r="W25" s="101" t="s">
        <v>135</v>
      </c>
      <c r="Y25" s="97"/>
    </row>
    <row r="26" spans="2:27" ht="23.25" customHeight="1" thickBot="1" x14ac:dyDescent="0.25">
      <c r="B26" s="216" t="s">
        <v>136</v>
      </c>
      <c r="C26" s="217"/>
      <c r="D26" s="217"/>
      <c r="E26" s="102" t="s">
        <v>166</v>
      </c>
      <c r="F26" s="102"/>
      <c r="G26" s="102"/>
      <c r="H26" s="103"/>
      <c r="I26" s="103"/>
      <c r="J26" s="103"/>
      <c r="K26" s="103"/>
      <c r="L26" s="103"/>
      <c r="M26" s="103"/>
      <c r="N26" s="103"/>
      <c r="O26" s="103"/>
      <c r="P26" s="104"/>
      <c r="Q26" s="104"/>
      <c r="R26" s="105">
        <v>288.98838599999999</v>
      </c>
      <c r="S26" s="106" t="s">
        <v>79</v>
      </c>
      <c r="T26" s="104"/>
      <c r="U26" s="112">
        <v>237.60791774</v>
      </c>
      <c r="V26" s="104"/>
      <c r="W26" s="107">
        <f>+IF(ISERR(U26/R26*100),"N/A",ROUND(U26/R26*100,2))</f>
        <v>82.22</v>
      </c>
    </row>
    <row r="27" spans="2:27" ht="26.25" customHeight="1" thickBot="1" x14ac:dyDescent="0.25">
      <c r="B27" s="218" t="s">
        <v>139</v>
      </c>
      <c r="C27" s="219"/>
      <c r="D27" s="219"/>
      <c r="E27" s="108" t="s">
        <v>166</v>
      </c>
      <c r="F27" s="108"/>
      <c r="G27" s="108"/>
      <c r="H27" s="109"/>
      <c r="I27" s="109"/>
      <c r="J27" s="109"/>
      <c r="K27" s="109"/>
      <c r="L27" s="109"/>
      <c r="M27" s="109"/>
      <c r="N27" s="109"/>
      <c r="O27" s="109"/>
      <c r="P27" s="110"/>
      <c r="Q27" s="110"/>
      <c r="R27" s="111">
        <v>287.985345</v>
      </c>
      <c r="S27" s="112">
        <v>237.65957904999999</v>
      </c>
      <c r="T27" s="112">
        <f>+IF(ISERR(S27/R27*100),"N/A",ROUND(S27/R27*100,2))</f>
        <v>82.52</v>
      </c>
      <c r="U27" s="112">
        <v>237.60791774</v>
      </c>
      <c r="V27" s="112">
        <f>+IF(ISERR(U27/S27*100),"N/A",ROUND(U27/S27*100,2))</f>
        <v>99.98</v>
      </c>
      <c r="W27" s="113">
        <f>+IF(ISERR(U27/R27*100),"N/A",ROUND(U27/R27*100,2))</f>
        <v>82.51</v>
      </c>
    </row>
    <row r="28" spans="2:27" ht="22.5" customHeight="1" thickTop="1" thickBot="1" x14ac:dyDescent="0.25">
      <c r="B28" s="70" t="s">
        <v>141</v>
      </c>
      <c r="C28" s="71"/>
      <c r="D28" s="71"/>
      <c r="E28" s="71"/>
      <c r="F28" s="71"/>
      <c r="G28" s="71"/>
      <c r="H28" s="72"/>
      <c r="I28" s="72"/>
      <c r="J28" s="72"/>
      <c r="K28" s="72"/>
      <c r="L28" s="72"/>
      <c r="M28" s="72"/>
      <c r="N28" s="72"/>
      <c r="O28" s="72"/>
      <c r="P28" s="72"/>
      <c r="Q28" s="72"/>
      <c r="R28" s="72"/>
      <c r="S28" s="72"/>
      <c r="T28" s="72"/>
      <c r="U28" s="72"/>
      <c r="V28" s="72"/>
      <c r="W28" s="73"/>
    </row>
    <row r="29" spans="2:27" ht="37.5" customHeight="1" thickTop="1" x14ac:dyDescent="0.2">
      <c r="B29" s="204" t="s">
        <v>2281</v>
      </c>
      <c r="C29" s="205"/>
      <c r="D29" s="205"/>
      <c r="E29" s="205"/>
      <c r="F29" s="205"/>
      <c r="G29" s="205"/>
      <c r="H29" s="205"/>
      <c r="I29" s="205"/>
      <c r="J29" s="205"/>
      <c r="K29" s="205"/>
      <c r="L29" s="205"/>
      <c r="M29" s="205"/>
      <c r="N29" s="205"/>
      <c r="O29" s="205"/>
      <c r="P29" s="205"/>
      <c r="Q29" s="205"/>
      <c r="R29" s="205"/>
      <c r="S29" s="205"/>
      <c r="T29" s="205"/>
      <c r="U29" s="205"/>
      <c r="V29" s="205"/>
      <c r="W29" s="206"/>
    </row>
    <row r="30" spans="2:27" ht="90" customHeight="1" thickBot="1" x14ac:dyDescent="0.25">
      <c r="B30" s="220"/>
      <c r="C30" s="221"/>
      <c r="D30" s="221"/>
      <c r="E30" s="221"/>
      <c r="F30" s="221"/>
      <c r="G30" s="221"/>
      <c r="H30" s="221"/>
      <c r="I30" s="221"/>
      <c r="J30" s="221"/>
      <c r="K30" s="221"/>
      <c r="L30" s="221"/>
      <c r="M30" s="221"/>
      <c r="N30" s="221"/>
      <c r="O30" s="221"/>
      <c r="P30" s="221"/>
      <c r="Q30" s="221"/>
      <c r="R30" s="221"/>
      <c r="S30" s="221"/>
      <c r="T30" s="221"/>
      <c r="U30" s="221"/>
      <c r="V30" s="221"/>
      <c r="W30" s="222"/>
    </row>
    <row r="31" spans="2:27" ht="37.5" customHeight="1" thickTop="1" x14ac:dyDescent="0.2">
      <c r="B31" s="204" t="s">
        <v>2282</v>
      </c>
      <c r="C31" s="205"/>
      <c r="D31" s="205"/>
      <c r="E31" s="205"/>
      <c r="F31" s="205"/>
      <c r="G31" s="205"/>
      <c r="H31" s="205"/>
      <c r="I31" s="205"/>
      <c r="J31" s="205"/>
      <c r="K31" s="205"/>
      <c r="L31" s="205"/>
      <c r="M31" s="205"/>
      <c r="N31" s="205"/>
      <c r="O31" s="205"/>
      <c r="P31" s="205"/>
      <c r="Q31" s="205"/>
      <c r="R31" s="205"/>
      <c r="S31" s="205"/>
      <c r="T31" s="205"/>
      <c r="U31" s="205"/>
      <c r="V31" s="205"/>
      <c r="W31" s="206"/>
    </row>
    <row r="32" spans="2:27" ht="54.75"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2283</v>
      </c>
      <c r="C33" s="205"/>
      <c r="D33" s="205"/>
      <c r="E33" s="205"/>
      <c r="F33" s="205"/>
      <c r="G33" s="205"/>
      <c r="H33" s="205"/>
      <c r="I33" s="205"/>
      <c r="J33" s="205"/>
      <c r="K33" s="205"/>
      <c r="L33" s="205"/>
      <c r="M33" s="205"/>
      <c r="N33" s="205"/>
      <c r="O33" s="205"/>
      <c r="P33" s="205"/>
      <c r="Q33" s="205"/>
      <c r="R33" s="205"/>
      <c r="S33" s="205"/>
      <c r="T33" s="205"/>
      <c r="U33" s="205"/>
      <c r="V33" s="205"/>
      <c r="W33" s="206"/>
    </row>
    <row r="34" spans="2:23" ht="57.75" customHeight="1"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row r="35" spans="2:23" ht="18" customHeight="1" x14ac:dyDescent="0.2">
      <c r="B35" s="223" t="s">
        <v>2432</v>
      </c>
      <c r="C35" s="223"/>
      <c r="D35" s="223"/>
      <c r="E35" s="223"/>
      <c r="F35" s="223"/>
      <c r="G35" s="223"/>
      <c r="H35" s="223"/>
      <c r="I35" s="223"/>
      <c r="J35" s="223"/>
      <c r="K35" s="223"/>
      <c r="L35" s="223"/>
      <c r="M35" s="223"/>
      <c r="N35" s="223"/>
      <c r="O35" s="223"/>
      <c r="P35" s="223"/>
      <c r="Q35" s="223"/>
      <c r="R35" s="223"/>
      <c r="S35" s="223"/>
      <c r="T35" s="223"/>
      <c r="U35" s="223"/>
      <c r="V35" s="223"/>
      <c r="W35" s="223"/>
    </row>
    <row r="36" spans="2:23" ht="18" customHeight="1" x14ac:dyDescent="0.2">
      <c r="B36" s="224" t="s">
        <v>2435</v>
      </c>
      <c r="C36" s="224"/>
      <c r="D36" s="224"/>
      <c r="E36" s="224"/>
      <c r="F36" s="224"/>
      <c r="G36" s="224"/>
      <c r="H36" s="224"/>
      <c r="I36" s="224"/>
      <c r="J36" s="224"/>
      <c r="K36" s="224"/>
      <c r="L36" s="224"/>
      <c r="M36" s="224"/>
      <c r="N36" s="224"/>
      <c r="O36" s="224"/>
      <c r="P36" s="224"/>
      <c r="Q36" s="224"/>
      <c r="R36" s="224"/>
      <c r="S36" s="224"/>
      <c r="T36" s="224"/>
      <c r="U36" s="224"/>
      <c r="V36" s="224"/>
      <c r="W36" s="224"/>
    </row>
  </sheetData>
  <mergeCells count="57">
    <mergeCell ref="B35:W35"/>
    <mergeCell ref="B36:W36"/>
    <mergeCell ref="B21:L21"/>
    <mergeCell ref="M21:N21"/>
    <mergeCell ref="O21:P21"/>
    <mergeCell ref="Q21:R21"/>
    <mergeCell ref="B33:W34"/>
    <mergeCell ref="B22:L22"/>
    <mergeCell ref="M22:N22"/>
    <mergeCell ref="O22:P22"/>
    <mergeCell ref="Q22:R22"/>
    <mergeCell ref="B24:Q25"/>
    <mergeCell ref="S24:T24"/>
    <mergeCell ref="V24:W24"/>
    <mergeCell ref="B26:D26"/>
    <mergeCell ref="B27:D27"/>
    <mergeCell ref="B29:W30"/>
    <mergeCell ref="B31:W3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2"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191</v>
      </c>
      <c r="D4" s="166" t="s">
        <v>41</v>
      </c>
      <c r="E4" s="166"/>
      <c r="F4" s="166"/>
      <c r="G4" s="166"/>
      <c r="H4" s="167"/>
      <c r="I4" s="77"/>
      <c r="J4" s="168" t="s">
        <v>75</v>
      </c>
      <c r="K4" s="166"/>
      <c r="L4" s="76" t="s">
        <v>1810</v>
      </c>
      <c r="M4" s="169" t="s">
        <v>1811</v>
      </c>
      <c r="N4" s="169"/>
      <c r="O4" s="169"/>
      <c r="P4" s="169"/>
      <c r="Q4" s="170"/>
      <c r="R4" s="78"/>
      <c r="S4" s="171" t="s">
        <v>2146</v>
      </c>
      <c r="T4" s="172"/>
      <c r="U4" s="172"/>
      <c r="V4" s="173" t="s">
        <v>1812</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1793</v>
      </c>
      <c r="D6" s="175" t="s">
        <v>1794</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149</v>
      </c>
      <c r="K8" s="85" t="s">
        <v>149</v>
      </c>
      <c r="L8" s="85" t="s">
        <v>149</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09.5" customHeight="1" thickTop="1" thickBot="1" x14ac:dyDescent="0.25">
      <c r="B10" s="86" t="s">
        <v>91</v>
      </c>
      <c r="C10" s="173" t="s">
        <v>1813</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1796</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1814</v>
      </c>
      <c r="C21" s="201"/>
      <c r="D21" s="201"/>
      <c r="E21" s="201"/>
      <c r="F21" s="201"/>
      <c r="G21" s="201"/>
      <c r="H21" s="201"/>
      <c r="I21" s="201"/>
      <c r="J21" s="201"/>
      <c r="K21" s="201"/>
      <c r="L21" s="201"/>
      <c r="M21" s="202" t="s">
        <v>1793</v>
      </c>
      <c r="N21" s="202"/>
      <c r="O21" s="202" t="s">
        <v>117</v>
      </c>
      <c r="P21" s="202"/>
      <c r="Q21" s="203" t="s">
        <v>118</v>
      </c>
      <c r="R21" s="203"/>
      <c r="S21" s="95" t="s">
        <v>1815</v>
      </c>
      <c r="T21" s="95" t="s">
        <v>1816</v>
      </c>
      <c r="U21" s="95" t="s">
        <v>1817</v>
      </c>
      <c r="V21" s="95">
        <f>+IF(ISERR(U21/T21*100),"N/A",ROUND(U21/T21*100,2))</f>
        <v>86.79</v>
      </c>
      <c r="W21" s="96">
        <f>+IF(ISERR(U21/S21*100),"N/A",ROUND(U21/S21*100,2))</f>
        <v>86.84</v>
      </c>
    </row>
    <row r="22" spans="2:27" ht="56.25" customHeight="1" thickBot="1" x14ac:dyDescent="0.25">
      <c r="B22" s="200" t="s">
        <v>1818</v>
      </c>
      <c r="C22" s="201"/>
      <c r="D22" s="201"/>
      <c r="E22" s="201"/>
      <c r="F22" s="201"/>
      <c r="G22" s="201"/>
      <c r="H22" s="201"/>
      <c r="I22" s="201"/>
      <c r="J22" s="201"/>
      <c r="K22" s="201"/>
      <c r="L22" s="201"/>
      <c r="M22" s="202" t="s">
        <v>1793</v>
      </c>
      <c r="N22" s="202"/>
      <c r="O22" s="202" t="s">
        <v>117</v>
      </c>
      <c r="P22" s="202"/>
      <c r="Q22" s="203" t="s">
        <v>278</v>
      </c>
      <c r="R22" s="203"/>
      <c r="S22" s="95" t="s">
        <v>119</v>
      </c>
      <c r="T22" s="95" t="s">
        <v>210</v>
      </c>
      <c r="U22" s="95" t="s">
        <v>210</v>
      </c>
      <c r="V22" s="95" t="str">
        <f>+IF(ISERR(U22/T22*100),"N/A",ROUND(U22/T22*100,2))</f>
        <v>N/A</v>
      </c>
      <c r="W22" s="96" t="str">
        <f>+IF(ISERR(U22/S22*100),"N/A",ROUND(U22/S22*100,2))</f>
        <v>N/A</v>
      </c>
    </row>
    <row r="23" spans="2:27" ht="21.75" customHeight="1" thickTop="1" thickBot="1" x14ac:dyDescent="0.25">
      <c r="B23" s="70" t="s">
        <v>129</v>
      </c>
      <c r="C23" s="71"/>
      <c r="D23" s="71"/>
      <c r="E23" s="71"/>
      <c r="F23" s="71"/>
      <c r="G23" s="71"/>
      <c r="H23" s="72"/>
      <c r="I23" s="72"/>
      <c r="J23" s="72"/>
      <c r="K23" s="72"/>
      <c r="L23" s="72"/>
      <c r="M23" s="72"/>
      <c r="N23" s="72"/>
      <c r="O23" s="72"/>
      <c r="P23" s="72"/>
      <c r="Q23" s="72"/>
      <c r="R23" s="72"/>
      <c r="S23" s="72"/>
      <c r="T23" s="72"/>
      <c r="U23" s="72"/>
      <c r="V23" s="72"/>
      <c r="W23" s="73"/>
      <c r="X23" s="97"/>
    </row>
    <row r="24" spans="2:27" ht="29.25" customHeight="1" thickTop="1" thickBot="1" x14ac:dyDescent="0.25">
      <c r="B24" s="210" t="s">
        <v>130</v>
      </c>
      <c r="C24" s="211"/>
      <c r="D24" s="211"/>
      <c r="E24" s="211"/>
      <c r="F24" s="211"/>
      <c r="G24" s="211"/>
      <c r="H24" s="211"/>
      <c r="I24" s="211"/>
      <c r="J24" s="211"/>
      <c r="K24" s="211"/>
      <c r="L24" s="211"/>
      <c r="M24" s="211"/>
      <c r="N24" s="211"/>
      <c r="O24" s="211"/>
      <c r="P24" s="211"/>
      <c r="Q24" s="212"/>
      <c r="R24" s="98" t="s">
        <v>111</v>
      </c>
      <c r="S24" s="187" t="s">
        <v>112</v>
      </c>
      <c r="T24" s="187"/>
      <c r="U24" s="99" t="s">
        <v>131</v>
      </c>
      <c r="V24" s="186" t="s">
        <v>132</v>
      </c>
      <c r="W24" s="188"/>
    </row>
    <row r="25" spans="2:27" ht="30.75" customHeight="1" thickBot="1" x14ac:dyDescent="0.25">
      <c r="B25" s="213"/>
      <c r="C25" s="214"/>
      <c r="D25" s="214"/>
      <c r="E25" s="214"/>
      <c r="F25" s="214"/>
      <c r="G25" s="214"/>
      <c r="H25" s="214"/>
      <c r="I25" s="214"/>
      <c r="J25" s="214"/>
      <c r="K25" s="214"/>
      <c r="L25" s="214"/>
      <c r="M25" s="214"/>
      <c r="N25" s="214"/>
      <c r="O25" s="214"/>
      <c r="P25" s="214"/>
      <c r="Q25" s="215"/>
      <c r="R25" s="100" t="s">
        <v>133</v>
      </c>
      <c r="S25" s="100" t="s">
        <v>133</v>
      </c>
      <c r="T25" s="100" t="s">
        <v>117</v>
      </c>
      <c r="U25" s="100" t="s">
        <v>133</v>
      </c>
      <c r="V25" s="100" t="s">
        <v>134</v>
      </c>
      <c r="W25" s="101" t="s">
        <v>135</v>
      </c>
      <c r="Y25" s="97"/>
    </row>
    <row r="26" spans="2:27" ht="23.25" customHeight="1" thickBot="1" x14ac:dyDescent="0.25">
      <c r="B26" s="216" t="s">
        <v>136</v>
      </c>
      <c r="C26" s="217"/>
      <c r="D26" s="217"/>
      <c r="E26" s="102" t="s">
        <v>1806</v>
      </c>
      <c r="F26" s="102"/>
      <c r="G26" s="102"/>
      <c r="H26" s="103"/>
      <c r="I26" s="103"/>
      <c r="J26" s="103"/>
      <c r="K26" s="103"/>
      <c r="L26" s="103"/>
      <c r="M26" s="103"/>
      <c r="N26" s="103"/>
      <c r="O26" s="103"/>
      <c r="P26" s="104"/>
      <c r="Q26" s="104"/>
      <c r="R26" s="105" t="s">
        <v>1819</v>
      </c>
      <c r="S26" s="106" t="s">
        <v>79</v>
      </c>
      <c r="T26" s="104"/>
      <c r="U26" s="106" t="s">
        <v>1820</v>
      </c>
      <c r="V26" s="104"/>
      <c r="W26" s="107">
        <f>+IF(ISERR(U26/R26*100),"N/A",ROUND(U26/R26*100,2))</f>
        <v>98.21</v>
      </c>
    </row>
    <row r="27" spans="2:27" ht="26.25" customHeight="1" thickBot="1" x14ac:dyDescent="0.25">
      <c r="B27" s="218" t="s">
        <v>139</v>
      </c>
      <c r="C27" s="219"/>
      <c r="D27" s="219"/>
      <c r="E27" s="108" t="s">
        <v>1806</v>
      </c>
      <c r="F27" s="108"/>
      <c r="G27" s="108"/>
      <c r="H27" s="109"/>
      <c r="I27" s="109"/>
      <c r="J27" s="109"/>
      <c r="K27" s="109"/>
      <c r="L27" s="109"/>
      <c r="M27" s="109"/>
      <c r="N27" s="109"/>
      <c r="O27" s="109"/>
      <c r="P27" s="110"/>
      <c r="Q27" s="110"/>
      <c r="R27" s="111" t="s">
        <v>1819</v>
      </c>
      <c r="S27" s="112" t="s">
        <v>1821</v>
      </c>
      <c r="T27" s="112">
        <f>+IF(ISERR(S27/R27*100),"N/A",ROUND(S27/R27*100,2))</f>
        <v>99.47</v>
      </c>
      <c r="U27" s="112" t="s">
        <v>1820</v>
      </c>
      <c r="V27" s="112">
        <f>+IF(ISERR(U27/S27*100),"N/A",ROUND(U27/S27*100,2))</f>
        <v>98.74</v>
      </c>
      <c r="W27" s="113">
        <f>+IF(ISERR(U27/R27*100),"N/A",ROUND(U27/R27*100,2))</f>
        <v>98.21</v>
      </c>
    </row>
    <row r="28" spans="2:27" ht="22.5" customHeight="1" thickTop="1" thickBot="1" x14ac:dyDescent="0.25">
      <c r="B28" s="70" t="s">
        <v>141</v>
      </c>
      <c r="C28" s="71"/>
      <c r="D28" s="71"/>
      <c r="E28" s="71"/>
      <c r="F28" s="71"/>
      <c r="G28" s="71"/>
      <c r="H28" s="72"/>
      <c r="I28" s="72"/>
      <c r="J28" s="72"/>
      <c r="K28" s="72"/>
      <c r="L28" s="72"/>
      <c r="M28" s="72"/>
      <c r="N28" s="72"/>
      <c r="O28" s="72"/>
      <c r="P28" s="72"/>
      <c r="Q28" s="72"/>
      <c r="R28" s="72"/>
      <c r="S28" s="72"/>
      <c r="T28" s="72"/>
      <c r="U28" s="72"/>
      <c r="V28" s="72"/>
      <c r="W28" s="73"/>
    </row>
    <row r="29" spans="2:27" ht="37.5" customHeight="1" thickTop="1" x14ac:dyDescent="0.2">
      <c r="B29" s="204" t="s">
        <v>2207</v>
      </c>
      <c r="C29" s="205"/>
      <c r="D29" s="205"/>
      <c r="E29" s="205"/>
      <c r="F29" s="205"/>
      <c r="G29" s="205"/>
      <c r="H29" s="205"/>
      <c r="I29" s="205"/>
      <c r="J29" s="205"/>
      <c r="K29" s="205"/>
      <c r="L29" s="205"/>
      <c r="M29" s="205"/>
      <c r="N29" s="205"/>
      <c r="O29" s="205"/>
      <c r="P29" s="205"/>
      <c r="Q29" s="205"/>
      <c r="R29" s="205"/>
      <c r="S29" s="205"/>
      <c r="T29" s="205"/>
      <c r="U29" s="205"/>
      <c r="V29" s="205"/>
      <c r="W29" s="206"/>
    </row>
    <row r="30" spans="2:27" ht="69.75" customHeight="1" thickBot="1" x14ac:dyDescent="0.25">
      <c r="B30" s="220"/>
      <c r="C30" s="221"/>
      <c r="D30" s="221"/>
      <c r="E30" s="221"/>
      <c r="F30" s="221"/>
      <c r="G30" s="221"/>
      <c r="H30" s="221"/>
      <c r="I30" s="221"/>
      <c r="J30" s="221"/>
      <c r="K30" s="221"/>
      <c r="L30" s="221"/>
      <c r="M30" s="221"/>
      <c r="N30" s="221"/>
      <c r="O30" s="221"/>
      <c r="P30" s="221"/>
      <c r="Q30" s="221"/>
      <c r="R30" s="221"/>
      <c r="S30" s="221"/>
      <c r="T30" s="221"/>
      <c r="U30" s="221"/>
      <c r="V30" s="221"/>
      <c r="W30" s="222"/>
    </row>
    <row r="31" spans="2:27" ht="37.5" customHeight="1" thickTop="1" x14ac:dyDescent="0.2">
      <c r="B31" s="204" t="s">
        <v>2208</v>
      </c>
      <c r="C31" s="205"/>
      <c r="D31" s="205"/>
      <c r="E31" s="205"/>
      <c r="F31" s="205"/>
      <c r="G31" s="205"/>
      <c r="H31" s="205"/>
      <c r="I31" s="205"/>
      <c r="J31" s="205"/>
      <c r="K31" s="205"/>
      <c r="L31" s="205"/>
      <c r="M31" s="205"/>
      <c r="N31" s="205"/>
      <c r="O31" s="205"/>
      <c r="P31" s="205"/>
      <c r="Q31" s="205"/>
      <c r="R31" s="205"/>
      <c r="S31" s="205"/>
      <c r="T31" s="205"/>
      <c r="U31" s="205"/>
      <c r="V31" s="205"/>
      <c r="W31" s="206"/>
    </row>
    <row r="32" spans="2:27" ht="69.75"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2209</v>
      </c>
      <c r="C33" s="205"/>
      <c r="D33" s="205"/>
      <c r="E33" s="205"/>
      <c r="F33" s="205"/>
      <c r="G33" s="205"/>
      <c r="H33" s="205"/>
      <c r="I33" s="205"/>
      <c r="J33" s="205"/>
      <c r="K33" s="205"/>
      <c r="L33" s="205"/>
      <c r="M33" s="205"/>
      <c r="N33" s="205"/>
      <c r="O33" s="205"/>
      <c r="P33" s="205"/>
      <c r="Q33" s="205"/>
      <c r="R33" s="205"/>
      <c r="S33" s="205"/>
      <c r="T33" s="205"/>
      <c r="U33" s="205"/>
      <c r="V33" s="205"/>
      <c r="W33" s="206"/>
    </row>
    <row r="34" spans="2:23" ht="18.75" customHeight="1"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21:L21"/>
    <mergeCell ref="M21:N21"/>
    <mergeCell ref="O21:P21"/>
    <mergeCell ref="Q21:R21"/>
    <mergeCell ref="B33:W34"/>
    <mergeCell ref="B22:L22"/>
    <mergeCell ref="M22:N22"/>
    <mergeCell ref="O22:P22"/>
    <mergeCell ref="Q22:R22"/>
    <mergeCell ref="B24:Q25"/>
    <mergeCell ref="S24:T24"/>
    <mergeCell ref="V24:W24"/>
    <mergeCell ref="B26:D26"/>
    <mergeCell ref="B27:D27"/>
    <mergeCell ref="B29:W30"/>
    <mergeCell ref="B31:W3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191</v>
      </c>
      <c r="D4" s="166" t="s">
        <v>41</v>
      </c>
      <c r="E4" s="166"/>
      <c r="F4" s="166"/>
      <c r="G4" s="166"/>
      <c r="H4" s="167"/>
      <c r="I4" s="77"/>
      <c r="J4" s="168" t="s">
        <v>75</v>
      </c>
      <c r="K4" s="166"/>
      <c r="L4" s="76" t="s">
        <v>1790</v>
      </c>
      <c r="M4" s="169" t="s">
        <v>1791</v>
      </c>
      <c r="N4" s="169"/>
      <c r="O4" s="169"/>
      <c r="P4" s="169"/>
      <c r="Q4" s="170"/>
      <c r="R4" s="78"/>
      <c r="S4" s="171" t="s">
        <v>2146</v>
      </c>
      <c r="T4" s="172"/>
      <c r="U4" s="172"/>
      <c r="V4" s="173" t="s">
        <v>1792</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1793</v>
      </c>
      <c r="D6" s="175" t="s">
        <v>1794</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149</v>
      </c>
      <c r="K8" s="85" t="s">
        <v>149</v>
      </c>
      <c r="L8" s="85" t="s">
        <v>149</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1795</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1796</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1797</v>
      </c>
      <c r="C21" s="201"/>
      <c r="D21" s="201"/>
      <c r="E21" s="201"/>
      <c r="F21" s="201"/>
      <c r="G21" s="201"/>
      <c r="H21" s="201"/>
      <c r="I21" s="201"/>
      <c r="J21" s="201"/>
      <c r="K21" s="201"/>
      <c r="L21" s="201"/>
      <c r="M21" s="202" t="s">
        <v>1793</v>
      </c>
      <c r="N21" s="202"/>
      <c r="O21" s="202" t="s">
        <v>117</v>
      </c>
      <c r="P21" s="202"/>
      <c r="Q21" s="203" t="s">
        <v>118</v>
      </c>
      <c r="R21" s="203"/>
      <c r="S21" s="95" t="s">
        <v>119</v>
      </c>
      <c r="T21" s="95" t="s">
        <v>582</v>
      </c>
      <c r="U21" s="95" t="s">
        <v>120</v>
      </c>
      <c r="V21" s="95">
        <f>+IF(ISERR(U21/T21*100),"N/A",ROUND(U21/T21*100,2))</f>
        <v>150</v>
      </c>
      <c r="W21" s="96">
        <f>+IF(ISERR(U21/S21*100),"N/A",ROUND(U21/S21*100,2))</f>
        <v>75</v>
      </c>
    </row>
    <row r="22" spans="2:27" ht="56.25" customHeight="1" x14ac:dyDescent="0.2">
      <c r="B22" s="200" t="s">
        <v>1798</v>
      </c>
      <c r="C22" s="201"/>
      <c r="D22" s="201"/>
      <c r="E22" s="201"/>
      <c r="F22" s="201"/>
      <c r="G22" s="201"/>
      <c r="H22" s="201"/>
      <c r="I22" s="201"/>
      <c r="J22" s="201"/>
      <c r="K22" s="201"/>
      <c r="L22" s="201"/>
      <c r="M22" s="202" t="s">
        <v>1793</v>
      </c>
      <c r="N22" s="202"/>
      <c r="O22" s="202" t="s">
        <v>117</v>
      </c>
      <c r="P22" s="202"/>
      <c r="Q22" s="203" t="s">
        <v>118</v>
      </c>
      <c r="R22" s="203"/>
      <c r="S22" s="95" t="s">
        <v>119</v>
      </c>
      <c r="T22" s="95" t="s">
        <v>276</v>
      </c>
      <c r="U22" s="95" t="s">
        <v>1799</v>
      </c>
      <c r="V22" s="95">
        <f>+IF(ISERR(U22/T22*100),"N/A",ROUND(U22/T22*100,2))</f>
        <v>106.6</v>
      </c>
      <c r="W22" s="96">
        <f>+IF(ISERR(U22/S22*100),"N/A",ROUND(U22/S22*100,2))</f>
        <v>74.62</v>
      </c>
    </row>
    <row r="23" spans="2:27" ht="56.25" customHeight="1" x14ac:dyDescent="0.2">
      <c r="B23" s="200" t="s">
        <v>1800</v>
      </c>
      <c r="C23" s="201"/>
      <c r="D23" s="201"/>
      <c r="E23" s="201"/>
      <c r="F23" s="201"/>
      <c r="G23" s="201"/>
      <c r="H23" s="201"/>
      <c r="I23" s="201"/>
      <c r="J23" s="201"/>
      <c r="K23" s="201"/>
      <c r="L23" s="201"/>
      <c r="M23" s="202" t="s">
        <v>1793</v>
      </c>
      <c r="N23" s="202"/>
      <c r="O23" s="202" t="s">
        <v>117</v>
      </c>
      <c r="P23" s="202"/>
      <c r="Q23" s="203" t="s">
        <v>118</v>
      </c>
      <c r="R23" s="203"/>
      <c r="S23" s="95" t="s">
        <v>119</v>
      </c>
      <c r="T23" s="95" t="s">
        <v>1801</v>
      </c>
      <c r="U23" s="95" t="s">
        <v>119</v>
      </c>
      <c r="V23" s="95">
        <f>+IF(ISERR(U23/T23*100),"N/A",ROUND(U23/T23*100,2))</f>
        <v>149.99</v>
      </c>
      <c r="W23" s="96">
        <f>+IF(ISERR(U23/S23*100),"N/A",ROUND(U23/S23*100,2))</f>
        <v>100</v>
      </c>
    </row>
    <row r="24" spans="2:27" ht="56.25" customHeight="1" x14ac:dyDescent="0.2">
      <c r="B24" s="200" t="s">
        <v>1802</v>
      </c>
      <c r="C24" s="201"/>
      <c r="D24" s="201"/>
      <c r="E24" s="201"/>
      <c r="F24" s="201"/>
      <c r="G24" s="201"/>
      <c r="H24" s="201"/>
      <c r="I24" s="201"/>
      <c r="J24" s="201"/>
      <c r="K24" s="201"/>
      <c r="L24" s="201"/>
      <c r="M24" s="202" t="s">
        <v>1793</v>
      </c>
      <c r="N24" s="202"/>
      <c r="O24" s="202" t="s">
        <v>117</v>
      </c>
      <c r="P24" s="202"/>
      <c r="Q24" s="203" t="s">
        <v>118</v>
      </c>
      <c r="R24" s="203"/>
      <c r="S24" s="95" t="s">
        <v>119</v>
      </c>
      <c r="T24" s="95" t="s">
        <v>582</v>
      </c>
      <c r="U24" s="95" t="s">
        <v>582</v>
      </c>
      <c r="V24" s="95">
        <f>+IF(ISERR(U24/T24*100),"N/A",ROUND(U24/T24*100,2))</f>
        <v>100</v>
      </c>
      <c r="W24" s="96">
        <f>+IF(ISERR(U24/S24*100),"N/A",ROUND(U24/S24*100,2))</f>
        <v>50</v>
      </c>
    </row>
    <row r="25" spans="2:27" ht="56.25" customHeight="1" thickBot="1" x14ac:dyDescent="0.25">
      <c r="B25" s="200" t="s">
        <v>1803</v>
      </c>
      <c r="C25" s="201"/>
      <c r="D25" s="201"/>
      <c r="E25" s="201"/>
      <c r="F25" s="201"/>
      <c r="G25" s="201"/>
      <c r="H25" s="201"/>
      <c r="I25" s="201"/>
      <c r="J25" s="201"/>
      <c r="K25" s="201"/>
      <c r="L25" s="201"/>
      <c r="M25" s="202" t="s">
        <v>1793</v>
      </c>
      <c r="N25" s="202"/>
      <c r="O25" s="202" t="s">
        <v>117</v>
      </c>
      <c r="P25" s="202"/>
      <c r="Q25" s="203" t="s">
        <v>118</v>
      </c>
      <c r="R25" s="203"/>
      <c r="S25" s="95" t="s">
        <v>119</v>
      </c>
      <c r="T25" s="95" t="s">
        <v>1804</v>
      </c>
      <c r="U25" s="95" t="s">
        <v>1805</v>
      </c>
      <c r="V25" s="95">
        <f>+IF(ISERR(U25/T25*100),"N/A",ROUND(U25/T25*100,2))</f>
        <v>83.48</v>
      </c>
      <c r="W25" s="96">
        <f>+IF(ISERR(U25/S25*100),"N/A",ROUND(U25/S25*100,2))</f>
        <v>69.56</v>
      </c>
    </row>
    <row r="26" spans="2:27" ht="21.75" customHeight="1" thickTop="1" thickBot="1" x14ac:dyDescent="0.25">
      <c r="B26" s="70" t="s">
        <v>129</v>
      </c>
      <c r="C26" s="71"/>
      <c r="D26" s="71"/>
      <c r="E26" s="71"/>
      <c r="F26" s="71"/>
      <c r="G26" s="71"/>
      <c r="H26" s="72"/>
      <c r="I26" s="72"/>
      <c r="J26" s="72"/>
      <c r="K26" s="72"/>
      <c r="L26" s="72"/>
      <c r="M26" s="72"/>
      <c r="N26" s="72"/>
      <c r="O26" s="72"/>
      <c r="P26" s="72"/>
      <c r="Q26" s="72"/>
      <c r="R26" s="72"/>
      <c r="S26" s="72"/>
      <c r="T26" s="72"/>
      <c r="U26" s="72"/>
      <c r="V26" s="72"/>
      <c r="W26" s="73"/>
      <c r="X26" s="97"/>
    </row>
    <row r="27" spans="2:27" ht="29.25" customHeight="1" thickTop="1" thickBot="1" x14ac:dyDescent="0.25">
      <c r="B27" s="210" t="s">
        <v>130</v>
      </c>
      <c r="C27" s="211"/>
      <c r="D27" s="211"/>
      <c r="E27" s="211"/>
      <c r="F27" s="211"/>
      <c r="G27" s="211"/>
      <c r="H27" s="211"/>
      <c r="I27" s="211"/>
      <c r="J27" s="211"/>
      <c r="K27" s="211"/>
      <c r="L27" s="211"/>
      <c r="M27" s="211"/>
      <c r="N27" s="211"/>
      <c r="O27" s="211"/>
      <c r="P27" s="211"/>
      <c r="Q27" s="212"/>
      <c r="R27" s="98" t="s">
        <v>111</v>
      </c>
      <c r="S27" s="187" t="s">
        <v>112</v>
      </c>
      <c r="T27" s="187"/>
      <c r="U27" s="99" t="s">
        <v>131</v>
      </c>
      <c r="V27" s="186" t="s">
        <v>132</v>
      </c>
      <c r="W27" s="188"/>
    </row>
    <row r="28" spans="2:27" ht="30.75" customHeight="1" thickBot="1" x14ac:dyDescent="0.25">
      <c r="B28" s="213"/>
      <c r="C28" s="214"/>
      <c r="D28" s="214"/>
      <c r="E28" s="214"/>
      <c r="F28" s="214"/>
      <c r="G28" s="214"/>
      <c r="H28" s="214"/>
      <c r="I28" s="214"/>
      <c r="J28" s="214"/>
      <c r="K28" s="214"/>
      <c r="L28" s="214"/>
      <c r="M28" s="214"/>
      <c r="N28" s="214"/>
      <c r="O28" s="214"/>
      <c r="P28" s="214"/>
      <c r="Q28" s="215"/>
      <c r="R28" s="100" t="s">
        <v>133</v>
      </c>
      <c r="S28" s="100" t="s">
        <v>133</v>
      </c>
      <c r="T28" s="100" t="s">
        <v>117</v>
      </c>
      <c r="U28" s="100" t="s">
        <v>133</v>
      </c>
      <c r="V28" s="100" t="s">
        <v>134</v>
      </c>
      <c r="W28" s="101" t="s">
        <v>135</v>
      </c>
      <c r="Y28" s="97"/>
    </row>
    <row r="29" spans="2:27" ht="23.25" customHeight="1" thickBot="1" x14ac:dyDescent="0.25">
      <c r="B29" s="216" t="s">
        <v>136</v>
      </c>
      <c r="C29" s="217"/>
      <c r="D29" s="217"/>
      <c r="E29" s="102" t="s">
        <v>1806</v>
      </c>
      <c r="F29" s="102"/>
      <c r="G29" s="102"/>
      <c r="H29" s="103"/>
      <c r="I29" s="103"/>
      <c r="J29" s="103"/>
      <c r="K29" s="103"/>
      <c r="L29" s="103"/>
      <c r="M29" s="103"/>
      <c r="N29" s="103"/>
      <c r="O29" s="103"/>
      <c r="P29" s="104"/>
      <c r="Q29" s="104"/>
      <c r="R29" s="105" t="s">
        <v>1792</v>
      </c>
      <c r="S29" s="106" t="s">
        <v>79</v>
      </c>
      <c r="T29" s="104"/>
      <c r="U29" s="106" t="s">
        <v>1807</v>
      </c>
      <c r="V29" s="104"/>
      <c r="W29" s="107">
        <f>+IF(ISERR(U29/R29*100),"N/A",ROUND(U29/R29*100,2))</f>
        <v>53.49</v>
      </c>
    </row>
    <row r="30" spans="2:27" ht="26.25" customHeight="1" thickBot="1" x14ac:dyDescent="0.25">
      <c r="B30" s="218" t="s">
        <v>139</v>
      </c>
      <c r="C30" s="219"/>
      <c r="D30" s="219"/>
      <c r="E30" s="108" t="s">
        <v>1806</v>
      </c>
      <c r="F30" s="108"/>
      <c r="G30" s="108"/>
      <c r="H30" s="109"/>
      <c r="I30" s="109"/>
      <c r="J30" s="109"/>
      <c r="K30" s="109"/>
      <c r="L30" s="109"/>
      <c r="M30" s="109"/>
      <c r="N30" s="109"/>
      <c r="O30" s="109"/>
      <c r="P30" s="110"/>
      <c r="Q30" s="110"/>
      <c r="R30" s="111" t="s">
        <v>1808</v>
      </c>
      <c r="S30" s="112" t="s">
        <v>1809</v>
      </c>
      <c r="T30" s="112">
        <f>+IF(ISERR(S30/R30*100),"N/A",ROUND(S30/R30*100,2))</f>
        <v>73.98</v>
      </c>
      <c r="U30" s="112" t="s">
        <v>1807</v>
      </c>
      <c r="V30" s="112">
        <f>+IF(ISERR(U30/S30*100),"N/A",ROUND(U30/S30*100,2))</f>
        <v>73.13</v>
      </c>
      <c r="W30" s="113">
        <f>+IF(ISERR(U30/R30*100),"N/A",ROUND(U30/R30*100,2))</f>
        <v>54.1</v>
      </c>
    </row>
    <row r="31" spans="2:27" ht="22.5" customHeight="1" thickTop="1" thickBot="1" x14ac:dyDescent="0.25">
      <c r="B31" s="70" t="s">
        <v>141</v>
      </c>
      <c r="C31" s="71"/>
      <c r="D31" s="71"/>
      <c r="E31" s="71"/>
      <c r="F31" s="71"/>
      <c r="G31" s="71"/>
      <c r="H31" s="72"/>
      <c r="I31" s="72"/>
      <c r="J31" s="72"/>
      <c r="K31" s="72"/>
      <c r="L31" s="72"/>
      <c r="M31" s="72"/>
      <c r="N31" s="72"/>
      <c r="O31" s="72"/>
      <c r="P31" s="72"/>
      <c r="Q31" s="72"/>
      <c r="R31" s="72"/>
      <c r="S31" s="72"/>
      <c r="T31" s="72"/>
      <c r="U31" s="72"/>
      <c r="V31" s="72"/>
      <c r="W31" s="73"/>
    </row>
    <row r="32" spans="2:27" ht="37.5" customHeight="1" thickTop="1" x14ac:dyDescent="0.2">
      <c r="B32" s="204" t="s">
        <v>2204</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18.5" customHeight="1" thickBot="1" x14ac:dyDescent="0.25">
      <c r="B33" s="220"/>
      <c r="C33" s="221"/>
      <c r="D33" s="221"/>
      <c r="E33" s="221"/>
      <c r="F33" s="221"/>
      <c r="G33" s="221"/>
      <c r="H33" s="221"/>
      <c r="I33" s="221"/>
      <c r="J33" s="221"/>
      <c r="K33" s="221"/>
      <c r="L33" s="221"/>
      <c r="M33" s="221"/>
      <c r="N33" s="221"/>
      <c r="O33" s="221"/>
      <c r="P33" s="221"/>
      <c r="Q33" s="221"/>
      <c r="R33" s="221"/>
      <c r="S33" s="221"/>
      <c r="T33" s="221"/>
      <c r="U33" s="221"/>
      <c r="V33" s="221"/>
      <c r="W33" s="222"/>
    </row>
    <row r="34" spans="2:23" ht="37.5" customHeight="1" thickTop="1" x14ac:dyDescent="0.2">
      <c r="B34" s="204" t="s">
        <v>2205</v>
      </c>
      <c r="C34" s="205"/>
      <c r="D34" s="205"/>
      <c r="E34" s="205"/>
      <c r="F34" s="205"/>
      <c r="G34" s="205"/>
      <c r="H34" s="205"/>
      <c r="I34" s="205"/>
      <c r="J34" s="205"/>
      <c r="K34" s="205"/>
      <c r="L34" s="205"/>
      <c r="M34" s="205"/>
      <c r="N34" s="205"/>
      <c r="O34" s="205"/>
      <c r="P34" s="205"/>
      <c r="Q34" s="205"/>
      <c r="R34" s="205"/>
      <c r="S34" s="205"/>
      <c r="T34" s="205"/>
      <c r="U34" s="205"/>
      <c r="V34" s="205"/>
      <c r="W34" s="206"/>
    </row>
    <row r="35" spans="2:23" ht="90" customHeight="1" thickBot="1" x14ac:dyDescent="0.25">
      <c r="B35" s="220"/>
      <c r="C35" s="221"/>
      <c r="D35" s="221"/>
      <c r="E35" s="221"/>
      <c r="F35" s="221"/>
      <c r="G35" s="221"/>
      <c r="H35" s="221"/>
      <c r="I35" s="221"/>
      <c r="J35" s="221"/>
      <c r="K35" s="221"/>
      <c r="L35" s="221"/>
      <c r="M35" s="221"/>
      <c r="N35" s="221"/>
      <c r="O35" s="221"/>
      <c r="P35" s="221"/>
      <c r="Q35" s="221"/>
      <c r="R35" s="221"/>
      <c r="S35" s="221"/>
      <c r="T35" s="221"/>
      <c r="U35" s="221"/>
      <c r="V35" s="221"/>
      <c r="W35" s="222"/>
    </row>
    <row r="36" spans="2:23" ht="37.5" customHeight="1" thickTop="1" x14ac:dyDescent="0.2">
      <c r="B36" s="204" t="s">
        <v>2206</v>
      </c>
      <c r="C36" s="205"/>
      <c r="D36" s="205"/>
      <c r="E36" s="205"/>
      <c r="F36" s="205"/>
      <c r="G36" s="205"/>
      <c r="H36" s="205"/>
      <c r="I36" s="205"/>
      <c r="J36" s="205"/>
      <c r="K36" s="205"/>
      <c r="L36" s="205"/>
      <c r="M36" s="205"/>
      <c r="N36" s="205"/>
      <c r="O36" s="205"/>
      <c r="P36" s="205"/>
      <c r="Q36" s="205"/>
      <c r="R36" s="205"/>
      <c r="S36" s="205"/>
      <c r="T36" s="205"/>
      <c r="U36" s="205"/>
      <c r="V36" s="205"/>
      <c r="W36" s="206"/>
    </row>
    <row r="37" spans="2:23" ht="103.5" customHeight="1" thickBot="1" x14ac:dyDescent="0.25">
      <c r="B37" s="207"/>
      <c r="C37" s="208"/>
      <c r="D37" s="208"/>
      <c r="E37" s="208"/>
      <c r="F37" s="208"/>
      <c r="G37" s="208"/>
      <c r="H37" s="208"/>
      <c r="I37" s="208"/>
      <c r="J37" s="208"/>
      <c r="K37" s="208"/>
      <c r="L37" s="208"/>
      <c r="M37" s="208"/>
      <c r="N37" s="208"/>
      <c r="O37" s="208"/>
      <c r="P37" s="208"/>
      <c r="Q37" s="208"/>
      <c r="R37" s="208"/>
      <c r="S37" s="208"/>
      <c r="T37" s="208"/>
      <c r="U37" s="208"/>
      <c r="V37" s="208"/>
      <c r="W37" s="209"/>
    </row>
  </sheetData>
  <mergeCells count="67">
    <mergeCell ref="B36:W37"/>
    <mergeCell ref="B27:Q28"/>
    <mergeCell ref="S27:T27"/>
    <mergeCell ref="V27:W27"/>
    <mergeCell ref="B29:D29"/>
    <mergeCell ref="B30:D30"/>
    <mergeCell ref="B32:W33"/>
    <mergeCell ref="B25:L25"/>
    <mergeCell ref="M25:N25"/>
    <mergeCell ref="O25:P25"/>
    <mergeCell ref="Q25:R25"/>
    <mergeCell ref="B34:W35"/>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0" min="1" max="22"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191</v>
      </c>
      <c r="D4" s="166" t="s">
        <v>41</v>
      </c>
      <c r="E4" s="166"/>
      <c r="F4" s="166"/>
      <c r="G4" s="166"/>
      <c r="H4" s="167"/>
      <c r="I4" s="77"/>
      <c r="J4" s="168" t="s">
        <v>75</v>
      </c>
      <c r="K4" s="166"/>
      <c r="L4" s="76" t="s">
        <v>1822</v>
      </c>
      <c r="M4" s="169" t="s">
        <v>1823</v>
      </c>
      <c r="N4" s="169"/>
      <c r="O4" s="169"/>
      <c r="P4" s="169"/>
      <c r="Q4" s="170"/>
      <c r="R4" s="78"/>
      <c r="S4" s="171" t="s">
        <v>2146</v>
      </c>
      <c r="T4" s="172"/>
      <c r="U4" s="172"/>
      <c r="V4" s="173" t="s">
        <v>1824</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1825</v>
      </c>
      <c r="D6" s="175" t="s">
        <v>1826</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1827</v>
      </c>
      <c r="K8" s="85" t="s">
        <v>1828</v>
      </c>
      <c r="L8" s="85" t="s">
        <v>1829</v>
      </c>
      <c r="M8" s="85" t="s">
        <v>1830</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31.25" customHeight="1" thickTop="1" thickBot="1" x14ac:dyDescent="0.25">
      <c r="B10" s="86" t="s">
        <v>91</v>
      </c>
      <c r="C10" s="173" t="s">
        <v>1831</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1832</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1833</v>
      </c>
      <c r="C21" s="201"/>
      <c r="D21" s="201"/>
      <c r="E21" s="201"/>
      <c r="F21" s="201"/>
      <c r="G21" s="201"/>
      <c r="H21" s="201"/>
      <c r="I21" s="201"/>
      <c r="J21" s="201"/>
      <c r="K21" s="201"/>
      <c r="L21" s="201"/>
      <c r="M21" s="202" t="s">
        <v>1825</v>
      </c>
      <c r="N21" s="202"/>
      <c r="O21" s="202" t="s">
        <v>117</v>
      </c>
      <c r="P21" s="202"/>
      <c r="Q21" s="203" t="s">
        <v>118</v>
      </c>
      <c r="R21" s="203"/>
      <c r="S21" s="95" t="s">
        <v>1834</v>
      </c>
      <c r="T21" s="95" t="s">
        <v>1835</v>
      </c>
      <c r="U21" s="95" t="s">
        <v>1836</v>
      </c>
      <c r="V21" s="95">
        <f>+IF(ISERR(U21/T21*100),"N/A",ROUND(U21/T21*100,2))</f>
        <v>122.88</v>
      </c>
      <c r="W21" s="96">
        <f>+IF(ISERR(U21/S21*100),"N/A",ROUND(U21/S21*100,2))</f>
        <v>103.67</v>
      </c>
    </row>
    <row r="22" spans="2:27" ht="56.25" customHeight="1" thickBot="1" x14ac:dyDescent="0.25">
      <c r="B22" s="200" t="s">
        <v>1837</v>
      </c>
      <c r="C22" s="201"/>
      <c r="D22" s="201"/>
      <c r="E22" s="201"/>
      <c r="F22" s="201"/>
      <c r="G22" s="201"/>
      <c r="H22" s="201"/>
      <c r="I22" s="201"/>
      <c r="J22" s="201"/>
      <c r="K22" s="201"/>
      <c r="L22" s="201"/>
      <c r="M22" s="202" t="s">
        <v>1825</v>
      </c>
      <c r="N22" s="202"/>
      <c r="O22" s="202" t="s">
        <v>1838</v>
      </c>
      <c r="P22" s="202"/>
      <c r="Q22" s="203" t="s">
        <v>118</v>
      </c>
      <c r="R22" s="203"/>
      <c r="S22" s="95" t="s">
        <v>797</v>
      </c>
      <c r="T22" s="95" t="s">
        <v>1839</v>
      </c>
      <c r="U22" s="95" t="s">
        <v>1840</v>
      </c>
      <c r="V22" s="95">
        <f>+IF(ISERR(U22/T22*100),"N/A",ROUND(U22/T22*100,2))</f>
        <v>75.92</v>
      </c>
      <c r="W22" s="96">
        <f>+IF(ISERR(U22/S22*100),"N/A",ROUND(U22/S22*100,2))</f>
        <v>34.61</v>
      </c>
    </row>
    <row r="23" spans="2:27" ht="21.75" customHeight="1" thickTop="1" thickBot="1" x14ac:dyDescent="0.25">
      <c r="B23" s="70" t="s">
        <v>129</v>
      </c>
      <c r="C23" s="71"/>
      <c r="D23" s="71"/>
      <c r="E23" s="71"/>
      <c r="F23" s="71"/>
      <c r="G23" s="71"/>
      <c r="H23" s="72"/>
      <c r="I23" s="72"/>
      <c r="J23" s="72"/>
      <c r="K23" s="72"/>
      <c r="L23" s="72"/>
      <c r="M23" s="72"/>
      <c r="N23" s="72"/>
      <c r="O23" s="72"/>
      <c r="P23" s="72"/>
      <c r="Q23" s="72"/>
      <c r="R23" s="72"/>
      <c r="S23" s="72"/>
      <c r="T23" s="72"/>
      <c r="U23" s="72"/>
      <c r="V23" s="72"/>
      <c r="W23" s="73"/>
      <c r="X23" s="97"/>
    </row>
    <row r="24" spans="2:27" ht="29.25" customHeight="1" thickTop="1" thickBot="1" x14ac:dyDescent="0.25">
      <c r="B24" s="210" t="s">
        <v>130</v>
      </c>
      <c r="C24" s="211"/>
      <c r="D24" s="211"/>
      <c r="E24" s="211"/>
      <c r="F24" s="211"/>
      <c r="G24" s="211"/>
      <c r="H24" s="211"/>
      <c r="I24" s="211"/>
      <c r="J24" s="211"/>
      <c r="K24" s="211"/>
      <c r="L24" s="211"/>
      <c r="M24" s="211"/>
      <c r="N24" s="211"/>
      <c r="O24" s="211"/>
      <c r="P24" s="211"/>
      <c r="Q24" s="212"/>
      <c r="R24" s="98" t="s">
        <v>111</v>
      </c>
      <c r="S24" s="187" t="s">
        <v>112</v>
      </c>
      <c r="T24" s="187"/>
      <c r="U24" s="99" t="s">
        <v>131</v>
      </c>
      <c r="V24" s="186" t="s">
        <v>132</v>
      </c>
      <c r="W24" s="188"/>
    </row>
    <row r="25" spans="2:27" ht="30.75" customHeight="1" thickBot="1" x14ac:dyDescent="0.25">
      <c r="B25" s="213"/>
      <c r="C25" s="214"/>
      <c r="D25" s="214"/>
      <c r="E25" s="214"/>
      <c r="F25" s="214"/>
      <c r="G25" s="214"/>
      <c r="H25" s="214"/>
      <c r="I25" s="214"/>
      <c r="J25" s="214"/>
      <c r="K25" s="214"/>
      <c r="L25" s="214"/>
      <c r="M25" s="214"/>
      <c r="N25" s="214"/>
      <c r="O25" s="214"/>
      <c r="P25" s="214"/>
      <c r="Q25" s="215"/>
      <c r="R25" s="100" t="s">
        <v>133</v>
      </c>
      <c r="S25" s="100" t="s">
        <v>133</v>
      </c>
      <c r="T25" s="100" t="s">
        <v>117</v>
      </c>
      <c r="U25" s="100" t="s">
        <v>133</v>
      </c>
      <c r="V25" s="100" t="s">
        <v>134</v>
      </c>
      <c r="W25" s="101" t="s">
        <v>135</v>
      </c>
      <c r="Y25" s="97"/>
    </row>
    <row r="26" spans="2:27" ht="23.25" customHeight="1" thickBot="1" x14ac:dyDescent="0.25">
      <c r="B26" s="216" t="s">
        <v>136</v>
      </c>
      <c r="C26" s="217"/>
      <c r="D26" s="217"/>
      <c r="E26" s="102" t="s">
        <v>1841</v>
      </c>
      <c r="F26" s="102"/>
      <c r="G26" s="102"/>
      <c r="H26" s="103"/>
      <c r="I26" s="103"/>
      <c r="J26" s="103"/>
      <c r="K26" s="103"/>
      <c r="L26" s="103"/>
      <c r="M26" s="103"/>
      <c r="N26" s="103"/>
      <c r="O26" s="103"/>
      <c r="P26" s="104"/>
      <c r="Q26" s="104"/>
      <c r="R26" s="105" t="s">
        <v>1842</v>
      </c>
      <c r="S26" s="106" t="s">
        <v>79</v>
      </c>
      <c r="T26" s="104"/>
      <c r="U26" s="106" t="s">
        <v>1843</v>
      </c>
      <c r="V26" s="104"/>
      <c r="W26" s="107">
        <f>+IF(ISERR(U26/R26*100),"N/A",ROUND(U26/R26*100,2))</f>
        <v>95.57</v>
      </c>
    </row>
    <row r="27" spans="2:27" ht="26.25" customHeight="1" thickBot="1" x14ac:dyDescent="0.25">
      <c r="B27" s="218" t="s">
        <v>139</v>
      </c>
      <c r="C27" s="219"/>
      <c r="D27" s="219"/>
      <c r="E27" s="108" t="s">
        <v>1841</v>
      </c>
      <c r="F27" s="108"/>
      <c r="G27" s="108"/>
      <c r="H27" s="109"/>
      <c r="I27" s="109"/>
      <c r="J27" s="109"/>
      <c r="K27" s="109"/>
      <c r="L27" s="109"/>
      <c r="M27" s="109"/>
      <c r="N27" s="109"/>
      <c r="O27" s="109"/>
      <c r="P27" s="110"/>
      <c r="Q27" s="110"/>
      <c r="R27" s="111" t="s">
        <v>1844</v>
      </c>
      <c r="S27" s="112" t="s">
        <v>1845</v>
      </c>
      <c r="T27" s="112">
        <f>+IF(ISERR(S27/R27*100),"N/A",ROUND(S27/R27*100,2))</f>
        <v>95.14</v>
      </c>
      <c r="U27" s="112" t="s">
        <v>1843</v>
      </c>
      <c r="V27" s="112">
        <f>+IF(ISERR(U27/S27*100),"N/A",ROUND(U27/S27*100,2))</f>
        <v>96.22</v>
      </c>
      <c r="W27" s="113">
        <f>+IF(ISERR(U27/R27*100),"N/A",ROUND(U27/R27*100,2))</f>
        <v>91.54</v>
      </c>
    </row>
    <row r="28" spans="2:27" ht="22.5" customHeight="1" thickTop="1" thickBot="1" x14ac:dyDescent="0.25">
      <c r="B28" s="70" t="s">
        <v>141</v>
      </c>
      <c r="C28" s="71"/>
      <c r="D28" s="71"/>
      <c r="E28" s="71"/>
      <c r="F28" s="71"/>
      <c r="G28" s="71"/>
      <c r="H28" s="72"/>
      <c r="I28" s="72"/>
      <c r="J28" s="72"/>
      <c r="K28" s="72"/>
      <c r="L28" s="72"/>
      <c r="M28" s="72"/>
      <c r="N28" s="72"/>
      <c r="O28" s="72"/>
      <c r="P28" s="72"/>
      <c r="Q28" s="72"/>
      <c r="R28" s="72"/>
      <c r="S28" s="72"/>
      <c r="T28" s="72"/>
      <c r="U28" s="72"/>
      <c r="V28" s="72"/>
      <c r="W28" s="73"/>
    </row>
    <row r="29" spans="2:27" ht="37.5" customHeight="1" thickTop="1" x14ac:dyDescent="0.2">
      <c r="B29" s="204" t="s">
        <v>2201</v>
      </c>
      <c r="C29" s="205"/>
      <c r="D29" s="205"/>
      <c r="E29" s="205"/>
      <c r="F29" s="205"/>
      <c r="G29" s="205"/>
      <c r="H29" s="205"/>
      <c r="I29" s="205"/>
      <c r="J29" s="205"/>
      <c r="K29" s="205"/>
      <c r="L29" s="205"/>
      <c r="M29" s="205"/>
      <c r="N29" s="205"/>
      <c r="O29" s="205"/>
      <c r="P29" s="205"/>
      <c r="Q29" s="205"/>
      <c r="R29" s="205"/>
      <c r="S29" s="205"/>
      <c r="T29" s="205"/>
      <c r="U29" s="205"/>
      <c r="V29" s="205"/>
      <c r="W29" s="206"/>
    </row>
    <row r="30" spans="2:27" ht="99.75" customHeight="1" thickBot="1" x14ac:dyDescent="0.25">
      <c r="B30" s="220"/>
      <c r="C30" s="221"/>
      <c r="D30" s="221"/>
      <c r="E30" s="221"/>
      <c r="F30" s="221"/>
      <c r="G30" s="221"/>
      <c r="H30" s="221"/>
      <c r="I30" s="221"/>
      <c r="J30" s="221"/>
      <c r="K30" s="221"/>
      <c r="L30" s="221"/>
      <c r="M30" s="221"/>
      <c r="N30" s="221"/>
      <c r="O30" s="221"/>
      <c r="P30" s="221"/>
      <c r="Q30" s="221"/>
      <c r="R30" s="221"/>
      <c r="S30" s="221"/>
      <c r="T30" s="221"/>
      <c r="U30" s="221"/>
      <c r="V30" s="221"/>
      <c r="W30" s="222"/>
    </row>
    <row r="31" spans="2:27" ht="37.5" customHeight="1" thickTop="1" x14ac:dyDescent="0.2">
      <c r="B31" s="204" t="s">
        <v>2202</v>
      </c>
      <c r="C31" s="205"/>
      <c r="D31" s="205"/>
      <c r="E31" s="205"/>
      <c r="F31" s="205"/>
      <c r="G31" s="205"/>
      <c r="H31" s="205"/>
      <c r="I31" s="205"/>
      <c r="J31" s="205"/>
      <c r="K31" s="205"/>
      <c r="L31" s="205"/>
      <c r="M31" s="205"/>
      <c r="N31" s="205"/>
      <c r="O31" s="205"/>
      <c r="P31" s="205"/>
      <c r="Q31" s="205"/>
      <c r="R31" s="205"/>
      <c r="S31" s="205"/>
      <c r="T31" s="205"/>
      <c r="U31" s="205"/>
      <c r="V31" s="205"/>
      <c r="W31" s="206"/>
    </row>
    <row r="32" spans="2:27" ht="81"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2203</v>
      </c>
      <c r="C33" s="205"/>
      <c r="D33" s="205"/>
      <c r="E33" s="205"/>
      <c r="F33" s="205"/>
      <c r="G33" s="205"/>
      <c r="H33" s="205"/>
      <c r="I33" s="205"/>
      <c r="J33" s="205"/>
      <c r="K33" s="205"/>
      <c r="L33" s="205"/>
      <c r="M33" s="205"/>
      <c r="N33" s="205"/>
      <c r="O33" s="205"/>
      <c r="P33" s="205"/>
      <c r="Q33" s="205"/>
      <c r="R33" s="205"/>
      <c r="S33" s="205"/>
      <c r="T33" s="205"/>
      <c r="U33" s="205"/>
      <c r="V33" s="205"/>
      <c r="W33" s="206"/>
    </row>
    <row r="34" spans="2:23" ht="54.75" customHeight="1"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21:L21"/>
    <mergeCell ref="M21:N21"/>
    <mergeCell ref="O21:P21"/>
    <mergeCell ref="Q21:R21"/>
    <mergeCell ref="B33:W34"/>
    <mergeCell ref="B22:L22"/>
    <mergeCell ref="M22:N22"/>
    <mergeCell ref="O22:P22"/>
    <mergeCell ref="Q22:R22"/>
    <mergeCell ref="B24:Q25"/>
    <mergeCell ref="S24:T24"/>
    <mergeCell ref="V24:W24"/>
    <mergeCell ref="B26:D26"/>
    <mergeCell ref="B27:D27"/>
    <mergeCell ref="B29:W30"/>
    <mergeCell ref="B31:W3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A33"/>
  <sheetViews>
    <sheetView view="pageBreakPreview" zoomScaleNormal="100" zoomScaleSheetLayoutView="100" workbookViewId="0">
      <selection sqref="A1:P1"/>
    </sheetView>
  </sheetViews>
  <sheetFormatPr baseColWidth="10" defaultColWidth="11.375" defaultRowHeight="15" x14ac:dyDescent="0.2"/>
  <cols>
    <col min="1" max="1" width="2" style="58" customWidth="1"/>
    <col min="2" max="2" width="16.375" style="61" customWidth="1"/>
    <col min="3" max="3" width="5.875" style="62" customWidth="1"/>
    <col min="4" max="4" width="8.625" style="62" customWidth="1"/>
    <col min="5" max="5" width="9.75" style="62" customWidth="1"/>
    <col min="6" max="6" width="3.375" style="62" customWidth="1"/>
    <col min="7" max="7" width="6.25" style="62" customWidth="1"/>
    <col min="8" max="8" width="6" style="58" customWidth="1"/>
    <col min="9" max="9" width="6.625" style="58" customWidth="1"/>
    <col min="10" max="13" width="10" style="58" customWidth="1"/>
    <col min="14" max="14" width="8" style="58" customWidth="1"/>
    <col min="15" max="15" width="9" style="58" customWidth="1"/>
    <col min="16" max="16" width="8.25" style="58" customWidth="1"/>
    <col min="17" max="17" width="8.75" style="58" customWidth="1"/>
    <col min="18" max="18" width="11.875" style="58" customWidth="1"/>
    <col min="19" max="19" width="12.625" style="58" customWidth="1"/>
    <col min="20" max="21" width="11.125" style="58" customWidth="1"/>
    <col min="22" max="22" width="10.375" style="58" customWidth="1"/>
    <col min="23" max="23" width="10" style="58" customWidth="1"/>
    <col min="24" max="24" width="11.375" style="58"/>
    <col min="25" max="25" width="14.75" style="58" customWidth="1"/>
    <col min="26" max="28" width="11.375" style="58"/>
    <col min="29" max="29" width="12" style="58" bestFit="1" customWidth="1"/>
    <col min="30" max="16384" width="11.375" style="58"/>
  </cols>
  <sheetData>
    <row r="1" spans="1:25" s="56"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U1" s="64"/>
      <c r="V1" s="65"/>
      <c r="W1" s="66"/>
      <c r="X1" s="57"/>
      <c r="Y1" s="57"/>
    </row>
    <row r="2" spans="1:25"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5" ht="22.5" customHeight="1" thickTop="1" thickBot="1" x14ac:dyDescent="0.25">
      <c r="B3" s="114" t="s">
        <v>73</v>
      </c>
      <c r="C3" s="115"/>
      <c r="D3" s="115"/>
      <c r="E3" s="115"/>
      <c r="F3" s="115"/>
      <c r="G3" s="115"/>
      <c r="H3" s="116"/>
      <c r="I3" s="116"/>
      <c r="J3" s="116"/>
      <c r="K3" s="116"/>
      <c r="L3" s="116"/>
      <c r="M3" s="116"/>
      <c r="N3" s="116"/>
      <c r="O3" s="116"/>
      <c r="P3" s="116"/>
      <c r="Q3" s="116"/>
      <c r="R3" s="116"/>
      <c r="S3" s="116"/>
      <c r="T3" s="116"/>
      <c r="U3" s="116"/>
      <c r="V3" s="116"/>
      <c r="W3" s="117"/>
    </row>
    <row r="4" spans="1:25" ht="54" customHeight="1" thickTop="1" thickBot="1" x14ac:dyDescent="0.25">
      <c r="B4" s="118" t="s">
        <v>4</v>
      </c>
      <c r="C4" s="119">
        <v>47</v>
      </c>
      <c r="D4" s="229" t="s">
        <v>41</v>
      </c>
      <c r="E4" s="229"/>
      <c r="F4" s="229"/>
      <c r="G4" s="229"/>
      <c r="H4" s="230"/>
      <c r="J4" s="231" t="s">
        <v>75</v>
      </c>
      <c r="K4" s="229"/>
      <c r="L4" s="119" t="s">
        <v>233</v>
      </c>
      <c r="M4" s="232" t="s">
        <v>2141</v>
      </c>
      <c r="N4" s="232"/>
      <c r="O4" s="232"/>
      <c r="P4" s="232"/>
      <c r="Q4" s="233"/>
      <c r="R4" s="120"/>
      <c r="S4" s="234" t="s">
        <v>2146</v>
      </c>
      <c r="T4" s="235"/>
      <c r="U4" s="235"/>
      <c r="V4" s="236">
        <v>13.085163</v>
      </c>
      <c r="W4" s="237"/>
    </row>
    <row r="5" spans="1:25" ht="15.75" customHeight="1" thickTop="1" x14ac:dyDescent="0.2">
      <c r="B5" s="121" t="s">
        <v>79</v>
      </c>
      <c r="C5" s="227" t="s">
        <v>79</v>
      </c>
      <c r="D5" s="227"/>
      <c r="E5" s="227"/>
      <c r="F5" s="227"/>
      <c r="G5" s="227"/>
      <c r="H5" s="227"/>
      <c r="I5" s="227"/>
      <c r="J5" s="227"/>
      <c r="K5" s="227"/>
      <c r="L5" s="227"/>
      <c r="M5" s="227"/>
      <c r="N5" s="227"/>
      <c r="O5" s="227"/>
      <c r="P5" s="227"/>
      <c r="Q5" s="227"/>
      <c r="R5" s="227"/>
      <c r="S5" s="227"/>
      <c r="T5" s="227"/>
      <c r="U5" s="227"/>
      <c r="V5" s="227"/>
      <c r="W5" s="228"/>
    </row>
    <row r="6" spans="1:25" ht="30" customHeight="1" thickBot="1" x14ac:dyDescent="0.25">
      <c r="B6" s="121" t="s">
        <v>80</v>
      </c>
      <c r="C6" s="122" t="s">
        <v>1793</v>
      </c>
      <c r="D6" s="238" t="s">
        <v>1794</v>
      </c>
      <c r="E6" s="238"/>
      <c r="F6" s="238"/>
      <c r="G6" s="238"/>
      <c r="H6" s="238"/>
      <c r="J6" s="239" t="s">
        <v>83</v>
      </c>
      <c r="K6" s="239"/>
      <c r="L6" s="239" t="s">
        <v>84</v>
      </c>
      <c r="M6" s="239"/>
      <c r="N6" s="228" t="s">
        <v>79</v>
      </c>
      <c r="O6" s="228"/>
      <c r="P6" s="228"/>
      <c r="Q6" s="228"/>
      <c r="R6" s="228"/>
      <c r="S6" s="228"/>
      <c r="T6" s="228"/>
      <c r="U6" s="228"/>
      <c r="V6" s="228"/>
      <c r="W6" s="228"/>
    </row>
    <row r="7" spans="1:25" ht="30" customHeight="1" thickBot="1" x14ac:dyDescent="0.25">
      <c r="B7" s="123"/>
      <c r="C7" s="122" t="s">
        <v>79</v>
      </c>
      <c r="D7" s="227" t="s">
        <v>79</v>
      </c>
      <c r="E7" s="227"/>
      <c r="F7" s="227"/>
      <c r="G7" s="227"/>
      <c r="H7" s="227"/>
      <c r="J7" s="124" t="s">
        <v>85</v>
      </c>
      <c r="K7" s="124" t="s">
        <v>86</v>
      </c>
      <c r="L7" s="124" t="s">
        <v>85</v>
      </c>
      <c r="M7" s="124" t="s">
        <v>86</v>
      </c>
      <c r="N7" s="60"/>
      <c r="O7" s="228" t="s">
        <v>79</v>
      </c>
      <c r="P7" s="228"/>
      <c r="Q7" s="228"/>
      <c r="R7" s="228"/>
      <c r="S7" s="228"/>
      <c r="T7" s="228"/>
      <c r="U7" s="228"/>
      <c r="V7" s="228"/>
      <c r="W7" s="228"/>
    </row>
    <row r="8" spans="1:25" ht="30" customHeight="1" thickBot="1" x14ac:dyDescent="0.25">
      <c r="B8" s="123"/>
      <c r="C8" s="122" t="s">
        <v>79</v>
      </c>
      <c r="D8" s="227" t="s">
        <v>79</v>
      </c>
      <c r="E8" s="227"/>
      <c r="F8" s="227"/>
      <c r="G8" s="227"/>
      <c r="H8" s="227"/>
      <c r="J8" s="125">
        <v>0</v>
      </c>
      <c r="K8" s="125">
        <v>0</v>
      </c>
      <c r="L8" s="125">
        <v>0</v>
      </c>
      <c r="M8" s="125">
        <v>0</v>
      </c>
      <c r="N8" s="60"/>
      <c r="P8" s="228" t="s">
        <v>79</v>
      </c>
      <c r="Q8" s="228"/>
      <c r="R8" s="228"/>
      <c r="S8" s="228"/>
      <c r="T8" s="228"/>
      <c r="U8" s="228"/>
      <c r="V8" s="228"/>
      <c r="W8" s="228"/>
    </row>
    <row r="9" spans="1:25" ht="25.5" customHeight="1" thickBot="1" x14ac:dyDescent="0.25">
      <c r="B9" s="123"/>
      <c r="C9" s="227" t="s">
        <v>79</v>
      </c>
      <c r="D9" s="227"/>
      <c r="E9" s="227"/>
      <c r="F9" s="227"/>
      <c r="G9" s="227"/>
      <c r="H9" s="227"/>
      <c r="I9" s="227"/>
      <c r="J9" s="227"/>
      <c r="K9" s="227"/>
      <c r="L9" s="227"/>
      <c r="M9" s="227"/>
      <c r="N9" s="227"/>
      <c r="O9" s="227"/>
      <c r="P9" s="227"/>
      <c r="Q9" s="227"/>
      <c r="R9" s="227"/>
      <c r="S9" s="227"/>
      <c r="T9" s="227"/>
      <c r="U9" s="227"/>
      <c r="V9" s="227"/>
      <c r="W9" s="228"/>
    </row>
    <row r="10" spans="1:25" ht="66.75" customHeight="1" thickTop="1" thickBot="1" x14ac:dyDescent="0.25">
      <c r="B10" s="126" t="s">
        <v>91</v>
      </c>
      <c r="C10" s="236" t="s">
        <v>2142</v>
      </c>
      <c r="D10" s="236"/>
      <c r="E10" s="236"/>
      <c r="F10" s="236"/>
      <c r="G10" s="236"/>
      <c r="H10" s="236"/>
      <c r="I10" s="236"/>
      <c r="J10" s="236"/>
      <c r="K10" s="236"/>
      <c r="L10" s="236"/>
      <c r="M10" s="236"/>
      <c r="N10" s="236"/>
      <c r="O10" s="236"/>
      <c r="P10" s="236"/>
      <c r="Q10" s="236"/>
      <c r="R10" s="236"/>
      <c r="S10" s="236"/>
      <c r="T10" s="236"/>
      <c r="U10" s="236"/>
      <c r="V10" s="236"/>
      <c r="W10" s="237"/>
    </row>
    <row r="11" spans="1:25" ht="9" customHeight="1" thickTop="1" thickBot="1" x14ac:dyDescent="0.25"/>
    <row r="12" spans="1:25" ht="21.75" customHeight="1" thickTop="1" thickBot="1" x14ac:dyDescent="0.25">
      <c r="B12" s="114" t="s">
        <v>93</v>
      </c>
      <c r="C12" s="115"/>
      <c r="D12" s="115"/>
      <c r="E12" s="115"/>
      <c r="F12" s="115"/>
      <c r="G12" s="115"/>
      <c r="H12" s="116"/>
      <c r="I12" s="116"/>
      <c r="J12" s="116"/>
      <c r="K12" s="116"/>
      <c r="L12" s="116"/>
      <c r="M12" s="116"/>
      <c r="N12" s="116"/>
      <c r="O12" s="116"/>
      <c r="P12" s="116"/>
      <c r="Q12" s="116"/>
      <c r="R12" s="116"/>
      <c r="S12" s="116"/>
      <c r="T12" s="116"/>
      <c r="U12" s="116"/>
      <c r="V12" s="116"/>
      <c r="W12" s="117"/>
    </row>
    <row r="13" spans="1:25" ht="19.5" customHeight="1" thickTop="1" x14ac:dyDescent="0.2">
      <c r="B13" s="240" t="s">
        <v>94</v>
      </c>
      <c r="C13" s="241"/>
      <c r="D13" s="241"/>
      <c r="E13" s="241"/>
      <c r="F13" s="241"/>
      <c r="G13" s="241"/>
      <c r="H13" s="241"/>
      <c r="I13" s="241"/>
      <c r="J13" s="127"/>
      <c r="K13" s="241" t="s">
        <v>95</v>
      </c>
      <c r="L13" s="241"/>
      <c r="M13" s="241"/>
      <c r="N13" s="241"/>
      <c r="O13" s="241"/>
      <c r="P13" s="241"/>
      <c r="Q13" s="241"/>
      <c r="R13" s="128"/>
      <c r="S13" s="241" t="s">
        <v>96</v>
      </c>
      <c r="T13" s="241"/>
      <c r="U13" s="241"/>
      <c r="V13" s="241"/>
      <c r="W13" s="242"/>
    </row>
    <row r="14" spans="1:25" ht="69" customHeight="1" x14ac:dyDescent="0.2">
      <c r="B14" s="121" t="s">
        <v>97</v>
      </c>
      <c r="C14" s="238" t="s">
        <v>79</v>
      </c>
      <c r="D14" s="238"/>
      <c r="E14" s="238"/>
      <c r="F14" s="238"/>
      <c r="G14" s="238"/>
      <c r="H14" s="238"/>
      <c r="I14" s="238"/>
      <c r="J14" s="61"/>
      <c r="K14" s="61" t="s">
        <v>98</v>
      </c>
      <c r="L14" s="238" t="s">
        <v>79</v>
      </c>
      <c r="M14" s="238"/>
      <c r="N14" s="238"/>
      <c r="O14" s="238"/>
      <c r="P14" s="238"/>
      <c r="Q14" s="238"/>
      <c r="S14" s="61" t="s">
        <v>99</v>
      </c>
      <c r="T14" s="243" t="s">
        <v>1796</v>
      </c>
      <c r="U14" s="243"/>
      <c r="V14" s="243"/>
      <c r="W14" s="243"/>
    </row>
    <row r="15" spans="1:25" ht="86.25" customHeight="1" x14ac:dyDescent="0.2">
      <c r="B15" s="121" t="s">
        <v>101</v>
      </c>
      <c r="C15" s="238" t="s">
        <v>79</v>
      </c>
      <c r="D15" s="238"/>
      <c r="E15" s="238"/>
      <c r="F15" s="238"/>
      <c r="G15" s="238"/>
      <c r="H15" s="238"/>
      <c r="I15" s="238"/>
      <c r="J15" s="61"/>
      <c r="K15" s="61" t="s">
        <v>101</v>
      </c>
      <c r="L15" s="238" t="s">
        <v>79</v>
      </c>
      <c r="M15" s="238"/>
      <c r="N15" s="238"/>
      <c r="O15" s="238"/>
      <c r="P15" s="238"/>
      <c r="Q15" s="238"/>
      <c r="S15" s="61" t="s">
        <v>102</v>
      </c>
      <c r="T15" s="243" t="s">
        <v>16</v>
      </c>
      <c r="U15" s="243"/>
      <c r="V15" s="243"/>
      <c r="W15" s="243"/>
    </row>
    <row r="16" spans="1:25" ht="25.5" customHeight="1" thickBot="1" x14ac:dyDescent="0.25">
      <c r="B16" s="129" t="s">
        <v>103</v>
      </c>
      <c r="C16" s="244" t="s">
        <v>79</v>
      </c>
      <c r="D16" s="244"/>
      <c r="E16" s="244"/>
      <c r="F16" s="244"/>
      <c r="G16" s="244"/>
      <c r="H16" s="244"/>
      <c r="I16" s="244"/>
      <c r="J16" s="244"/>
      <c r="K16" s="244"/>
      <c r="L16" s="244"/>
      <c r="M16" s="244"/>
      <c r="N16" s="244"/>
      <c r="O16" s="244"/>
      <c r="P16" s="244"/>
      <c r="Q16" s="244"/>
      <c r="R16" s="244"/>
      <c r="S16" s="244"/>
      <c r="T16" s="244"/>
      <c r="U16" s="244"/>
      <c r="V16" s="244"/>
      <c r="W16" s="245"/>
    </row>
    <row r="17" spans="2:27" ht="21.75" customHeight="1" thickTop="1" thickBot="1" x14ac:dyDescent="0.25">
      <c r="B17" s="114" t="s">
        <v>104</v>
      </c>
      <c r="C17" s="115"/>
      <c r="D17" s="115"/>
      <c r="E17" s="115"/>
      <c r="F17" s="115"/>
      <c r="G17" s="115"/>
      <c r="H17" s="116"/>
      <c r="I17" s="116"/>
      <c r="J17" s="116"/>
      <c r="K17" s="116"/>
      <c r="L17" s="116"/>
      <c r="M17" s="116"/>
      <c r="N17" s="116"/>
      <c r="O17" s="116"/>
      <c r="P17" s="116"/>
      <c r="Q17" s="116"/>
      <c r="R17" s="116"/>
      <c r="S17" s="116"/>
      <c r="T17" s="116"/>
      <c r="U17" s="116"/>
      <c r="V17" s="116"/>
      <c r="W17" s="117"/>
    </row>
    <row r="18" spans="2:27" ht="25.5" customHeight="1" thickTop="1" thickBot="1" x14ac:dyDescent="0.25">
      <c r="B18" s="246" t="s">
        <v>105</v>
      </c>
      <c r="C18" s="247"/>
      <c r="D18" s="247"/>
      <c r="E18" s="247"/>
      <c r="F18" s="247"/>
      <c r="G18" s="247"/>
      <c r="H18" s="247"/>
      <c r="I18" s="247"/>
      <c r="J18" s="247"/>
      <c r="K18" s="247"/>
      <c r="L18" s="247"/>
      <c r="M18" s="247"/>
      <c r="N18" s="247"/>
      <c r="O18" s="247"/>
      <c r="P18" s="247"/>
      <c r="Q18" s="247"/>
      <c r="R18" s="247"/>
      <c r="S18" s="247"/>
      <c r="T18" s="248"/>
      <c r="U18" s="249" t="s">
        <v>106</v>
      </c>
      <c r="V18" s="250"/>
      <c r="W18" s="251"/>
    </row>
    <row r="19" spans="2:27" ht="12.75" customHeight="1" x14ac:dyDescent="0.2">
      <c r="B19" s="252" t="s">
        <v>107</v>
      </c>
      <c r="C19" s="253"/>
      <c r="D19" s="253"/>
      <c r="E19" s="253"/>
      <c r="F19" s="253"/>
      <c r="G19" s="253"/>
      <c r="H19" s="253"/>
      <c r="I19" s="253"/>
      <c r="J19" s="253"/>
      <c r="K19" s="253"/>
      <c r="L19" s="253"/>
      <c r="M19" s="253" t="s">
        <v>108</v>
      </c>
      <c r="N19" s="253"/>
      <c r="O19" s="253" t="s">
        <v>109</v>
      </c>
      <c r="P19" s="253"/>
      <c r="Q19" s="253" t="s">
        <v>110</v>
      </c>
      <c r="R19" s="253"/>
      <c r="S19" s="253" t="s">
        <v>111</v>
      </c>
      <c r="T19" s="256" t="s">
        <v>112</v>
      </c>
      <c r="U19" s="258" t="s">
        <v>113</v>
      </c>
      <c r="V19" s="260" t="s">
        <v>114</v>
      </c>
      <c r="W19" s="261" t="s">
        <v>115</v>
      </c>
    </row>
    <row r="20" spans="2:27" ht="27" customHeight="1" thickBot="1" x14ac:dyDescent="0.25">
      <c r="B20" s="254"/>
      <c r="C20" s="255"/>
      <c r="D20" s="255"/>
      <c r="E20" s="255"/>
      <c r="F20" s="255"/>
      <c r="G20" s="255"/>
      <c r="H20" s="255"/>
      <c r="I20" s="255"/>
      <c r="J20" s="255"/>
      <c r="K20" s="255"/>
      <c r="L20" s="255"/>
      <c r="M20" s="255"/>
      <c r="N20" s="255"/>
      <c r="O20" s="255"/>
      <c r="P20" s="255"/>
      <c r="Q20" s="255"/>
      <c r="R20" s="255"/>
      <c r="S20" s="255"/>
      <c r="T20" s="257"/>
      <c r="U20" s="259"/>
      <c r="V20" s="255"/>
      <c r="W20" s="262"/>
      <c r="Z20" s="59" t="s">
        <v>79</v>
      </c>
      <c r="AA20" s="59" t="s">
        <v>16</v>
      </c>
    </row>
    <row r="21" spans="2:27" ht="56.25" customHeight="1" thickBot="1" x14ac:dyDescent="0.25">
      <c r="B21" s="263"/>
      <c r="C21" s="264"/>
      <c r="D21" s="264"/>
      <c r="E21" s="264"/>
      <c r="F21" s="264"/>
      <c r="G21" s="264"/>
      <c r="H21" s="264"/>
      <c r="I21" s="264"/>
      <c r="J21" s="264"/>
      <c r="K21" s="264"/>
      <c r="L21" s="264"/>
      <c r="M21" s="265"/>
      <c r="N21" s="265"/>
      <c r="O21" s="265"/>
      <c r="P21" s="265"/>
      <c r="Q21" s="265"/>
      <c r="R21" s="265"/>
      <c r="S21" s="130"/>
      <c r="T21" s="130"/>
      <c r="U21" s="130"/>
      <c r="V21" s="130"/>
      <c r="W21" s="131"/>
    </row>
    <row r="22" spans="2:27" ht="21.75" customHeight="1" thickTop="1" thickBot="1" x14ac:dyDescent="0.25">
      <c r="B22" s="114" t="s">
        <v>129</v>
      </c>
      <c r="C22" s="115"/>
      <c r="D22" s="115"/>
      <c r="E22" s="115"/>
      <c r="F22" s="115"/>
      <c r="G22" s="115"/>
      <c r="H22" s="116"/>
      <c r="I22" s="116"/>
      <c r="J22" s="116"/>
      <c r="K22" s="116"/>
      <c r="L22" s="116"/>
      <c r="M22" s="116"/>
      <c r="N22" s="116"/>
      <c r="O22" s="116"/>
      <c r="P22" s="116"/>
      <c r="Q22" s="116"/>
      <c r="R22" s="116"/>
      <c r="S22" s="116"/>
      <c r="T22" s="116"/>
      <c r="U22" s="116"/>
      <c r="V22" s="116"/>
      <c r="W22" s="117"/>
      <c r="X22" s="60"/>
    </row>
    <row r="23" spans="2:27" ht="29.25" customHeight="1" thickTop="1" thickBot="1" x14ac:dyDescent="0.25">
      <c r="B23" s="275" t="s">
        <v>130</v>
      </c>
      <c r="C23" s="276"/>
      <c r="D23" s="276"/>
      <c r="E23" s="276"/>
      <c r="F23" s="276"/>
      <c r="G23" s="276"/>
      <c r="H23" s="276"/>
      <c r="I23" s="276"/>
      <c r="J23" s="276"/>
      <c r="K23" s="276"/>
      <c r="L23" s="276"/>
      <c r="M23" s="276"/>
      <c r="N23" s="276"/>
      <c r="O23" s="276"/>
      <c r="P23" s="276"/>
      <c r="Q23" s="277"/>
      <c r="R23" s="132" t="s">
        <v>111</v>
      </c>
      <c r="S23" s="250" t="s">
        <v>112</v>
      </c>
      <c r="T23" s="250"/>
      <c r="U23" s="133" t="s">
        <v>131</v>
      </c>
      <c r="V23" s="249" t="s">
        <v>132</v>
      </c>
      <c r="W23" s="251"/>
    </row>
    <row r="24" spans="2:27" ht="30.75" customHeight="1" thickBot="1" x14ac:dyDescent="0.25">
      <c r="B24" s="278"/>
      <c r="C24" s="279"/>
      <c r="D24" s="279"/>
      <c r="E24" s="279"/>
      <c r="F24" s="279"/>
      <c r="G24" s="279"/>
      <c r="H24" s="279"/>
      <c r="I24" s="279"/>
      <c r="J24" s="279"/>
      <c r="K24" s="279"/>
      <c r="L24" s="279"/>
      <c r="M24" s="279"/>
      <c r="N24" s="279"/>
      <c r="O24" s="279"/>
      <c r="P24" s="279"/>
      <c r="Q24" s="280"/>
      <c r="R24" s="134" t="s">
        <v>133</v>
      </c>
      <c r="S24" s="134" t="s">
        <v>133</v>
      </c>
      <c r="T24" s="134" t="s">
        <v>117</v>
      </c>
      <c r="U24" s="134" t="s">
        <v>133</v>
      </c>
      <c r="V24" s="134" t="s">
        <v>134</v>
      </c>
      <c r="W24" s="135" t="s">
        <v>135</v>
      </c>
      <c r="Y24" s="60"/>
    </row>
    <row r="25" spans="2:27" ht="23.25" customHeight="1" thickBot="1" x14ac:dyDescent="0.25">
      <c r="B25" s="281" t="s">
        <v>136</v>
      </c>
      <c r="C25" s="282"/>
      <c r="D25" s="282"/>
      <c r="E25" s="136" t="s">
        <v>1806</v>
      </c>
      <c r="F25" s="136"/>
      <c r="G25" s="136"/>
      <c r="H25" s="137"/>
      <c r="I25" s="137"/>
      <c r="J25" s="137"/>
      <c r="K25" s="137"/>
      <c r="L25" s="137"/>
      <c r="M25" s="137"/>
      <c r="N25" s="137"/>
      <c r="O25" s="137"/>
      <c r="P25" s="138"/>
      <c r="Q25" s="138"/>
      <c r="R25" s="139">
        <v>13.085163</v>
      </c>
      <c r="S25" s="139"/>
      <c r="T25" s="138"/>
      <c r="U25" s="139">
        <v>3.1885633499999999</v>
      </c>
      <c r="V25" s="138"/>
      <c r="W25" s="140">
        <f>+IF(ISERR(U25/R25*100),"N/A",ROUND(U25/R25*100,2))</f>
        <v>24.37</v>
      </c>
    </row>
    <row r="26" spans="2:27" ht="26.25" customHeight="1" thickBot="1" x14ac:dyDescent="0.25">
      <c r="B26" s="283" t="s">
        <v>139</v>
      </c>
      <c r="C26" s="284"/>
      <c r="D26" s="284"/>
      <c r="E26" s="141" t="s">
        <v>1806</v>
      </c>
      <c r="F26" s="141"/>
      <c r="G26" s="141"/>
      <c r="H26" s="142"/>
      <c r="I26" s="142"/>
      <c r="J26" s="142"/>
      <c r="K26" s="142"/>
      <c r="L26" s="142"/>
      <c r="M26" s="142"/>
      <c r="N26" s="142"/>
      <c r="O26" s="142"/>
      <c r="P26" s="143"/>
      <c r="Q26" s="143"/>
      <c r="R26" s="144">
        <v>10.27933191</v>
      </c>
      <c r="S26" s="144">
        <v>5.4831599100000004</v>
      </c>
      <c r="T26" s="144">
        <f>+IF(ISERR(S26/R26*100),"N/A",ROUND(S26/R26*100,2))</f>
        <v>53.34</v>
      </c>
      <c r="U26" s="144">
        <v>3.1885633499999999</v>
      </c>
      <c r="V26" s="144">
        <f>+IF(ISERR(U26/S26*100),"N/A",ROUND(U26/S26*100,2))</f>
        <v>58.15</v>
      </c>
      <c r="W26" s="145">
        <f>+IF(ISERR(U26/R26*100),"N/A",ROUND(U26/R26*100,2))</f>
        <v>31.02</v>
      </c>
    </row>
    <row r="27" spans="2:27" ht="22.5" customHeight="1" thickTop="1" thickBot="1" x14ac:dyDescent="0.25">
      <c r="B27" s="114" t="s">
        <v>141</v>
      </c>
      <c r="C27" s="115"/>
      <c r="D27" s="115"/>
      <c r="E27" s="115"/>
      <c r="F27" s="115"/>
      <c r="G27" s="115"/>
      <c r="H27" s="116"/>
      <c r="I27" s="116"/>
      <c r="J27" s="116"/>
      <c r="K27" s="116"/>
      <c r="L27" s="116"/>
      <c r="M27" s="116"/>
      <c r="N27" s="116"/>
      <c r="O27" s="116"/>
      <c r="P27" s="116"/>
      <c r="Q27" s="116"/>
      <c r="R27" s="116"/>
      <c r="S27" s="116"/>
      <c r="T27" s="116"/>
      <c r="U27" s="116"/>
      <c r="V27" s="116"/>
      <c r="W27" s="117"/>
    </row>
    <row r="28" spans="2:27" ht="37.5" customHeight="1" thickTop="1" x14ac:dyDescent="0.2">
      <c r="B28" s="266" t="s">
        <v>2200</v>
      </c>
      <c r="C28" s="267"/>
      <c r="D28" s="267"/>
      <c r="E28" s="267"/>
      <c r="F28" s="267"/>
      <c r="G28" s="267"/>
      <c r="H28" s="267"/>
      <c r="I28" s="267"/>
      <c r="J28" s="267"/>
      <c r="K28" s="267"/>
      <c r="L28" s="267"/>
      <c r="M28" s="267"/>
      <c r="N28" s="267"/>
      <c r="O28" s="267"/>
      <c r="P28" s="267"/>
      <c r="Q28" s="267"/>
      <c r="R28" s="267"/>
      <c r="S28" s="267"/>
      <c r="T28" s="267"/>
      <c r="U28" s="267"/>
      <c r="V28" s="267"/>
      <c r="W28" s="268"/>
    </row>
    <row r="29" spans="2:27" ht="54.75" customHeight="1" thickBot="1" x14ac:dyDescent="0.25">
      <c r="B29" s="269"/>
      <c r="C29" s="270"/>
      <c r="D29" s="270"/>
      <c r="E29" s="270"/>
      <c r="F29" s="270"/>
      <c r="G29" s="270"/>
      <c r="H29" s="270"/>
      <c r="I29" s="270"/>
      <c r="J29" s="270"/>
      <c r="K29" s="270"/>
      <c r="L29" s="270"/>
      <c r="M29" s="270"/>
      <c r="N29" s="270"/>
      <c r="O29" s="270"/>
      <c r="P29" s="270"/>
      <c r="Q29" s="270"/>
      <c r="R29" s="270"/>
      <c r="S29" s="270"/>
      <c r="T29" s="270"/>
      <c r="U29" s="270"/>
      <c r="V29" s="270"/>
      <c r="W29" s="271"/>
    </row>
    <row r="30" spans="2:27" ht="30" customHeight="1" thickTop="1" x14ac:dyDescent="0.2">
      <c r="B30" s="266" t="s">
        <v>2198</v>
      </c>
      <c r="C30" s="267"/>
      <c r="D30" s="267"/>
      <c r="E30" s="267"/>
      <c r="F30" s="267"/>
      <c r="G30" s="267"/>
      <c r="H30" s="267"/>
      <c r="I30" s="267"/>
      <c r="J30" s="267"/>
      <c r="K30" s="267"/>
      <c r="L30" s="267"/>
      <c r="M30" s="267"/>
      <c r="N30" s="267"/>
      <c r="O30" s="267"/>
      <c r="P30" s="267"/>
      <c r="Q30" s="267"/>
      <c r="R30" s="267"/>
      <c r="S30" s="267"/>
      <c r="T30" s="267"/>
      <c r="U30" s="267"/>
      <c r="V30" s="267"/>
      <c r="W30" s="268"/>
    </row>
    <row r="31" spans="2:27" ht="15" customHeight="1" thickBot="1" x14ac:dyDescent="0.25">
      <c r="B31" s="269"/>
      <c r="C31" s="270"/>
      <c r="D31" s="270"/>
      <c r="E31" s="270"/>
      <c r="F31" s="270"/>
      <c r="G31" s="270"/>
      <c r="H31" s="270"/>
      <c r="I31" s="270"/>
      <c r="J31" s="270"/>
      <c r="K31" s="270"/>
      <c r="L31" s="270"/>
      <c r="M31" s="270"/>
      <c r="N31" s="270"/>
      <c r="O31" s="270"/>
      <c r="P31" s="270"/>
      <c r="Q31" s="270"/>
      <c r="R31" s="270"/>
      <c r="S31" s="270"/>
      <c r="T31" s="270"/>
      <c r="U31" s="270"/>
      <c r="V31" s="270"/>
      <c r="W31" s="271"/>
    </row>
    <row r="32" spans="2:27" ht="27.75" customHeight="1" thickTop="1" x14ac:dyDescent="0.2">
      <c r="B32" s="266" t="s">
        <v>2199</v>
      </c>
      <c r="C32" s="267"/>
      <c r="D32" s="267"/>
      <c r="E32" s="267"/>
      <c r="F32" s="267"/>
      <c r="G32" s="267"/>
      <c r="H32" s="267"/>
      <c r="I32" s="267"/>
      <c r="J32" s="267"/>
      <c r="K32" s="267"/>
      <c r="L32" s="267"/>
      <c r="M32" s="267"/>
      <c r="N32" s="267"/>
      <c r="O32" s="267"/>
      <c r="P32" s="267"/>
      <c r="Q32" s="267"/>
      <c r="R32" s="267"/>
      <c r="S32" s="267"/>
      <c r="T32" s="267"/>
      <c r="U32" s="267"/>
      <c r="V32" s="267"/>
      <c r="W32" s="268"/>
    </row>
    <row r="33" spans="2:23" ht="15.75" thickBot="1" x14ac:dyDescent="0.25">
      <c r="B33" s="272"/>
      <c r="C33" s="273"/>
      <c r="D33" s="273"/>
      <c r="E33" s="273"/>
      <c r="F33" s="273"/>
      <c r="G33" s="273"/>
      <c r="H33" s="273"/>
      <c r="I33" s="273"/>
      <c r="J33" s="273"/>
      <c r="K33" s="273"/>
      <c r="L33" s="273"/>
      <c r="M33" s="273"/>
      <c r="N33" s="273"/>
      <c r="O33" s="273"/>
      <c r="P33" s="273"/>
      <c r="Q33" s="273"/>
      <c r="R33" s="273"/>
      <c r="S33" s="273"/>
      <c r="T33" s="273"/>
      <c r="U33" s="273"/>
      <c r="V33" s="273"/>
      <c r="W33" s="274"/>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31496062992125984" footer="0.31496062992125984"/>
  <pageSetup scale="50" orientation="landscape" r:id="rId1"/>
  <rowBreaks count="1" manualBreakCount="1">
    <brk id="16" min="1" max="22" man="1"/>
  </rowBreaks>
  <colBreaks count="1" manualBreakCount="1">
    <brk id="23" max="1048575" man="1"/>
  </col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A33"/>
  <sheetViews>
    <sheetView view="pageBreakPreview" zoomScaleNormal="100" zoomScaleSheetLayoutView="100" workbookViewId="0">
      <selection sqref="A1:P1"/>
    </sheetView>
  </sheetViews>
  <sheetFormatPr baseColWidth="10" defaultColWidth="11.375" defaultRowHeight="15" x14ac:dyDescent="0.2"/>
  <cols>
    <col min="1" max="1" width="2" style="58" customWidth="1"/>
    <col min="2" max="2" width="16.375" style="61" customWidth="1"/>
    <col min="3" max="3" width="5.875" style="62" customWidth="1"/>
    <col min="4" max="4" width="8.625" style="62" customWidth="1"/>
    <col min="5" max="5" width="9.75" style="62" customWidth="1"/>
    <col min="6" max="6" width="3.375" style="62" customWidth="1"/>
    <col min="7" max="7" width="6.25" style="62" customWidth="1"/>
    <col min="8" max="8" width="6" style="58" customWidth="1"/>
    <col min="9" max="9" width="6.625" style="58" customWidth="1"/>
    <col min="10" max="13" width="10" style="58" customWidth="1"/>
    <col min="14" max="14" width="8" style="58" customWidth="1"/>
    <col min="15" max="15" width="9" style="58" customWidth="1"/>
    <col min="16" max="16" width="8.25" style="58" customWidth="1"/>
    <col min="17" max="17" width="8.75" style="58" customWidth="1"/>
    <col min="18" max="18" width="11.875" style="58" customWidth="1"/>
    <col min="19" max="19" width="12.625" style="58" customWidth="1"/>
    <col min="20" max="21" width="11.125" style="58" customWidth="1"/>
    <col min="22" max="22" width="10.375" style="58" customWidth="1"/>
    <col min="23" max="23" width="10" style="58" customWidth="1"/>
    <col min="24" max="24" width="11.375" style="58"/>
    <col min="25" max="25" width="14.75" style="58" customWidth="1"/>
    <col min="26" max="28" width="11.375" style="58"/>
    <col min="29" max="29" width="12" style="58" bestFit="1" customWidth="1"/>
    <col min="30" max="16384" width="11.375" style="58"/>
  </cols>
  <sheetData>
    <row r="1" spans="1:25" s="56"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U1" s="64"/>
      <c r="V1" s="65"/>
      <c r="W1" s="66"/>
      <c r="X1" s="57"/>
      <c r="Y1" s="57"/>
    </row>
    <row r="2" spans="1:25"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5" ht="22.5" customHeight="1" thickTop="1" thickBot="1" x14ac:dyDescent="0.25">
      <c r="B3" s="114" t="s">
        <v>73</v>
      </c>
      <c r="C3" s="115"/>
      <c r="D3" s="115"/>
      <c r="E3" s="115"/>
      <c r="F3" s="115"/>
      <c r="G3" s="115"/>
      <c r="H3" s="116"/>
      <c r="I3" s="116"/>
      <c r="J3" s="116"/>
      <c r="K3" s="116"/>
      <c r="L3" s="116"/>
      <c r="M3" s="116"/>
      <c r="N3" s="116"/>
      <c r="O3" s="116"/>
      <c r="P3" s="116"/>
      <c r="Q3" s="116"/>
      <c r="R3" s="116"/>
      <c r="S3" s="116"/>
      <c r="T3" s="116"/>
      <c r="U3" s="116"/>
      <c r="V3" s="116"/>
      <c r="W3" s="117"/>
    </row>
    <row r="4" spans="1:25" ht="54" customHeight="1" thickTop="1" thickBot="1" x14ac:dyDescent="0.25">
      <c r="B4" s="118" t="s">
        <v>4</v>
      </c>
      <c r="C4" s="119">
        <v>47</v>
      </c>
      <c r="D4" s="229" t="s">
        <v>41</v>
      </c>
      <c r="E4" s="229"/>
      <c r="F4" s="229"/>
      <c r="G4" s="229"/>
      <c r="H4" s="230"/>
      <c r="J4" s="231" t="s">
        <v>75</v>
      </c>
      <c r="K4" s="229"/>
      <c r="L4" s="119" t="s">
        <v>2143</v>
      </c>
      <c r="M4" s="232" t="s">
        <v>2144</v>
      </c>
      <c r="N4" s="232"/>
      <c r="O4" s="232"/>
      <c r="P4" s="232"/>
      <c r="Q4" s="233"/>
      <c r="R4" s="120"/>
      <c r="S4" s="234" t="s">
        <v>2146</v>
      </c>
      <c r="T4" s="235"/>
      <c r="U4" s="235"/>
      <c r="V4" s="236">
        <v>8.3582820000000009</v>
      </c>
      <c r="W4" s="237"/>
    </row>
    <row r="5" spans="1:25" ht="15.75" customHeight="1" thickTop="1" x14ac:dyDescent="0.2">
      <c r="B5" s="121" t="s">
        <v>79</v>
      </c>
      <c r="C5" s="227" t="s">
        <v>79</v>
      </c>
      <c r="D5" s="227"/>
      <c r="E5" s="227"/>
      <c r="F5" s="227"/>
      <c r="G5" s="227"/>
      <c r="H5" s="227"/>
      <c r="I5" s="227"/>
      <c r="J5" s="227"/>
      <c r="K5" s="227"/>
      <c r="L5" s="227"/>
      <c r="M5" s="227"/>
      <c r="N5" s="227"/>
      <c r="O5" s="227"/>
      <c r="P5" s="227"/>
      <c r="Q5" s="227"/>
      <c r="R5" s="227"/>
      <c r="S5" s="227"/>
      <c r="T5" s="227"/>
      <c r="U5" s="227"/>
      <c r="V5" s="227"/>
      <c r="W5" s="228"/>
    </row>
    <row r="6" spans="1:25" ht="30" customHeight="1" thickBot="1" x14ac:dyDescent="0.25">
      <c r="B6" s="121" t="s">
        <v>80</v>
      </c>
      <c r="C6" s="122" t="s">
        <v>1793</v>
      </c>
      <c r="D6" s="238" t="s">
        <v>1794</v>
      </c>
      <c r="E6" s="238"/>
      <c r="F6" s="238"/>
      <c r="G6" s="238"/>
      <c r="H6" s="238"/>
      <c r="J6" s="239" t="s">
        <v>83</v>
      </c>
      <c r="K6" s="239"/>
      <c r="L6" s="239" t="s">
        <v>84</v>
      </c>
      <c r="M6" s="239"/>
      <c r="N6" s="228" t="s">
        <v>79</v>
      </c>
      <c r="O6" s="228"/>
      <c r="P6" s="228"/>
      <c r="Q6" s="228"/>
      <c r="R6" s="228"/>
      <c r="S6" s="228"/>
      <c r="T6" s="228"/>
      <c r="U6" s="228"/>
      <c r="V6" s="228"/>
      <c r="W6" s="228"/>
    </row>
    <row r="7" spans="1:25" ht="30" customHeight="1" thickBot="1" x14ac:dyDescent="0.25">
      <c r="B7" s="123"/>
      <c r="C7" s="122" t="s">
        <v>79</v>
      </c>
      <c r="D7" s="227" t="s">
        <v>79</v>
      </c>
      <c r="E7" s="227"/>
      <c r="F7" s="227"/>
      <c r="G7" s="227"/>
      <c r="H7" s="227"/>
      <c r="J7" s="124" t="s">
        <v>85</v>
      </c>
      <c r="K7" s="124" t="s">
        <v>86</v>
      </c>
      <c r="L7" s="124" t="s">
        <v>85</v>
      </c>
      <c r="M7" s="124" t="s">
        <v>86</v>
      </c>
      <c r="N7" s="60"/>
      <c r="O7" s="228" t="s">
        <v>79</v>
      </c>
      <c r="P7" s="228"/>
      <c r="Q7" s="228"/>
      <c r="R7" s="228"/>
      <c r="S7" s="228"/>
      <c r="T7" s="228"/>
      <c r="U7" s="228"/>
      <c r="V7" s="228"/>
      <c r="W7" s="228"/>
    </row>
    <row r="8" spans="1:25" ht="30" customHeight="1" thickBot="1" x14ac:dyDescent="0.25">
      <c r="B8" s="123"/>
      <c r="C8" s="122" t="s">
        <v>79</v>
      </c>
      <c r="D8" s="227" t="s">
        <v>79</v>
      </c>
      <c r="E8" s="227"/>
      <c r="F8" s="227"/>
      <c r="G8" s="227"/>
      <c r="H8" s="227"/>
      <c r="J8" s="125">
        <v>0</v>
      </c>
      <c r="K8" s="125">
        <v>0</v>
      </c>
      <c r="L8" s="125">
        <v>0</v>
      </c>
      <c r="M8" s="125">
        <v>0</v>
      </c>
      <c r="N8" s="60"/>
      <c r="P8" s="228" t="s">
        <v>79</v>
      </c>
      <c r="Q8" s="228"/>
      <c r="R8" s="228"/>
      <c r="S8" s="228"/>
      <c r="T8" s="228"/>
      <c r="U8" s="228"/>
      <c r="V8" s="228"/>
      <c r="W8" s="228"/>
    </row>
    <row r="9" spans="1:25" ht="25.5" customHeight="1" thickBot="1" x14ac:dyDescent="0.25">
      <c r="B9" s="123"/>
      <c r="C9" s="227" t="s">
        <v>79</v>
      </c>
      <c r="D9" s="227"/>
      <c r="E9" s="227"/>
      <c r="F9" s="227"/>
      <c r="G9" s="227"/>
      <c r="H9" s="227"/>
      <c r="I9" s="227"/>
      <c r="J9" s="227"/>
      <c r="K9" s="227"/>
      <c r="L9" s="227"/>
      <c r="M9" s="227"/>
      <c r="N9" s="227"/>
      <c r="O9" s="227"/>
      <c r="P9" s="227"/>
      <c r="Q9" s="227"/>
      <c r="R9" s="227"/>
      <c r="S9" s="227"/>
      <c r="T9" s="227"/>
      <c r="U9" s="227"/>
      <c r="V9" s="227"/>
      <c r="W9" s="228"/>
    </row>
    <row r="10" spans="1:25" ht="66.75" customHeight="1" thickTop="1" thickBot="1" x14ac:dyDescent="0.25">
      <c r="B10" s="126" t="s">
        <v>91</v>
      </c>
      <c r="C10" s="236" t="s">
        <v>2145</v>
      </c>
      <c r="D10" s="236"/>
      <c r="E10" s="236"/>
      <c r="F10" s="236"/>
      <c r="G10" s="236"/>
      <c r="H10" s="236"/>
      <c r="I10" s="236"/>
      <c r="J10" s="236"/>
      <c r="K10" s="236"/>
      <c r="L10" s="236"/>
      <c r="M10" s="236"/>
      <c r="N10" s="236"/>
      <c r="O10" s="236"/>
      <c r="P10" s="236"/>
      <c r="Q10" s="236"/>
      <c r="R10" s="236"/>
      <c r="S10" s="236"/>
      <c r="T10" s="236"/>
      <c r="U10" s="236"/>
      <c r="V10" s="236"/>
      <c r="W10" s="237"/>
    </row>
    <row r="11" spans="1:25" ht="9" customHeight="1" thickTop="1" thickBot="1" x14ac:dyDescent="0.25"/>
    <row r="12" spans="1:25" ht="21.75" customHeight="1" thickTop="1" thickBot="1" x14ac:dyDescent="0.25">
      <c r="B12" s="114" t="s">
        <v>93</v>
      </c>
      <c r="C12" s="115"/>
      <c r="D12" s="115"/>
      <c r="E12" s="115"/>
      <c r="F12" s="115"/>
      <c r="G12" s="115"/>
      <c r="H12" s="116"/>
      <c r="I12" s="116"/>
      <c r="J12" s="116"/>
      <c r="K12" s="116"/>
      <c r="L12" s="116"/>
      <c r="M12" s="116"/>
      <c r="N12" s="116"/>
      <c r="O12" s="116"/>
      <c r="P12" s="116"/>
      <c r="Q12" s="116"/>
      <c r="R12" s="116"/>
      <c r="S12" s="116"/>
      <c r="T12" s="116"/>
      <c r="U12" s="116"/>
      <c r="V12" s="116"/>
      <c r="W12" s="117"/>
    </row>
    <row r="13" spans="1:25" ht="19.5" customHeight="1" thickTop="1" x14ac:dyDescent="0.2">
      <c r="B13" s="240" t="s">
        <v>94</v>
      </c>
      <c r="C13" s="241"/>
      <c r="D13" s="241"/>
      <c r="E13" s="241"/>
      <c r="F13" s="241"/>
      <c r="G13" s="241"/>
      <c r="H13" s="241"/>
      <c r="I13" s="241"/>
      <c r="J13" s="127"/>
      <c r="K13" s="241" t="s">
        <v>95</v>
      </c>
      <c r="L13" s="241"/>
      <c r="M13" s="241"/>
      <c r="N13" s="241"/>
      <c r="O13" s="241"/>
      <c r="P13" s="241"/>
      <c r="Q13" s="241"/>
      <c r="R13" s="128"/>
      <c r="S13" s="241" t="s">
        <v>96</v>
      </c>
      <c r="T13" s="241"/>
      <c r="U13" s="241"/>
      <c r="V13" s="241"/>
      <c r="W13" s="242"/>
    </row>
    <row r="14" spans="1:25" ht="69" customHeight="1" x14ac:dyDescent="0.2">
      <c r="B14" s="121" t="s">
        <v>97</v>
      </c>
      <c r="C14" s="238" t="s">
        <v>79</v>
      </c>
      <c r="D14" s="238"/>
      <c r="E14" s="238"/>
      <c r="F14" s="238"/>
      <c r="G14" s="238"/>
      <c r="H14" s="238"/>
      <c r="I14" s="238"/>
      <c r="J14" s="61"/>
      <c r="K14" s="61" t="s">
        <v>98</v>
      </c>
      <c r="L14" s="238" t="s">
        <v>79</v>
      </c>
      <c r="M14" s="238"/>
      <c r="N14" s="238"/>
      <c r="O14" s="238"/>
      <c r="P14" s="238"/>
      <c r="Q14" s="238"/>
      <c r="S14" s="61" t="s">
        <v>99</v>
      </c>
      <c r="T14" s="243" t="s">
        <v>1796</v>
      </c>
      <c r="U14" s="243"/>
      <c r="V14" s="243"/>
      <c r="W14" s="243"/>
    </row>
    <row r="15" spans="1:25" ht="86.25" customHeight="1" x14ac:dyDescent="0.2">
      <c r="B15" s="121" t="s">
        <v>101</v>
      </c>
      <c r="C15" s="238" t="s">
        <v>79</v>
      </c>
      <c r="D15" s="238"/>
      <c r="E15" s="238"/>
      <c r="F15" s="238"/>
      <c r="G15" s="238"/>
      <c r="H15" s="238"/>
      <c r="I15" s="238"/>
      <c r="J15" s="61"/>
      <c r="K15" s="61" t="s">
        <v>101</v>
      </c>
      <c r="L15" s="238" t="s">
        <v>79</v>
      </c>
      <c r="M15" s="238"/>
      <c r="N15" s="238"/>
      <c r="O15" s="238"/>
      <c r="P15" s="238"/>
      <c r="Q15" s="238"/>
      <c r="S15" s="61" t="s">
        <v>102</v>
      </c>
      <c r="T15" s="243" t="s">
        <v>79</v>
      </c>
      <c r="U15" s="243"/>
      <c r="V15" s="243"/>
      <c r="W15" s="243"/>
    </row>
    <row r="16" spans="1:25" ht="25.5" customHeight="1" thickBot="1" x14ac:dyDescent="0.25">
      <c r="B16" s="129" t="s">
        <v>103</v>
      </c>
      <c r="C16" s="244" t="s">
        <v>79</v>
      </c>
      <c r="D16" s="244"/>
      <c r="E16" s="244"/>
      <c r="F16" s="244"/>
      <c r="G16" s="244"/>
      <c r="H16" s="244"/>
      <c r="I16" s="244"/>
      <c r="J16" s="244"/>
      <c r="K16" s="244"/>
      <c r="L16" s="244"/>
      <c r="M16" s="244"/>
      <c r="N16" s="244"/>
      <c r="O16" s="244"/>
      <c r="P16" s="244"/>
      <c r="Q16" s="244"/>
      <c r="R16" s="244"/>
      <c r="S16" s="244"/>
      <c r="T16" s="244"/>
      <c r="U16" s="244"/>
      <c r="V16" s="244"/>
      <c r="W16" s="245"/>
    </row>
    <row r="17" spans="2:27" ht="21.75" customHeight="1" thickTop="1" thickBot="1" x14ac:dyDescent="0.25">
      <c r="B17" s="114" t="s">
        <v>104</v>
      </c>
      <c r="C17" s="115"/>
      <c r="D17" s="115"/>
      <c r="E17" s="115"/>
      <c r="F17" s="115"/>
      <c r="G17" s="115"/>
      <c r="H17" s="116"/>
      <c r="I17" s="116"/>
      <c r="J17" s="116"/>
      <c r="K17" s="116"/>
      <c r="L17" s="116"/>
      <c r="M17" s="116"/>
      <c r="N17" s="116"/>
      <c r="O17" s="116"/>
      <c r="P17" s="116"/>
      <c r="Q17" s="116"/>
      <c r="R17" s="116"/>
      <c r="S17" s="116"/>
      <c r="T17" s="116"/>
      <c r="U17" s="116"/>
      <c r="V17" s="116"/>
      <c r="W17" s="117"/>
    </row>
    <row r="18" spans="2:27" ht="25.5" customHeight="1" thickTop="1" thickBot="1" x14ac:dyDescent="0.25">
      <c r="B18" s="246" t="s">
        <v>105</v>
      </c>
      <c r="C18" s="247"/>
      <c r="D18" s="247"/>
      <c r="E18" s="247"/>
      <c r="F18" s="247"/>
      <c r="G18" s="247"/>
      <c r="H18" s="247"/>
      <c r="I18" s="247"/>
      <c r="J18" s="247"/>
      <c r="K18" s="247"/>
      <c r="L18" s="247"/>
      <c r="M18" s="247"/>
      <c r="N18" s="247"/>
      <c r="O18" s="247"/>
      <c r="P18" s="247"/>
      <c r="Q18" s="247"/>
      <c r="R18" s="247"/>
      <c r="S18" s="247"/>
      <c r="T18" s="248"/>
      <c r="U18" s="249" t="s">
        <v>106</v>
      </c>
      <c r="V18" s="250"/>
      <c r="W18" s="251"/>
    </row>
    <row r="19" spans="2:27" ht="12.75" customHeight="1" x14ac:dyDescent="0.2">
      <c r="B19" s="252" t="s">
        <v>107</v>
      </c>
      <c r="C19" s="253"/>
      <c r="D19" s="253"/>
      <c r="E19" s="253"/>
      <c r="F19" s="253"/>
      <c r="G19" s="253"/>
      <c r="H19" s="253"/>
      <c r="I19" s="253"/>
      <c r="J19" s="253"/>
      <c r="K19" s="253"/>
      <c r="L19" s="253"/>
      <c r="M19" s="253" t="s">
        <v>108</v>
      </c>
      <c r="N19" s="253"/>
      <c r="O19" s="253" t="s">
        <v>109</v>
      </c>
      <c r="P19" s="253"/>
      <c r="Q19" s="253" t="s">
        <v>110</v>
      </c>
      <c r="R19" s="253"/>
      <c r="S19" s="253" t="s">
        <v>111</v>
      </c>
      <c r="T19" s="256" t="s">
        <v>112</v>
      </c>
      <c r="U19" s="258" t="s">
        <v>113</v>
      </c>
      <c r="V19" s="260" t="s">
        <v>114</v>
      </c>
      <c r="W19" s="261" t="s">
        <v>115</v>
      </c>
    </row>
    <row r="20" spans="2:27" ht="27" customHeight="1" thickBot="1" x14ac:dyDescent="0.25">
      <c r="B20" s="254"/>
      <c r="C20" s="255"/>
      <c r="D20" s="255"/>
      <c r="E20" s="255"/>
      <c r="F20" s="255"/>
      <c r="G20" s="255"/>
      <c r="H20" s="255"/>
      <c r="I20" s="255"/>
      <c r="J20" s="255"/>
      <c r="K20" s="255"/>
      <c r="L20" s="255"/>
      <c r="M20" s="255"/>
      <c r="N20" s="255"/>
      <c r="O20" s="255"/>
      <c r="P20" s="255"/>
      <c r="Q20" s="255"/>
      <c r="R20" s="255"/>
      <c r="S20" s="255"/>
      <c r="T20" s="257"/>
      <c r="U20" s="259"/>
      <c r="V20" s="255"/>
      <c r="W20" s="262"/>
      <c r="Z20" s="59" t="s">
        <v>79</v>
      </c>
      <c r="AA20" s="59" t="s">
        <v>16</v>
      </c>
    </row>
    <row r="21" spans="2:27" ht="56.25" customHeight="1" thickBot="1" x14ac:dyDescent="0.25">
      <c r="B21" s="263"/>
      <c r="C21" s="264"/>
      <c r="D21" s="264"/>
      <c r="E21" s="264"/>
      <c r="F21" s="264"/>
      <c r="G21" s="264"/>
      <c r="H21" s="264"/>
      <c r="I21" s="264"/>
      <c r="J21" s="264"/>
      <c r="K21" s="264"/>
      <c r="L21" s="264"/>
      <c r="M21" s="265"/>
      <c r="N21" s="265"/>
      <c r="O21" s="265"/>
      <c r="P21" s="265"/>
      <c r="Q21" s="265"/>
      <c r="R21" s="265"/>
      <c r="S21" s="130"/>
      <c r="T21" s="130"/>
      <c r="U21" s="130"/>
      <c r="V21" s="130"/>
      <c r="W21" s="131"/>
    </row>
    <row r="22" spans="2:27" ht="21.75" customHeight="1" thickTop="1" thickBot="1" x14ac:dyDescent="0.25">
      <c r="B22" s="114" t="s">
        <v>129</v>
      </c>
      <c r="C22" s="115"/>
      <c r="D22" s="115"/>
      <c r="E22" s="115"/>
      <c r="F22" s="115"/>
      <c r="G22" s="115"/>
      <c r="H22" s="116"/>
      <c r="I22" s="116"/>
      <c r="J22" s="116"/>
      <c r="K22" s="116"/>
      <c r="L22" s="116"/>
      <c r="M22" s="116"/>
      <c r="N22" s="116"/>
      <c r="O22" s="116"/>
      <c r="P22" s="116"/>
      <c r="Q22" s="116"/>
      <c r="R22" s="116"/>
      <c r="S22" s="116"/>
      <c r="T22" s="116"/>
      <c r="U22" s="116"/>
      <c r="V22" s="116"/>
      <c r="W22" s="117"/>
      <c r="X22" s="60"/>
    </row>
    <row r="23" spans="2:27" ht="29.25" customHeight="1" thickTop="1" thickBot="1" x14ac:dyDescent="0.25">
      <c r="B23" s="275" t="s">
        <v>130</v>
      </c>
      <c r="C23" s="276"/>
      <c r="D23" s="276"/>
      <c r="E23" s="276"/>
      <c r="F23" s="276"/>
      <c r="G23" s="276"/>
      <c r="H23" s="276"/>
      <c r="I23" s="276"/>
      <c r="J23" s="276"/>
      <c r="K23" s="276"/>
      <c r="L23" s="276"/>
      <c r="M23" s="276"/>
      <c r="N23" s="276"/>
      <c r="O23" s="276"/>
      <c r="P23" s="276"/>
      <c r="Q23" s="277"/>
      <c r="R23" s="132" t="s">
        <v>111</v>
      </c>
      <c r="S23" s="250" t="s">
        <v>112</v>
      </c>
      <c r="T23" s="250"/>
      <c r="U23" s="133" t="s">
        <v>131</v>
      </c>
      <c r="V23" s="249" t="s">
        <v>132</v>
      </c>
      <c r="W23" s="251"/>
    </row>
    <row r="24" spans="2:27" ht="30.75" customHeight="1" thickBot="1" x14ac:dyDescent="0.25">
      <c r="B24" s="278"/>
      <c r="C24" s="279"/>
      <c r="D24" s="279"/>
      <c r="E24" s="279"/>
      <c r="F24" s="279"/>
      <c r="G24" s="279"/>
      <c r="H24" s="279"/>
      <c r="I24" s="279"/>
      <c r="J24" s="279"/>
      <c r="K24" s="279"/>
      <c r="L24" s="279"/>
      <c r="M24" s="279"/>
      <c r="N24" s="279"/>
      <c r="O24" s="279"/>
      <c r="P24" s="279"/>
      <c r="Q24" s="280"/>
      <c r="R24" s="134" t="s">
        <v>133</v>
      </c>
      <c r="S24" s="134" t="s">
        <v>133</v>
      </c>
      <c r="T24" s="134" t="s">
        <v>117</v>
      </c>
      <c r="U24" s="134" t="s">
        <v>133</v>
      </c>
      <c r="V24" s="134" t="s">
        <v>134</v>
      </c>
      <c r="W24" s="135" t="s">
        <v>135</v>
      </c>
      <c r="Y24" s="60"/>
    </row>
    <row r="25" spans="2:27" ht="23.25" customHeight="1" thickBot="1" x14ac:dyDescent="0.25">
      <c r="B25" s="281" t="s">
        <v>136</v>
      </c>
      <c r="C25" s="282"/>
      <c r="D25" s="282"/>
      <c r="E25" s="136" t="s">
        <v>1806</v>
      </c>
      <c r="F25" s="136"/>
      <c r="G25" s="136"/>
      <c r="H25" s="137"/>
      <c r="I25" s="137"/>
      <c r="J25" s="137"/>
      <c r="K25" s="137"/>
      <c r="L25" s="137"/>
      <c r="M25" s="137"/>
      <c r="N25" s="137"/>
      <c r="O25" s="137"/>
      <c r="P25" s="138"/>
      <c r="Q25" s="138"/>
      <c r="R25" s="139">
        <v>8.3582820000000009</v>
      </c>
      <c r="S25" s="139"/>
      <c r="T25" s="138"/>
      <c r="U25" s="139">
        <v>3.4297007399999999</v>
      </c>
      <c r="V25" s="138"/>
      <c r="W25" s="140">
        <f>+IF(ISERR(U25/R25*100),"N/A",ROUND(U25/R25*100,2))</f>
        <v>41.03</v>
      </c>
    </row>
    <row r="26" spans="2:27" ht="26.25" customHeight="1" thickBot="1" x14ac:dyDescent="0.25">
      <c r="B26" s="283" t="s">
        <v>139</v>
      </c>
      <c r="C26" s="284"/>
      <c r="D26" s="284"/>
      <c r="E26" s="141" t="s">
        <v>1806</v>
      </c>
      <c r="F26" s="141"/>
      <c r="G26" s="141"/>
      <c r="H26" s="142"/>
      <c r="I26" s="142"/>
      <c r="J26" s="142"/>
      <c r="K26" s="142"/>
      <c r="L26" s="142"/>
      <c r="M26" s="142"/>
      <c r="N26" s="142"/>
      <c r="O26" s="142"/>
      <c r="P26" s="143"/>
      <c r="Q26" s="143"/>
      <c r="R26" s="144">
        <v>6.4412698199999996</v>
      </c>
      <c r="S26" s="144">
        <v>4.7710038199999998</v>
      </c>
      <c r="T26" s="144">
        <f>+IF(ISERR(S26/R26*100),"N/A",ROUND(S26/R26*100,2))</f>
        <v>74.069999999999993</v>
      </c>
      <c r="U26" s="144">
        <v>3.4297007399999999</v>
      </c>
      <c r="V26" s="144">
        <f>+IF(ISERR(U26/S26*100),"N/A",ROUND(U26/S26*100,2))</f>
        <v>71.89</v>
      </c>
      <c r="W26" s="145">
        <f>+IF(ISERR(U26/R26*100),"N/A",ROUND(U26/R26*100,2))</f>
        <v>53.25</v>
      </c>
    </row>
    <row r="27" spans="2:27" ht="22.5" customHeight="1" thickTop="1" thickBot="1" x14ac:dyDescent="0.25">
      <c r="B27" s="114" t="s">
        <v>141</v>
      </c>
      <c r="C27" s="115"/>
      <c r="D27" s="115"/>
      <c r="E27" s="115"/>
      <c r="F27" s="115"/>
      <c r="G27" s="115"/>
      <c r="H27" s="116"/>
      <c r="I27" s="116"/>
      <c r="J27" s="116"/>
      <c r="K27" s="116"/>
      <c r="L27" s="116"/>
      <c r="M27" s="116"/>
      <c r="N27" s="116"/>
      <c r="O27" s="116"/>
      <c r="P27" s="116"/>
      <c r="Q27" s="116"/>
      <c r="R27" s="116"/>
      <c r="S27" s="116"/>
      <c r="T27" s="116"/>
      <c r="U27" s="116"/>
      <c r="V27" s="116"/>
      <c r="W27" s="117"/>
    </row>
    <row r="28" spans="2:27" ht="37.5" customHeight="1" thickTop="1" x14ac:dyDescent="0.2">
      <c r="B28" s="285" t="s">
        <v>2197</v>
      </c>
      <c r="C28" s="286"/>
      <c r="D28" s="286"/>
      <c r="E28" s="286"/>
      <c r="F28" s="286"/>
      <c r="G28" s="286"/>
      <c r="H28" s="286"/>
      <c r="I28" s="286"/>
      <c r="J28" s="286"/>
      <c r="K28" s="286"/>
      <c r="L28" s="286"/>
      <c r="M28" s="286"/>
      <c r="N28" s="286"/>
      <c r="O28" s="286"/>
      <c r="P28" s="286"/>
      <c r="Q28" s="286"/>
      <c r="R28" s="286"/>
      <c r="S28" s="286"/>
      <c r="T28" s="286"/>
      <c r="U28" s="286"/>
      <c r="V28" s="286"/>
      <c r="W28" s="287"/>
    </row>
    <row r="29" spans="2:27" ht="51.75" customHeight="1" thickBot="1" x14ac:dyDescent="0.25">
      <c r="B29" s="288"/>
      <c r="C29" s="289"/>
      <c r="D29" s="289"/>
      <c r="E29" s="289"/>
      <c r="F29" s="289"/>
      <c r="G29" s="289"/>
      <c r="H29" s="289"/>
      <c r="I29" s="289"/>
      <c r="J29" s="289"/>
      <c r="K29" s="289"/>
      <c r="L29" s="289"/>
      <c r="M29" s="289"/>
      <c r="N29" s="289"/>
      <c r="O29" s="289"/>
      <c r="P29" s="289"/>
      <c r="Q29" s="289"/>
      <c r="R29" s="289"/>
      <c r="S29" s="289"/>
      <c r="T29" s="289"/>
      <c r="U29" s="289"/>
      <c r="V29" s="289"/>
      <c r="W29" s="290"/>
    </row>
    <row r="30" spans="2:27" ht="30" customHeight="1" thickTop="1" x14ac:dyDescent="0.2">
      <c r="B30" s="266" t="s">
        <v>2198</v>
      </c>
      <c r="C30" s="267"/>
      <c r="D30" s="267"/>
      <c r="E30" s="267"/>
      <c r="F30" s="267"/>
      <c r="G30" s="267"/>
      <c r="H30" s="267"/>
      <c r="I30" s="267"/>
      <c r="J30" s="267"/>
      <c r="K30" s="267"/>
      <c r="L30" s="267"/>
      <c r="M30" s="267"/>
      <c r="N30" s="267"/>
      <c r="O30" s="267"/>
      <c r="P30" s="267"/>
      <c r="Q30" s="267"/>
      <c r="R30" s="267"/>
      <c r="S30" s="267"/>
      <c r="T30" s="267"/>
      <c r="U30" s="267"/>
      <c r="V30" s="267"/>
      <c r="W30" s="268"/>
    </row>
    <row r="31" spans="2:27" ht="15" customHeight="1" thickBot="1" x14ac:dyDescent="0.25">
      <c r="B31" s="269"/>
      <c r="C31" s="270"/>
      <c r="D31" s="270"/>
      <c r="E31" s="270"/>
      <c r="F31" s="270"/>
      <c r="G31" s="270"/>
      <c r="H31" s="270"/>
      <c r="I31" s="270"/>
      <c r="J31" s="270"/>
      <c r="K31" s="270"/>
      <c r="L31" s="270"/>
      <c r="M31" s="270"/>
      <c r="N31" s="270"/>
      <c r="O31" s="270"/>
      <c r="P31" s="270"/>
      <c r="Q31" s="270"/>
      <c r="R31" s="270"/>
      <c r="S31" s="270"/>
      <c r="T31" s="270"/>
      <c r="U31" s="270"/>
      <c r="V31" s="270"/>
      <c r="W31" s="271"/>
    </row>
    <row r="32" spans="2:27" ht="27.75" customHeight="1" thickTop="1" x14ac:dyDescent="0.2">
      <c r="B32" s="266" t="s">
        <v>2199</v>
      </c>
      <c r="C32" s="267"/>
      <c r="D32" s="267"/>
      <c r="E32" s="267"/>
      <c r="F32" s="267"/>
      <c r="G32" s="267"/>
      <c r="H32" s="267"/>
      <c r="I32" s="267"/>
      <c r="J32" s="267"/>
      <c r="K32" s="267"/>
      <c r="L32" s="267"/>
      <c r="M32" s="267"/>
      <c r="N32" s="267"/>
      <c r="O32" s="267"/>
      <c r="P32" s="267"/>
      <c r="Q32" s="267"/>
      <c r="R32" s="267"/>
      <c r="S32" s="267"/>
      <c r="T32" s="267"/>
      <c r="U32" s="267"/>
      <c r="V32" s="267"/>
      <c r="W32" s="268"/>
    </row>
    <row r="33" spans="2:23" ht="15.75" thickBot="1" x14ac:dyDescent="0.25">
      <c r="B33" s="272"/>
      <c r="C33" s="273"/>
      <c r="D33" s="273"/>
      <c r="E33" s="273"/>
      <c r="F33" s="273"/>
      <c r="G33" s="273"/>
      <c r="H33" s="273"/>
      <c r="I33" s="273"/>
      <c r="J33" s="273"/>
      <c r="K33" s="273"/>
      <c r="L33" s="273"/>
      <c r="M33" s="273"/>
      <c r="N33" s="273"/>
      <c r="O33" s="273"/>
      <c r="P33" s="273"/>
      <c r="Q33" s="273"/>
      <c r="R33" s="273"/>
      <c r="S33" s="273"/>
      <c r="T33" s="273"/>
      <c r="U33" s="273"/>
      <c r="V33" s="273"/>
      <c r="W33" s="274"/>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31496062992125984" footer="0.31496062992125984"/>
  <pageSetup scale="50" orientation="landscape" r:id="rId1"/>
  <rowBreaks count="1" manualBreakCount="1">
    <brk id="16" min="1" max="22"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1846</v>
      </c>
      <c r="D4" s="166" t="s">
        <v>42</v>
      </c>
      <c r="E4" s="166"/>
      <c r="F4" s="166"/>
      <c r="G4" s="166"/>
      <c r="H4" s="167"/>
      <c r="I4" s="77"/>
      <c r="J4" s="168" t="s">
        <v>75</v>
      </c>
      <c r="K4" s="166"/>
      <c r="L4" s="76" t="s">
        <v>1847</v>
      </c>
      <c r="M4" s="169" t="s">
        <v>1848</v>
      </c>
      <c r="N4" s="169"/>
      <c r="O4" s="169"/>
      <c r="P4" s="169"/>
      <c r="Q4" s="170"/>
      <c r="R4" s="78"/>
      <c r="S4" s="171" t="s">
        <v>2146</v>
      </c>
      <c r="T4" s="172"/>
      <c r="U4" s="172"/>
      <c r="V4" s="173" t="s">
        <v>1849</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1850</v>
      </c>
      <c r="D6" s="175" t="s">
        <v>1851</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1372</v>
      </c>
      <c r="D7" s="162" t="s">
        <v>1852</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1853</v>
      </c>
      <c r="K8" s="85" t="s">
        <v>1854</v>
      </c>
      <c r="L8" s="85" t="s">
        <v>1855</v>
      </c>
      <c r="M8" s="85" t="s">
        <v>1856</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81.5" customHeight="1" thickTop="1" thickBot="1" x14ac:dyDescent="0.25">
      <c r="B10" s="86" t="s">
        <v>91</v>
      </c>
      <c r="C10" s="173" t="s">
        <v>1857</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1858</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1859</v>
      </c>
      <c r="C21" s="201"/>
      <c r="D21" s="201"/>
      <c r="E21" s="201"/>
      <c r="F21" s="201"/>
      <c r="G21" s="201"/>
      <c r="H21" s="201"/>
      <c r="I21" s="201"/>
      <c r="J21" s="201"/>
      <c r="K21" s="201"/>
      <c r="L21" s="201"/>
      <c r="M21" s="202" t="s">
        <v>1372</v>
      </c>
      <c r="N21" s="202"/>
      <c r="O21" s="202" t="s">
        <v>117</v>
      </c>
      <c r="P21" s="202"/>
      <c r="Q21" s="203" t="s">
        <v>118</v>
      </c>
      <c r="R21" s="203"/>
      <c r="S21" s="95" t="s">
        <v>119</v>
      </c>
      <c r="T21" s="95" t="s">
        <v>1020</v>
      </c>
      <c r="U21" s="95" t="s">
        <v>1860</v>
      </c>
      <c r="V21" s="95">
        <f>+IF(ISERR(U21/T21*100),"N/A",ROUND(U21/T21*100,2))</f>
        <v>58.31</v>
      </c>
      <c r="W21" s="96">
        <f>+IF(ISERR(U21/S21*100),"N/A",ROUND(U21/S21*100,2))</f>
        <v>48.98</v>
      </c>
    </row>
    <row r="22" spans="2:27" ht="56.25" customHeight="1" thickBot="1" x14ac:dyDescent="0.25">
      <c r="B22" s="200" t="s">
        <v>1861</v>
      </c>
      <c r="C22" s="201"/>
      <c r="D22" s="201"/>
      <c r="E22" s="201"/>
      <c r="F22" s="201"/>
      <c r="G22" s="201"/>
      <c r="H22" s="201"/>
      <c r="I22" s="201"/>
      <c r="J22" s="201"/>
      <c r="K22" s="201"/>
      <c r="L22" s="201"/>
      <c r="M22" s="202" t="s">
        <v>1850</v>
      </c>
      <c r="N22" s="202"/>
      <c r="O22" s="202" t="s">
        <v>117</v>
      </c>
      <c r="P22" s="202"/>
      <c r="Q22" s="203" t="s">
        <v>118</v>
      </c>
      <c r="R22" s="203"/>
      <c r="S22" s="95" t="s">
        <v>772</v>
      </c>
      <c r="T22" s="95" t="s">
        <v>772</v>
      </c>
      <c r="U22" s="95" t="s">
        <v>1862</v>
      </c>
      <c r="V22" s="95">
        <f>+IF(ISERR(U22/T22*100),"N/A",ROUND(U22/T22*100,2))</f>
        <v>117.42</v>
      </c>
      <c r="W22" s="96">
        <f>+IF(ISERR(U22/S22*100),"N/A",ROUND(U22/S22*100,2))</f>
        <v>117.42</v>
      </c>
    </row>
    <row r="23" spans="2:27" ht="21.75" customHeight="1" thickTop="1" thickBot="1" x14ac:dyDescent="0.25">
      <c r="B23" s="70" t="s">
        <v>129</v>
      </c>
      <c r="C23" s="71"/>
      <c r="D23" s="71"/>
      <c r="E23" s="71"/>
      <c r="F23" s="71"/>
      <c r="G23" s="71"/>
      <c r="H23" s="72"/>
      <c r="I23" s="72"/>
      <c r="J23" s="72"/>
      <c r="K23" s="72"/>
      <c r="L23" s="72"/>
      <c r="M23" s="72"/>
      <c r="N23" s="72"/>
      <c r="O23" s="72"/>
      <c r="P23" s="72"/>
      <c r="Q23" s="72"/>
      <c r="R23" s="72"/>
      <c r="S23" s="72"/>
      <c r="T23" s="72"/>
      <c r="U23" s="72"/>
      <c r="V23" s="72"/>
      <c r="W23" s="73"/>
      <c r="X23" s="97"/>
    </row>
    <row r="24" spans="2:27" ht="29.25" customHeight="1" thickTop="1" thickBot="1" x14ac:dyDescent="0.25">
      <c r="B24" s="210" t="s">
        <v>130</v>
      </c>
      <c r="C24" s="211"/>
      <c r="D24" s="211"/>
      <c r="E24" s="211"/>
      <c r="F24" s="211"/>
      <c r="G24" s="211"/>
      <c r="H24" s="211"/>
      <c r="I24" s="211"/>
      <c r="J24" s="211"/>
      <c r="K24" s="211"/>
      <c r="L24" s="211"/>
      <c r="M24" s="211"/>
      <c r="N24" s="211"/>
      <c r="O24" s="211"/>
      <c r="P24" s="211"/>
      <c r="Q24" s="212"/>
      <c r="R24" s="98" t="s">
        <v>111</v>
      </c>
      <c r="S24" s="187" t="s">
        <v>112</v>
      </c>
      <c r="T24" s="187"/>
      <c r="U24" s="99" t="s">
        <v>131</v>
      </c>
      <c r="V24" s="186" t="s">
        <v>132</v>
      </c>
      <c r="W24" s="188"/>
    </row>
    <row r="25" spans="2:27" ht="30.75" customHeight="1" thickBot="1" x14ac:dyDescent="0.25">
      <c r="B25" s="213"/>
      <c r="C25" s="214"/>
      <c r="D25" s="214"/>
      <c r="E25" s="214"/>
      <c r="F25" s="214"/>
      <c r="G25" s="214"/>
      <c r="H25" s="214"/>
      <c r="I25" s="214"/>
      <c r="J25" s="214"/>
      <c r="K25" s="214"/>
      <c r="L25" s="214"/>
      <c r="M25" s="214"/>
      <c r="N25" s="214"/>
      <c r="O25" s="214"/>
      <c r="P25" s="214"/>
      <c r="Q25" s="215"/>
      <c r="R25" s="100" t="s">
        <v>133</v>
      </c>
      <c r="S25" s="100" t="s">
        <v>133</v>
      </c>
      <c r="T25" s="100" t="s">
        <v>117</v>
      </c>
      <c r="U25" s="100" t="s">
        <v>133</v>
      </c>
      <c r="V25" s="100" t="s">
        <v>134</v>
      </c>
      <c r="W25" s="101" t="s">
        <v>135</v>
      </c>
      <c r="Y25" s="97"/>
    </row>
    <row r="26" spans="2:27" ht="23.25" customHeight="1" thickBot="1" x14ac:dyDescent="0.25">
      <c r="B26" s="216" t="s">
        <v>136</v>
      </c>
      <c r="C26" s="217"/>
      <c r="D26" s="217"/>
      <c r="E26" s="102" t="s">
        <v>1382</v>
      </c>
      <c r="F26" s="102"/>
      <c r="G26" s="102"/>
      <c r="H26" s="103"/>
      <c r="I26" s="103"/>
      <c r="J26" s="103"/>
      <c r="K26" s="103"/>
      <c r="L26" s="103"/>
      <c r="M26" s="103"/>
      <c r="N26" s="103"/>
      <c r="O26" s="103"/>
      <c r="P26" s="104"/>
      <c r="Q26" s="104"/>
      <c r="R26" s="105" t="s">
        <v>1863</v>
      </c>
      <c r="S26" s="106" t="s">
        <v>79</v>
      </c>
      <c r="T26" s="104"/>
      <c r="U26" s="106" t="s">
        <v>1864</v>
      </c>
      <c r="V26" s="104"/>
      <c r="W26" s="107">
        <f>+IF(ISERR(U26/R26*100),"N/A",ROUND(U26/R26*100,2))</f>
        <v>56.53</v>
      </c>
    </row>
    <row r="27" spans="2:27" ht="26.25" customHeight="1" x14ac:dyDescent="0.2">
      <c r="B27" s="218" t="s">
        <v>139</v>
      </c>
      <c r="C27" s="219"/>
      <c r="D27" s="219"/>
      <c r="E27" s="108" t="s">
        <v>1382</v>
      </c>
      <c r="F27" s="108"/>
      <c r="G27" s="108"/>
      <c r="H27" s="109"/>
      <c r="I27" s="109"/>
      <c r="J27" s="109"/>
      <c r="K27" s="109"/>
      <c r="L27" s="109"/>
      <c r="M27" s="109"/>
      <c r="N27" s="109"/>
      <c r="O27" s="109"/>
      <c r="P27" s="110"/>
      <c r="Q27" s="110"/>
      <c r="R27" s="111" t="s">
        <v>1865</v>
      </c>
      <c r="S27" s="112" t="s">
        <v>1866</v>
      </c>
      <c r="T27" s="112">
        <f>+IF(ISERR(S27/R27*100),"N/A",ROUND(S27/R27*100,2))</f>
        <v>70.59</v>
      </c>
      <c r="U27" s="112" t="s">
        <v>1864</v>
      </c>
      <c r="V27" s="112">
        <f>+IF(ISERR(U27/S27*100),"N/A",ROUND(U27/S27*100,2))</f>
        <v>95.85</v>
      </c>
      <c r="W27" s="113">
        <f>+IF(ISERR(U27/R27*100),"N/A",ROUND(U27/R27*100,2))</f>
        <v>67.66</v>
      </c>
    </row>
    <row r="28" spans="2:27" ht="23.25" customHeight="1" thickBot="1" x14ac:dyDescent="0.25">
      <c r="B28" s="216" t="s">
        <v>136</v>
      </c>
      <c r="C28" s="217"/>
      <c r="D28" s="217"/>
      <c r="E28" s="102" t="s">
        <v>1867</v>
      </c>
      <c r="F28" s="102"/>
      <c r="G28" s="102"/>
      <c r="H28" s="103"/>
      <c r="I28" s="103"/>
      <c r="J28" s="103"/>
      <c r="K28" s="103"/>
      <c r="L28" s="103"/>
      <c r="M28" s="103"/>
      <c r="N28" s="103"/>
      <c r="O28" s="103"/>
      <c r="P28" s="104"/>
      <c r="Q28" s="104"/>
      <c r="R28" s="105" t="s">
        <v>1868</v>
      </c>
      <c r="S28" s="106" t="s">
        <v>79</v>
      </c>
      <c r="T28" s="104"/>
      <c r="U28" s="106" t="s">
        <v>1869</v>
      </c>
      <c r="V28" s="104"/>
      <c r="W28" s="107">
        <f>+IF(ISERR(U28/R28*100),"N/A",ROUND(U28/R28*100,2))</f>
        <v>78.47</v>
      </c>
    </row>
    <row r="29" spans="2:27" ht="26.25" customHeight="1" thickBot="1" x14ac:dyDescent="0.25">
      <c r="B29" s="218" t="s">
        <v>139</v>
      </c>
      <c r="C29" s="219"/>
      <c r="D29" s="219"/>
      <c r="E29" s="108" t="s">
        <v>1867</v>
      </c>
      <c r="F29" s="108"/>
      <c r="G29" s="108"/>
      <c r="H29" s="109"/>
      <c r="I29" s="109"/>
      <c r="J29" s="109"/>
      <c r="K29" s="109"/>
      <c r="L29" s="109"/>
      <c r="M29" s="109"/>
      <c r="N29" s="109"/>
      <c r="O29" s="109"/>
      <c r="P29" s="110"/>
      <c r="Q29" s="110"/>
      <c r="R29" s="111" t="s">
        <v>1870</v>
      </c>
      <c r="S29" s="112" t="s">
        <v>1871</v>
      </c>
      <c r="T29" s="112">
        <f>+IF(ISERR(S29/R29*100),"N/A",ROUND(S29/R29*100,2))</f>
        <v>66.83</v>
      </c>
      <c r="U29" s="112" t="s">
        <v>1869</v>
      </c>
      <c r="V29" s="112">
        <f>+IF(ISERR(U29/S29*100),"N/A",ROUND(U29/S29*100,2))</f>
        <v>99.4</v>
      </c>
      <c r="W29" s="113">
        <f>+IF(ISERR(U29/R29*100),"N/A",ROUND(U29/R29*100,2))</f>
        <v>66.430000000000007</v>
      </c>
    </row>
    <row r="30" spans="2:27" ht="22.5" customHeight="1" thickTop="1" thickBot="1" x14ac:dyDescent="0.25">
      <c r="B30" s="70" t="s">
        <v>141</v>
      </c>
      <c r="C30" s="71"/>
      <c r="D30" s="71"/>
      <c r="E30" s="71"/>
      <c r="F30" s="71"/>
      <c r="G30" s="71"/>
      <c r="H30" s="72"/>
      <c r="I30" s="72"/>
      <c r="J30" s="72"/>
      <c r="K30" s="72"/>
      <c r="L30" s="72"/>
      <c r="M30" s="72"/>
      <c r="N30" s="72"/>
      <c r="O30" s="72"/>
      <c r="P30" s="72"/>
      <c r="Q30" s="72"/>
      <c r="R30" s="72"/>
      <c r="S30" s="72"/>
      <c r="T30" s="72"/>
      <c r="U30" s="72"/>
      <c r="V30" s="72"/>
      <c r="W30" s="73"/>
    </row>
    <row r="31" spans="2:27" ht="37.5" customHeight="1" thickTop="1" x14ac:dyDescent="0.2">
      <c r="B31" s="204" t="s">
        <v>2194</v>
      </c>
      <c r="C31" s="205"/>
      <c r="D31" s="205"/>
      <c r="E31" s="205"/>
      <c r="F31" s="205"/>
      <c r="G31" s="205"/>
      <c r="H31" s="205"/>
      <c r="I31" s="205"/>
      <c r="J31" s="205"/>
      <c r="K31" s="205"/>
      <c r="L31" s="205"/>
      <c r="M31" s="205"/>
      <c r="N31" s="205"/>
      <c r="O31" s="205"/>
      <c r="P31" s="205"/>
      <c r="Q31" s="205"/>
      <c r="R31" s="205"/>
      <c r="S31" s="205"/>
      <c r="T31" s="205"/>
      <c r="U31" s="205"/>
      <c r="V31" s="205"/>
      <c r="W31" s="206"/>
    </row>
    <row r="32" spans="2:27" ht="119.25"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2195</v>
      </c>
      <c r="C33" s="205"/>
      <c r="D33" s="205"/>
      <c r="E33" s="205"/>
      <c r="F33" s="205"/>
      <c r="G33" s="205"/>
      <c r="H33" s="205"/>
      <c r="I33" s="205"/>
      <c r="J33" s="205"/>
      <c r="K33" s="205"/>
      <c r="L33" s="205"/>
      <c r="M33" s="205"/>
      <c r="N33" s="205"/>
      <c r="O33" s="205"/>
      <c r="P33" s="205"/>
      <c r="Q33" s="205"/>
      <c r="R33" s="205"/>
      <c r="S33" s="205"/>
      <c r="T33" s="205"/>
      <c r="U33" s="205"/>
      <c r="V33" s="205"/>
      <c r="W33" s="206"/>
    </row>
    <row r="34" spans="2:23" ht="150.75" customHeight="1" thickBot="1" x14ac:dyDescent="0.25">
      <c r="B34" s="220"/>
      <c r="C34" s="221"/>
      <c r="D34" s="221"/>
      <c r="E34" s="221"/>
      <c r="F34" s="221"/>
      <c r="G34" s="221"/>
      <c r="H34" s="221"/>
      <c r="I34" s="221"/>
      <c r="J34" s="221"/>
      <c r="K34" s="221"/>
      <c r="L34" s="221"/>
      <c r="M34" s="221"/>
      <c r="N34" s="221"/>
      <c r="O34" s="221"/>
      <c r="P34" s="221"/>
      <c r="Q34" s="221"/>
      <c r="R34" s="221"/>
      <c r="S34" s="221"/>
      <c r="T34" s="221"/>
      <c r="U34" s="221"/>
      <c r="V34" s="221"/>
      <c r="W34" s="222"/>
    </row>
    <row r="35" spans="2:23" ht="37.5" customHeight="1" thickTop="1" x14ac:dyDescent="0.2">
      <c r="B35" s="204" t="s">
        <v>2196</v>
      </c>
      <c r="C35" s="205"/>
      <c r="D35" s="205"/>
      <c r="E35" s="205"/>
      <c r="F35" s="205"/>
      <c r="G35" s="205"/>
      <c r="H35" s="205"/>
      <c r="I35" s="205"/>
      <c r="J35" s="205"/>
      <c r="K35" s="205"/>
      <c r="L35" s="205"/>
      <c r="M35" s="205"/>
      <c r="N35" s="205"/>
      <c r="O35" s="205"/>
      <c r="P35" s="205"/>
      <c r="Q35" s="205"/>
      <c r="R35" s="205"/>
      <c r="S35" s="205"/>
      <c r="T35" s="205"/>
      <c r="U35" s="205"/>
      <c r="V35" s="205"/>
      <c r="W35" s="206"/>
    </row>
    <row r="36" spans="2:23" ht="108.75" customHeight="1" thickBot="1" x14ac:dyDescent="0.25">
      <c r="B36" s="207"/>
      <c r="C36" s="208"/>
      <c r="D36" s="208"/>
      <c r="E36" s="208"/>
      <c r="F36" s="208"/>
      <c r="G36" s="208"/>
      <c r="H36" s="208"/>
      <c r="I36" s="208"/>
      <c r="J36" s="208"/>
      <c r="K36" s="208"/>
      <c r="L36" s="208"/>
      <c r="M36" s="208"/>
      <c r="N36" s="208"/>
      <c r="O36" s="208"/>
      <c r="P36" s="208"/>
      <c r="Q36" s="208"/>
      <c r="R36" s="208"/>
      <c r="S36" s="208"/>
      <c r="T36" s="208"/>
      <c r="U36" s="208"/>
      <c r="V36" s="208"/>
      <c r="W36" s="209"/>
    </row>
  </sheetData>
  <mergeCells count="57">
    <mergeCell ref="B24:Q25"/>
    <mergeCell ref="B33:W34"/>
    <mergeCell ref="B35:W36"/>
    <mergeCell ref="V24:W24"/>
    <mergeCell ref="B26:D26"/>
    <mergeCell ref="B27:D27"/>
    <mergeCell ref="B28:D28"/>
    <mergeCell ref="B29:D29"/>
    <mergeCell ref="B31:W32"/>
    <mergeCell ref="S24:T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1846</v>
      </c>
      <c r="D4" s="166" t="s">
        <v>42</v>
      </c>
      <c r="E4" s="166"/>
      <c r="F4" s="166"/>
      <c r="G4" s="166"/>
      <c r="H4" s="167"/>
      <c r="I4" s="77"/>
      <c r="J4" s="168" t="s">
        <v>75</v>
      </c>
      <c r="K4" s="166"/>
      <c r="L4" s="76" t="s">
        <v>1872</v>
      </c>
      <c r="M4" s="169" t="s">
        <v>1873</v>
      </c>
      <c r="N4" s="169"/>
      <c r="O4" s="169"/>
      <c r="P4" s="169"/>
      <c r="Q4" s="170"/>
      <c r="R4" s="78"/>
      <c r="S4" s="171" t="s">
        <v>2146</v>
      </c>
      <c r="T4" s="172"/>
      <c r="U4" s="172"/>
      <c r="V4" s="173" t="s">
        <v>1874</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1372</v>
      </c>
      <c r="D6" s="175" t="s">
        <v>1852</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1875</v>
      </c>
      <c r="K8" s="85" t="s">
        <v>1876</v>
      </c>
      <c r="L8" s="85" t="s">
        <v>149</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1877</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1878</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1879</v>
      </c>
      <c r="C21" s="201"/>
      <c r="D21" s="201"/>
      <c r="E21" s="201"/>
      <c r="F21" s="201"/>
      <c r="G21" s="201"/>
      <c r="H21" s="201"/>
      <c r="I21" s="201"/>
      <c r="J21" s="201"/>
      <c r="K21" s="201"/>
      <c r="L21" s="201"/>
      <c r="M21" s="202" t="s">
        <v>1372</v>
      </c>
      <c r="N21" s="202"/>
      <c r="O21" s="202" t="s">
        <v>117</v>
      </c>
      <c r="P21" s="202"/>
      <c r="Q21" s="203" t="s">
        <v>118</v>
      </c>
      <c r="R21" s="203"/>
      <c r="S21" s="95" t="s">
        <v>273</v>
      </c>
      <c r="T21" s="95" t="s">
        <v>1880</v>
      </c>
      <c r="U21" s="95" t="s">
        <v>1881</v>
      </c>
      <c r="V21" s="95">
        <f>+IF(ISERR(U21/T21*100),"N/A",ROUND(U21/T21*100,2))</f>
        <v>88.25</v>
      </c>
      <c r="W21" s="96">
        <f>+IF(ISERR(U21/S21*100),"N/A",ROUND(U21/S21*100,2))</f>
        <v>5.88</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1382</v>
      </c>
      <c r="F25" s="102"/>
      <c r="G25" s="102"/>
      <c r="H25" s="103"/>
      <c r="I25" s="103"/>
      <c r="J25" s="103"/>
      <c r="K25" s="103"/>
      <c r="L25" s="103"/>
      <c r="M25" s="103"/>
      <c r="N25" s="103"/>
      <c r="O25" s="103"/>
      <c r="P25" s="104"/>
      <c r="Q25" s="104"/>
      <c r="R25" s="105" t="s">
        <v>1882</v>
      </c>
      <c r="S25" s="106" t="s">
        <v>79</v>
      </c>
      <c r="T25" s="104"/>
      <c r="U25" s="106" t="s">
        <v>715</v>
      </c>
      <c r="V25" s="104"/>
      <c r="W25" s="107">
        <f>+IF(ISERR(U25/R25*100),"N/A",ROUND(U25/R25*100,2))</f>
        <v>4.53</v>
      </c>
    </row>
    <row r="26" spans="2:27" ht="26.25" customHeight="1" thickBot="1" x14ac:dyDescent="0.25">
      <c r="B26" s="218" t="s">
        <v>139</v>
      </c>
      <c r="C26" s="219"/>
      <c r="D26" s="219"/>
      <c r="E26" s="108" t="s">
        <v>1382</v>
      </c>
      <c r="F26" s="108"/>
      <c r="G26" s="108"/>
      <c r="H26" s="109"/>
      <c r="I26" s="109"/>
      <c r="J26" s="109"/>
      <c r="K26" s="109"/>
      <c r="L26" s="109"/>
      <c r="M26" s="109"/>
      <c r="N26" s="109"/>
      <c r="O26" s="109"/>
      <c r="P26" s="110"/>
      <c r="Q26" s="110"/>
      <c r="R26" s="111" t="s">
        <v>1882</v>
      </c>
      <c r="S26" s="112" t="s">
        <v>715</v>
      </c>
      <c r="T26" s="112">
        <f>+IF(ISERR(S26/R26*100),"N/A",ROUND(S26/R26*100,2))</f>
        <v>4.53</v>
      </c>
      <c r="U26" s="112" t="s">
        <v>715</v>
      </c>
      <c r="V26" s="112">
        <f>+IF(ISERR(U26/S26*100),"N/A",ROUND(U26/S26*100,2))</f>
        <v>100</v>
      </c>
      <c r="W26" s="113">
        <f>+IF(ISERR(U26/R26*100),"N/A",ROUND(U26/R26*100,2))</f>
        <v>4.53</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2191</v>
      </c>
      <c r="C28" s="205"/>
      <c r="D28" s="205"/>
      <c r="E28" s="205"/>
      <c r="F28" s="205"/>
      <c r="G28" s="205"/>
      <c r="H28" s="205"/>
      <c r="I28" s="205"/>
      <c r="J28" s="205"/>
      <c r="K28" s="205"/>
      <c r="L28" s="205"/>
      <c r="M28" s="205"/>
      <c r="N28" s="205"/>
      <c r="O28" s="205"/>
      <c r="P28" s="205"/>
      <c r="Q28" s="205"/>
      <c r="R28" s="205"/>
      <c r="S28" s="205"/>
      <c r="T28" s="205"/>
      <c r="U28" s="205"/>
      <c r="V28" s="205"/>
      <c r="W28" s="206"/>
    </row>
    <row r="29" spans="2:27" ht="38.2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2192</v>
      </c>
      <c r="C30" s="205"/>
      <c r="D30" s="205"/>
      <c r="E30" s="205"/>
      <c r="F30" s="205"/>
      <c r="G30" s="205"/>
      <c r="H30" s="205"/>
      <c r="I30" s="205"/>
      <c r="J30" s="205"/>
      <c r="K30" s="205"/>
      <c r="L30" s="205"/>
      <c r="M30" s="205"/>
      <c r="N30" s="205"/>
      <c r="O30" s="205"/>
      <c r="P30" s="205"/>
      <c r="Q30" s="205"/>
      <c r="R30" s="205"/>
      <c r="S30" s="205"/>
      <c r="T30" s="205"/>
      <c r="U30" s="205"/>
      <c r="V30" s="205"/>
      <c r="W30" s="206"/>
    </row>
    <row r="31" spans="2:27" ht="21.7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2193</v>
      </c>
      <c r="C32" s="205"/>
      <c r="D32" s="205"/>
      <c r="E32" s="205"/>
      <c r="F32" s="205"/>
      <c r="G32" s="205"/>
      <c r="H32" s="205"/>
      <c r="I32" s="205"/>
      <c r="J32" s="205"/>
      <c r="K32" s="205"/>
      <c r="L32" s="205"/>
      <c r="M32" s="205"/>
      <c r="N32" s="205"/>
      <c r="O32" s="205"/>
      <c r="P32" s="205"/>
      <c r="Q32" s="205"/>
      <c r="R32" s="205"/>
      <c r="S32" s="205"/>
      <c r="T32" s="205"/>
      <c r="U32" s="205"/>
      <c r="V32" s="205"/>
      <c r="W32" s="206"/>
    </row>
    <row r="33" spans="2:23" ht="43.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7"/>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1883</v>
      </c>
      <c r="D4" s="166" t="s">
        <v>43</v>
      </c>
      <c r="E4" s="166"/>
      <c r="F4" s="166"/>
      <c r="G4" s="166"/>
      <c r="H4" s="167"/>
      <c r="I4" s="77"/>
      <c r="J4" s="168" t="s">
        <v>75</v>
      </c>
      <c r="K4" s="166"/>
      <c r="L4" s="76" t="s">
        <v>1884</v>
      </c>
      <c r="M4" s="169" t="s">
        <v>1885</v>
      </c>
      <c r="N4" s="169"/>
      <c r="O4" s="169"/>
      <c r="P4" s="169"/>
      <c r="Q4" s="170"/>
      <c r="R4" s="78"/>
      <c r="S4" s="171" t="s">
        <v>2146</v>
      </c>
      <c r="T4" s="172"/>
      <c r="U4" s="172"/>
      <c r="V4" s="173" t="s">
        <v>1886</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569</v>
      </c>
      <c r="D6" s="175" t="s">
        <v>1887</v>
      </c>
      <c r="E6" s="175"/>
      <c r="F6" s="175"/>
      <c r="G6" s="175"/>
      <c r="H6" s="175"/>
      <c r="I6" s="81"/>
      <c r="J6" s="176" t="s">
        <v>83</v>
      </c>
      <c r="K6" s="176"/>
      <c r="L6" s="176" t="s">
        <v>84</v>
      </c>
      <c r="M6" s="176"/>
      <c r="N6" s="163" t="s">
        <v>79</v>
      </c>
      <c r="O6" s="163"/>
      <c r="P6" s="163"/>
      <c r="Q6" s="163"/>
      <c r="R6" s="163"/>
      <c r="S6" s="163"/>
      <c r="T6" s="163"/>
      <c r="U6" s="163"/>
      <c r="V6" s="163"/>
      <c r="W6" s="163"/>
    </row>
    <row r="7" spans="1:29" ht="51.75" customHeight="1" thickBot="1" x14ac:dyDescent="0.25">
      <c r="B7" s="82"/>
      <c r="C7" s="80" t="s">
        <v>1888</v>
      </c>
      <c r="D7" s="162" t="s">
        <v>1889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1890</v>
      </c>
      <c r="K8" s="85" t="s">
        <v>1891</v>
      </c>
      <c r="L8" s="85" t="s">
        <v>1892</v>
      </c>
      <c r="M8" s="85" t="s">
        <v>1893</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95.75" customHeight="1" thickTop="1" thickBot="1" x14ac:dyDescent="0.25">
      <c r="B10" s="86" t="s">
        <v>91</v>
      </c>
      <c r="C10" s="173" t="s">
        <v>1894</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1895</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1896</v>
      </c>
      <c r="C21" s="201"/>
      <c r="D21" s="201"/>
      <c r="E21" s="201"/>
      <c r="F21" s="201"/>
      <c r="G21" s="201"/>
      <c r="H21" s="201"/>
      <c r="I21" s="201"/>
      <c r="J21" s="201"/>
      <c r="K21" s="201"/>
      <c r="L21" s="201"/>
      <c r="M21" s="202" t="s">
        <v>569</v>
      </c>
      <c r="N21" s="202"/>
      <c r="O21" s="202" t="s">
        <v>117</v>
      </c>
      <c r="P21" s="202"/>
      <c r="Q21" s="203" t="s">
        <v>118</v>
      </c>
      <c r="R21" s="203"/>
      <c r="S21" s="95" t="s">
        <v>455</v>
      </c>
      <c r="T21" s="95" t="s">
        <v>455</v>
      </c>
      <c r="U21" s="95" t="s">
        <v>119</v>
      </c>
      <c r="V21" s="95">
        <f t="shared" ref="V21:V33" si="0">+IF(ISERR(U21/T21*100),"N/A",ROUND(U21/T21*100,2))</f>
        <v>125</v>
      </c>
      <c r="W21" s="96">
        <f t="shared" ref="W21:W33" si="1">+IF(ISERR(U21/S21*100),"N/A",ROUND(U21/S21*100,2))</f>
        <v>125</v>
      </c>
    </row>
    <row r="22" spans="2:27" ht="56.25" customHeight="1" x14ac:dyDescent="0.2">
      <c r="B22" s="200" t="s">
        <v>1897</v>
      </c>
      <c r="C22" s="201"/>
      <c r="D22" s="201"/>
      <c r="E22" s="201"/>
      <c r="F22" s="201"/>
      <c r="G22" s="201"/>
      <c r="H22" s="201"/>
      <c r="I22" s="201"/>
      <c r="J22" s="201"/>
      <c r="K22" s="201"/>
      <c r="L22" s="201"/>
      <c r="M22" s="202" t="s">
        <v>569</v>
      </c>
      <c r="N22" s="202"/>
      <c r="O22" s="202" t="s">
        <v>117</v>
      </c>
      <c r="P22" s="202"/>
      <c r="Q22" s="203" t="s">
        <v>118</v>
      </c>
      <c r="R22" s="203"/>
      <c r="S22" s="95" t="s">
        <v>455</v>
      </c>
      <c r="T22" s="95" t="s">
        <v>455</v>
      </c>
      <c r="U22" s="95" t="s">
        <v>119</v>
      </c>
      <c r="V22" s="95">
        <f t="shared" si="0"/>
        <v>125</v>
      </c>
      <c r="W22" s="96">
        <f t="shared" si="1"/>
        <v>125</v>
      </c>
    </row>
    <row r="23" spans="2:27" ht="56.25" customHeight="1" x14ac:dyDescent="0.2">
      <c r="B23" s="200" t="s">
        <v>1898</v>
      </c>
      <c r="C23" s="201"/>
      <c r="D23" s="201"/>
      <c r="E23" s="201"/>
      <c r="F23" s="201"/>
      <c r="G23" s="201"/>
      <c r="H23" s="201"/>
      <c r="I23" s="201"/>
      <c r="J23" s="201"/>
      <c r="K23" s="201"/>
      <c r="L23" s="201"/>
      <c r="M23" s="202" t="s">
        <v>569</v>
      </c>
      <c r="N23" s="202"/>
      <c r="O23" s="202" t="s">
        <v>117</v>
      </c>
      <c r="P23" s="202"/>
      <c r="Q23" s="203" t="s">
        <v>118</v>
      </c>
      <c r="R23" s="203"/>
      <c r="S23" s="95" t="s">
        <v>119</v>
      </c>
      <c r="T23" s="95" t="s">
        <v>120</v>
      </c>
      <c r="U23" s="95" t="s">
        <v>1899</v>
      </c>
      <c r="V23" s="95">
        <f t="shared" si="0"/>
        <v>30</v>
      </c>
      <c r="W23" s="96">
        <f t="shared" si="1"/>
        <v>22.5</v>
      </c>
    </row>
    <row r="24" spans="2:27" ht="56.25" customHeight="1" x14ac:dyDescent="0.2">
      <c r="B24" s="200" t="s">
        <v>1900</v>
      </c>
      <c r="C24" s="201"/>
      <c r="D24" s="201"/>
      <c r="E24" s="201"/>
      <c r="F24" s="201"/>
      <c r="G24" s="201"/>
      <c r="H24" s="201"/>
      <c r="I24" s="201"/>
      <c r="J24" s="201"/>
      <c r="K24" s="201"/>
      <c r="L24" s="201"/>
      <c r="M24" s="202" t="s">
        <v>569</v>
      </c>
      <c r="N24" s="202"/>
      <c r="O24" s="202" t="s">
        <v>117</v>
      </c>
      <c r="P24" s="202"/>
      <c r="Q24" s="203" t="s">
        <v>118</v>
      </c>
      <c r="R24" s="203"/>
      <c r="S24" s="95" t="s">
        <v>455</v>
      </c>
      <c r="T24" s="95" t="s">
        <v>369</v>
      </c>
      <c r="U24" s="95" t="s">
        <v>409</v>
      </c>
      <c r="V24" s="95">
        <f t="shared" si="0"/>
        <v>72.5</v>
      </c>
      <c r="W24" s="96">
        <f t="shared" si="1"/>
        <v>36.25</v>
      </c>
    </row>
    <row r="25" spans="2:27" ht="56.25" customHeight="1" x14ac:dyDescent="0.2">
      <c r="B25" s="200" t="s">
        <v>1901</v>
      </c>
      <c r="C25" s="201"/>
      <c r="D25" s="201"/>
      <c r="E25" s="201"/>
      <c r="F25" s="201"/>
      <c r="G25" s="201"/>
      <c r="H25" s="201"/>
      <c r="I25" s="201"/>
      <c r="J25" s="201"/>
      <c r="K25" s="201"/>
      <c r="L25" s="201"/>
      <c r="M25" s="202" t="s">
        <v>569</v>
      </c>
      <c r="N25" s="202"/>
      <c r="O25" s="202" t="s">
        <v>117</v>
      </c>
      <c r="P25" s="202"/>
      <c r="Q25" s="203" t="s">
        <v>135</v>
      </c>
      <c r="R25" s="203"/>
      <c r="S25" s="95" t="s">
        <v>276</v>
      </c>
      <c r="T25" s="95" t="s">
        <v>210</v>
      </c>
      <c r="U25" s="95" t="s">
        <v>210</v>
      </c>
      <c r="V25" s="95" t="str">
        <f t="shared" si="0"/>
        <v>N/A</v>
      </c>
      <c r="W25" s="96" t="str">
        <f t="shared" si="1"/>
        <v>N/A</v>
      </c>
    </row>
    <row r="26" spans="2:27" ht="56.25" customHeight="1" x14ac:dyDescent="0.2">
      <c r="B26" s="200" t="s">
        <v>1902</v>
      </c>
      <c r="C26" s="201"/>
      <c r="D26" s="201"/>
      <c r="E26" s="201"/>
      <c r="F26" s="201"/>
      <c r="G26" s="201"/>
      <c r="H26" s="201"/>
      <c r="I26" s="201"/>
      <c r="J26" s="201"/>
      <c r="K26" s="201"/>
      <c r="L26" s="201"/>
      <c r="M26" s="202" t="s">
        <v>569</v>
      </c>
      <c r="N26" s="202"/>
      <c r="O26" s="202" t="s">
        <v>117</v>
      </c>
      <c r="P26" s="202"/>
      <c r="Q26" s="203" t="s">
        <v>135</v>
      </c>
      <c r="R26" s="203"/>
      <c r="S26" s="95" t="s">
        <v>276</v>
      </c>
      <c r="T26" s="95" t="s">
        <v>210</v>
      </c>
      <c r="U26" s="95" t="s">
        <v>210</v>
      </c>
      <c r="V26" s="95" t="str">
        <f t="shared" si="0"/>
        <v>N/A</v>
      </c>
      <c r="W26" s="96" t="str">
        <f t="shared" si="1"/>
        <v>N/A</v>
      </c>
    </row>
    <row r="27" spans="2:27" ht="56.25" customHeight="1" x14ac:dyDescent="0.2">
      <c r="B27" s="200" t="s">
        <v>1903</v>
      </c>
      <c r="C27" s="201"/>
      <c r="D27" s="201"/>
      <c r="E27" s="201"/>
      <c r="F27" s="201"/>
      <c r="G27" s="201"/>
      <c r="H27" s="201"/>
      <c r="I27" s="201"/>
      <c r="J27" s="201"/>
      <c r="K27" s="201"/>
      <c r="L27" s="201"/>
      <c r="M27" s="202" t="s">
        <v>569</v>
      </c>
      <c r="N27" s="202"/>
      <c r="O27" s="202" t="s">
        <v>117</v>
      </c>
      <c r="P27" s="202"/>
      <c r="Q27" s="203" t="s">
        <v>118</v>
      </c>
      <c r="R27" s="203"/>
      <c r="S27" s="95" t="s">
        <v>119</v>
      </c>
      <c r="T27" s="95" t="s">
        <v>582</v>
      </c>
      <c r="U27" s="95" t="s">
        <v>281</v>
      </c>
      <c r="V27" s="95">
        <f t="shared" si="0"/>
        <v>0</v>
      </c>
      <c r="W27" s="96">
        <f t="shared" si="1"/>
        <v>0</v>
      </c>
    </row>
    <row r="28" spans="2:27" ht="56.25" customHeight="1" x14ac:dyDescent="0.2">
      <c r="B28" s="200" t="s">
        <v>1904</v>
      </c>
      <c r="C28" s="201"/>
      <c r="D28" s="201"/>
      <c r="E28" s="201"/>
      <c r="F28" s="201"/>
      <c r="G28" s="201"/>
      <c r="H28" s="201"/>
      <c r="I28" s="201"/>
      <c r="J28" s="201"/>
      <c r="K28" s="201"/>
      <c r="L28" s="201"/>
      <c r="M28" s="202" t="s">
        <v>569</v>
      </c>
      <c r="N28" s="202"/>
      <c r="O28" s="202" t="s">
        <v>117</v>
      </c>
      <c r="P28" s="202"/>
      <c r="Q28" s="203" t="s">
        <v>135</v>
      </c>
      <c r="R28" s="203"/>
      <c r="S28" s="95" t="s">
        <v>119</v>
      </c>
      <c r="T28" s="95" t="s">
        <v>210</v>
      </c>
      <c r="U28" s="95" t="s">
        <v>210</v>
      </c>
      <c r="V28" s="95" t="str">
        <f t="shared" si="0"/>
        <v>N/A</v>
      </c>
      <c r="W28" s="96" t="str">
        <f t="shared" si="1"/>
        <v>N/A</v>
      </c>
    </row>
    <row r="29" spans="2:27" ht="56.25" customHeight="1" x14ac:dyDescent="0.2">
      <c r="B29" s="200" t="s">
        <v>1905</v>
      </c>
      <c r="C29" s="201"/>
      <c r="D29" s="201"/>
      <c r="E29" s="201"/>
      <c r="F29" s="201"/>
      <c r="G29" s="201"/>
      <c r="H29" s="201"/>
      <c r="I29" s="201"/>
      <c r="J29" s="201"/>
      <c r="K29" s="201"/>
      <c r="L29" s="201"/>
      <c r="M29" s="202" t="s">
        <v>569</v>
      </c>
      <c r="N29" s="202"/>
      <c r="O29" s="202" t="s">
        <v>117</v>
      </c>
      <c r="P29" s="202"/>
      <c r="Q29" s="203" t="s">
        <v>118</v>
      </c>
      <c r="R29" s="203"/>
      <c r="S29" s="95" t="s">
        <v>870</v>
      </c>
      <c r="T29" s="95" t="s">
        <v>870</v>
      </c>
      <c r="U29" s="95" t="s">
        <v>1906</v>
      </c>
      <c r="V29" s="95">
        <f t="shared" si="0"/>
        <v>105.18</v>
      </c>
      <c r="W29" s="96">
        <f t="shared" si="1"/>
        <v>105.18</v>
      </c>
    </row>
    <row r="30" spans="2:27" ht="69" customHeight="1" x14ac:dyDescent="0.2">
      <c r="B30" s="200" t="s">
        <v>1907</v>
      </c>
      <c r="C30" s="201"/>
      <c r="D30" s="201"/>
      <c r="E30" s="201"/>
      <c r="F30" s="201"/>
      <c r="G30" s="201"/>
      <c r="H30" s="201"/>
      <c r="I30" s="201"/>
      <c r="J30" s="201"/>
      <c r="K30" s="201"/>
      <c r="L30" s="201"/>
      <c r="M30" s="202" t="s">
        <v>1888</v>
      </c>
      <c r="N30" s="202"/>
      <c r="O30" s="202" t="s">
        <v>117</v>
      </c>
      <c r="P30" s="202"/>
      <c r="Q30" s="203" t="s">
        <v>118</v>
      </c>
      <c r="R30" s="203"/>
      <c r="S30" s="95" t="s">
        <v>1908</v>
      </c>
      <c r="T30" s="95" t="s">
        <v>1909</v>
      </c>
      <c r="U30" s="95" t="s">
        <v>1910</v>
      </c>
      <c r="V30" s="95">
        <f t="shared" si="0"/>
        <v>94.29</v>
      </c>
      <c r="W30" s="96">
        <f t="shared" si="1"/>
        <v>75.89</v>
      </c>
    </row>
    <row r="31" spans="2:27" ht="56.25" customHeight="1" x14ac:dyDescent="0.2">
      <c r="B31" s="200" t="s">
        <v>1911</v>
      </c>
      <c r="C31" s="201"/>
      <c r="D31" s="201"/>
      <c r="E31" s="201"/>
      <c r="F31" s="201"/>
      <c r="G31" s="201"/>
      <c r="H31" s="201"/>
      <c r="I31" s="201"/>
      <c r="J31" s="201"/>
      <c r="K31" s="201"/>
      <c r="L31" s="201"/>
      <c r="M31" s="202" t="s">
        <v>1888</v>
      </c>
      <c r="N31" s="202"/>
      <c r="O31" s="202" t="s">
        <v>117</v>
      </c>
      <c r="P31" s="202"/>
      <c r="Q31" s="203" t="s">
        <v>118</v>
      </c>
      <c r="R31" s="203"/>
      <c r="S31" s="95" t="s">
        <v>1912</v>
      </c>
      <c r="T31" s="95" t="s">
        <v>1913</v>
      </c>
      <c r="U31" s="95" t="s">
        <v>1914</v>
      </c>
      <c r="V31" s="95">
        <f t="shared" si="0"/>
        <v>128.69999999999999</v>
      </c>
      <c r="W31" s="96">
        <f t="shared" si="1"/>
        <v>129.08000000000001</v>
      </c>
    </row>
    <row r="32" spans="2:27" ht="56.25" customHeight="1" x14ac:dyDescent="0.2">
      <c r="B32" s="200" t="s">
        <v>1915</v>
      </c>
      <c r="C32" s="201"/>
      <c r="D32" s="201"/>
      <c r="E32" s="201"/>
      <c r="F32" s="201"/>
      <c r="G32" s="201"/>
      <c r="H32" s="201"/>
      <c r="I32" s="201"/>
      <c r="J32" s="201"/>
      <c r="K32" s="201"/>
      <c r="L32" s="201"/>
      <c r="M32" s="202" t="s">
        <v>1888</v>
      </c>
      <c r="N32" s="202"/>
      <c r="O32" s="202" t="s">
        <v>117</v>
      </c>
      <c r="P32" s="202"/>
      <c r="Q32" s="203" t="s">
        <v>118</v>
      </c>
      <c r="R32" s="203"/>
      <c r="S32" s="95" t="s">
        <v>1916</v>
      </c>
      <c r="T32" s="95" t="s">
        <v>1917</v>
      </c>
      <c r="U32" s="95" t="s">
        <v>1918</v>
      </c>
      <c r="V32" s="95">
        <f t="shared" si="0"/>
        <v>113.27</v>
      </c>
      <c r="W32" s="96">
        <f t="shared" si="1"/>
        <v>111.76</v>
      </c>
    </row>
    <row r="33" spans="2:25" ht="56.25" customHeight="1" thickBot="1" x14ac:dyDescent="0.25">
      <c r="B33" s="200" t="s">
        <v>1919</v>
      </c>
      <c r="C33" s="201"/>
      <c r="D33" s="201"/>
      <c r="E33" s="201"/>
      <c r="F33" s="201"/>
      <c r="G33" s="201"/>
      <c r="H33" s="201"/>
      <c r="I33" s="201"/>
      <c r="J33" s="201"/>
      <c r="K33" s="201"/>
      <c r="L33" s="201"/>
      <c r="M33" s="202" t="s">
        <v>1888</v>
      </c>
      <c r="N33" s="202"/>
      <c r="O33" s="202" t="s">
        <v>117</v>
      </c>
      <c r="P33" s="202"/>
      <c r="Q33" s="203" t="s">
        <v>118</v>
      </c>
      <c r="R33" s="203"/>
      <c r="S33" s="95" t="s">
        <v>119</v>
      </c>
      <c r="T33" s="95" t="s">
        <v>1920</v>
      </c>
      <c r="U33" s="95" t="s">
        <v>1921</v>
      </c>
      <c r="V33" s="95">
        <f t="shared" si="0"/>
        <v>85.88</v>
      </c>
      <c r="W33" s="96">
        <f t="shared" si="1"/>
        <v>63.07</v>
      </c>
    </row>
    <row r="34" spans="2:25" ht="21.75" customHeight="1" thickTop="1" thickBot="1" x14ac:dyDescent="0.25">
      <c r="B34" s="70" t="s">
        <v>129</v>
      </c>
      <c r="C34" s="71"/>
      <c r="D34" s="71"/>
      <c r="E34" s="71"/>
      <c r="F34" s="71"/>
      <c r="G34" s="71"/>
      <c r="H34" s="72"/>
      <c r="I34" s="72"/>
      <c r="J34" s="72"/>
      <c r="K34" s="72"/>
      <c r="L34" s="72"/>
      <c r="M34" s="72"/>
      <c r="N34" s="72"/>
      <c r="O34" s="72"/>
      <c r="P34" s="72"/>
      <c r="Q34" s="72"/>
      <c r="R34" s="72"/>
      <c r="S34" s="72"/>
      <c r="T34" s="72"/>
      <c r="U34" s="72"/>
      <c r="V34" s="72"/>
      <c r="W34" s="73"/>
      <c r="X34" s="97"/>
    </row>
    <row r="35" spans="2:25" ht="29.25" customHeight="1" thickTop="1" thickBot="1" x14ac:dyDescent="0.25">
      <c r="B35" s="210" t="s">
        <v>130</v>
      </c>
      <c r="C35" s="211"/>
      <c r="D35" s="211"/>
      <c r="E35" s="211"/>
      <c r="F35" s="211"/>
      <c r="G35" s="211"/>
      <c r="H35" s="211"/>
      <c r="I35" s="211"/>
      <c r="J35" s="211"/>
      <c r="K35" s="211"/>
      <c r="L35" s="211"/>
      <c r="M35" s="211"/>
      <c r="N35" s="211"/>
      <c r="O35" s="211"/>
      <c r="P35" s="211"/>
      <c r="Q35" s="212"/>
      <c r="R35" s="98" t="s">
        <v>111</v>
      </c>
      <c r="S35" s="187" t="s">
        <v>112</v>
      </c>
      <c r="T35" s="187"/>
      <c r="U35" s="99" t="s">
        <v>131</v>
      </c>
      <c r="V35" s="186" t="s">
        <v>132</v>
      </c>
      <c r="W35" s="188"/>
    </row>
    <row r="36" spans="2:25" ht="30.75" customHeight="1" thickBot="1" x14ac:dyDescent="0.25">
      <c r="B36" s="213"/>
      <c r="C36" s="214"/>
      <c r="D36" s="214"/>
      <c r="E36" s="214"/>
      <c r="F36" s="214"/>
      <c r="G36" s="214"/>
      <c r="H36" s="214"/>
      <c r="I36" s="214"/>
      <c r="J36" s="214"/>
      <c r="K36" s="214"/>
      <c r="L36" s="214"/>
      <c r="M36" s="214"/>
      <c r="N36" s="214"/>
      <c r="O36" s="214"/>
      <c r="P36" s="214"/>
      <c r="Q36" s="215"/>
      <c r="R36" s="100" t="s">
        <v>133</v>
      </c>
      <c r="S36" s="100" t="s">
        <v>133</v>
      </c>
      <c r="T36" s="100" t="s">
        <v>117</v>
      </c>
      <c r="U36" s="100" t="s">
        <v>133</v>
      </c>
      <c r="V36" s="100" t="s">
        <v>134</v>
      </c>
      <c r="W36" s="101" t="s">
        <v>135</v>
      </c>
      <c r="Y36" s="97"/>
    </row>
    <row r="37" spans="2:25" ht="23.25" customHeight="1" thickBot="1" x14ac:dyDescent="0.25">
      <c r="B37" s="216" t="s">
        <v>136</v>
      </c>
      <c r="C37" s="217"/>
      <c r="D37" s="217"/>
      <c r="E37" s="102" t="s">
        <v>612</v>
      </c>
      <c r="F37" s="102"/>
      <c r="G37" s="102"/>
      <c r="H37" s="103"/>
      <c r="I37" s="103"/>
      <c r="J37" s="103"/>
      <c r="K37" s="103"/>
      <c r="L37" s="103"/>
      <c r="M37" s="103"/>
      <c r="N37" s="103"/>
      <c r="O37" s="103"/>
      <c r="P37" s="104"/>
      <c r="Q37" s="104"/>
      <c r="R37" s="105" t="s">
        <v>1922</v>
      </c>
      <c r="S37" s="106" t="s">
        <v>79</v>
      </c>
      <c r="T37" s="104"/>
      <c r="U37" s="106" t="s">
        <v>1394</v>
      </c>
      <c r="V37" s="104"/>
      <c r="W37" s="107">
        <f>+IF(ISERR(U37/R37*100),"N/A",ROUND(U37/R37*100,2))</f>
        <v>11.11</v>
      </c>
    </row>
    <row r="38" spans="2:25" ht="26.25" customHeight="1" x14ac:dyDescent="0.2">
      <c r="B38" s="218" t="s">
        <v>139</v>
      </c>
      <c r="C38" s="219"/>
      <c r="D38" s="219"/>
      <c r="E38" s="108" t="s">
        <v>612</v>
      </c>
      <c r="F38" s="108"/>
      <c r="G38" s="108"/>
      <c r="H38" s="109"/>
      <c r="I38" s="109"/>
      <c r="J38" s="109"/>
      <c r="K38" s="109"/>
      <c r="L38" s="109"/>
      <c r="M38" s="109"/>
      <c r="N38" s="109"/>
      <c r="O38" s="109"/>
      <c r="P38" s="110"/>
      <c r="Q38" s="110"/>
      <c r="R38" s="111" t="s">
        <v>1922</v>
      </c>
      <c r="S38" s="112" t="s">
        <v>1923</v>
      </c>
      <c r="T38" s="112">
        <f>+IF(ISERR(S38/R38*100),"N/A",ROUND(S38/R38*100,2))</f>
        <v>88</v>
      </c>
      <c r="U38" s="112" t="s">
        <v>1394</v>
      </c>
      <c r="V38" s="112">
        <f>+IF(ISERR(U38/S38*100),"N/A",ROUND(U38/S38*100,2))</f>
        <v>12.63</v>
      </c>
      <c r="W38" s="113">
        <f>+IF(ISERR(U38/R38*100),"N/A",ROUND(U38/R38*100,2))</f>
        <v>11.11</v>
      </c>
    </row>
    <row r="39" spans="2:25" ht="23.25" customHeight="1" thickBot="1" x14ac:dyDescent="0.25">
      <c r="B39" s="216" t="s">
        <v>136</v>
      </c>
      <c r="C39" s="217"/>
      <c r="D39" s="217"/>
      <c r="E39" s="102" t="s">
        <v>1924</v>
      </c>
      <c r="F39" s="102"/>
      <c r="G39" s="102"/>
      <c r="H39" s="103"/>
      <c r="I39" s="103"/>
      <c r="J39" s="103"/>
      <c r="K39" s="103"/>
      <c r="L39" s="103"/>
      <c r="M39" s="103"/>
      <c r="N39" s="103"/>
      <c r="O39" s="103"/>
      <c r="P39" s="104"/>
      <c r="Q39" s="104"/>
      <c r="R39" s="105" t="s">
        <v>1925</v>
      </c>
      <c r="S39" s="106" t="s">
        <v>79</v>
      </c>
      <c r="T39" s="104"/>
      <c r="U39" s="106" t="s">
        <v>1926</v>
      </c>
      <c r="V39" s="104"/>
      <c r="W39" s="107">
        <f>+IF(ISERR(U39/R39*100),"N/A",ROUND(U39/R39*100,2))</f>
        <v>67.59</v>
      </c>
    </row>
    <row r="40" spans="2:25" ht="26.25" customHeight="1" thickBot="1" x14ac:dyDescent="0.25">
      <c r="B40" s="218" t="s">
        <v>139</v>
      </c>
      <c r="C40" s="219"/>
      <c r="D40" s="219"/>
      <c r="E40" s="108" t="s">
        <v>1924</v>
      </c>
      <c r="F40" s="108"/>
      <c r="G40" s="108"/>
      <c r="H40" s="109"/>
      <c r="I40" s="109"/>
      <c r="J40" s="109"/>
      <c r="K40" s="109"/>
      <c r="L40" s="109"/>
      <c r="M40" s="109"/>
      <c r="N40" s="109"/>
      <c r="O40" s="109"/>
      <c r="P40" s="110"/>
      <c r="Q40" s="110"/>
      <c r="R40" s="111" t="s">
        <v>1927</v>
      </c>
      <c r="S40" s="112" t="s">
        <v>582</v>
      </c>
      <c r="T40" s="112">
        <f>+IF(ISERR(S40/R40*100),"N/A",ROUND(S40/R40*100,2))</f>
        <v>75.2</v>
      </c>
      <c r="U40" s="112" t="s">
        <v>1926</v>
      </c>
      <c r="V40" s="112">
        <f>+IF(ISERR(U40/S40*100),"N/A",ROUND(U40/S40*100,2))</f>
        <v>86.52</v>
      </c>
      <c r="W40" s="113">
        <f>+IF(ISERR(U40/R40*100),"N/A",ROUND(U40/R40*100,2))</f>
        <v>65.06</v>
      </c>
    </row>
    <row r="41" spans="2:25" ht="22.5" customHeight="1" thickTop="1" thickBot="1" x14ac:dyDescent="0.25">
      <c r="B41" s="70" t="s">
        <v>141</v>
      </c>
      <c r="C41" s="71"/>
      <c r="D41" s="71"/>
      <c r="E41" s="71"/>
      <c r="F41" s="71"/>
      <c r="G41" s="71"/>
      <c r="H41" s="72"/>
      <c r="I41" s="72"/>
      <c r="J41" s="72"/>
      <c r="K41" s="72"/>
      <c r="L41" s="72"/>
      <c r="M41" s="72"/>
      <c r="N41" s="72"/>
      <c r="O41" s="72"/>
      <c r="P41" s="72"/>
      <c r="Q41" s="72"/>
      <c r="R41" s="72"/>
      <c r="S41" s="72"/>
      <c r="T41" s="72"/>
      <c r="U41" s="72"/>
      <c r="V41" s="72"/>
      <c r="W41" s="73"/>
    </row>
    <row r="42" spans="2:25" ht="37.5" customHeight="1" thickTop="1" x14ac:dyDescent="0.2">
      <c r="B42" s="204" t="s">
        <v>2188</v>
      </c>
      <c r="C42" s="205"/>
      <c r="D42" s="205"/>
      <c r="E42" s="205"/>
      <c r="F42" s="205"/>
      <c r="G42" s="205"/>
      <c r="H42" s="205"/>
      <c r="I42" s="205"/>
      <c r="J42" s="205"/>
      <c r="K42" s="205"/>
      <c r="L42" s="205"/>
      <c r="M42" s="205"/>
      <c r="N42" s="205"/>
      <c r="O42" s="205"/>
      <c r="P42" s="205"/>
      <c r="Q42" s="205"/>
      <c r="R42" s="205"/>
      <c r="S42" s="205"/>
      <c r="T42" s="205"/>
      <c r="U42" s="205"/>
      <c r="V42" s="205"/>
      <c r="W42" s="206"/>
    </row>
    <row r="43" spans="2:25" ht="287.25" customHeight="1" thickBot="1" x14ac:dyDescent="0.25">
      <c r="B43" s="220"/>
      <c r="C43" s="221"/>
      <c r="D43" s="221"/>
      <c r="E43" s="221"/>
      <c r="F43" s="221"/>
      <c r="G43" s="221"/>
      <c r="H43" s="221"/>
      <c r="I43" s="221"/>
      <c r="J43" s="221"/>
      <c r="K43" s="221"/>
      <c r="L43" s="221"/>
      <c r="M43" s="221"/>
      <c r="N43" s="221"/>
      <c r="O43" s="221"/>
      <c r="P43" s="221"/>
      <c r="Q43" s="221"/>
      <c r="R43" s="221"/>
      <c r="S43" s="221"/>
      <c r="T43" s="221"/>
      <c r="U43" s="221"/>
      <c r="V43" s="221"/>
      <c r="W43" s="222"/>
    </row>
    <row r="44" spans="2:25" ht="37.5" customHeight="1" thickTop="1" x14ac:dyDescent="0.2">
      <c r="B44" s="204" t="s">
        <v>2189</v>
      </c>
      <c r="C44" s="205"/>
      <c r="D44" s="205"/>
      <c r="E44" s="205"/>
      <c r="F44" s="205"/>
      <c r="G44" s="205"/>
      <c r="H44" s="205"/>
      <c r="I44" s="205"/>
      <c r="J44" s="205"/>
      <c r="K44" s="205"/>
      <c r="L44" s="205"/>
      <c r="M44" s="205"/>
      <c r="N44" s="205"/>
      <c r="O44" s="205"/>
      <c r="P44" s="205"/>
      <c r="Q44" s="205"/>
      <c r="R44" s="205"/>
      <c r="S44" s="205"/>
      <c r="T44" s="205"/>
      <c r="U44" s="205"/>
      <c r="V44" s="205"/>
      <c r="W44" s="206"/>
    </row>
    <row r="45" spans="2:25" ht="280.5" customHeight="1" thickBot="1" x14ac:dyDescent="0.25">
      <c r="B45" s="220"/>
      <c r="C45" s="221"/>
      <c r="D45" s="221"/>
      <c r="E45" s="221"/>
      <c r="F45" s="221"/>
      <c r="G45" s="221"/>
      <c r="H45" s="221"/>
      <c r="I45" s="221"/>
      <c r="J45" s="221"/>
      <c r="K45" s="221"/>
      <c r="L45" s="221"/>
      <c r="M45" s="221"/>
      <c r="N45" s="221"/>
      <c r="O45" s="221"/>
      <c r="P45" s="221"/>
      <c r="Q45" s="221"/>
      <c r="R45" s="221"/>
      <c r="S45" s="221"/>
      <c r="T45" s="221"/>
      <c r="U45" s="221"/>
      <c r="V45" s="221"/>
      <c r="W45" s="222"/>
    </row>
    <row r="46" spans="2:25" ht="37.5" customHeight="1" thickTop="1" x14ac:dyDescent="0.2">
      <c r="B46" s="204" t="s">
        <v>2190</v>
      </c>
      <c r="C46" s="205"/>
      <c r="D46" s="205"/>
      <c r="E46" s="205"/>
      <c r="F46" s="205"/>
      <c r="G46" s="205"/>
      <c r="H46" s="205"/>
      <c r="I46" s="205"/>
      <c r="J46" s="205"/>
      <c r="K46" s="205"/>
      <c r="L46" s="205"/>
      <c r="M46" s="205"/>
      <c r="N46" s="205"/>
      <c r="O46" s="205"/>
      <c r="P46" s="205"/>
      <c r="Q46" s="205"/>
      <c r="R46" s="205"/>
      <c r="S46" s="205"/>
      <c r="T46" s="205"/>
      <c r="U46" s="205"/>
      <c r="V46" s="205"/>
      <c r="W46" s="206"/>
    </row>
    <row r="47" spans="2:25" ht="60.75" customHeight="1" thickBot="1" x14ac:dyDescent="0.25">
      <c r="B47" s="207"/>
      <c r="C47" s="208"/>
      <c r="D47" s="208"/>
      <c r="E47" s="208"/>
      <c r="F47" s="208"/>
      <c r="G47" s="208"/>
      <c r="H47" s="208"/>
      <c r="I47" s="208"/>
      <c r="J47" s="208"/>
      <c r="K47" s="208"/>
      <c r="L47" s="208"/>
      <c r="M47" s="208"/>
      <c r="N47" s="208"/>
      <c r="O47" s="208"/>
      <c r="P47" s="208"/>
      <c r="Q47" s="208"/>
      <c r="R47" s="208"/>
      <c r="S47" s="208"/>
      <c r="T47" s="208"/>
      <c r="U47" s="208"/>
      <c r="V47" s="208"/>
      <c r="W47" s="209"/>
    </row>
  </sheetData>
  <mergeCells count="101">
    <mergeCell ref="B40:D40"/>
    <mergeCell ref="B42:W43"/>
    <mergeCell ref="B44:W45"/>
    <mergeCell ref="B46:W47"/>
    <mergeCell ref="B35:Q36"/>
    <mergeCell ref="S35:T35"/>
    <mergeCell ref="V35:W35"/>
    <mergeCell ref="B37:D37"/>
    <mergeCell ref="B38:D38"/>
    <mergeCell ref="B39:D39"/>
    <mergeCell ref="B32:L32"/>
    <mergeCell ref="M32:N32"/>
    <mergeCell ref="O32:P32"/>
    <mergeCell ref="Q32:R32"/>
    <mergeCell ref="B33:L33"/>
    <mergeCell ref="M33:N33"/>
    <mergeCell ref="O33:P33"/>
    <mergeCell ref="Q33:R33"/>
    <mergeCell ref="B30:L30"/>
    <mergeCell ref="M30:N30"/>
    <mergeCell ref="O30:P30"/>
    <mergeCell ref="Q30:R30"/>
    <mergeCell ref="B31:L31"/>
    <mergeCell ref="M31:N31"/>
    <mergeCell ref="O31:P31"/>
    <mergeCell ref="Q31:R31"/>
    <mergeCell ref="B28:L28"/>
    <mergeCell ref="M28:N28"/>
    <mergeCell ref="O28:P28"/>
    <mergeCell ref="Q28:R28"/>
    <mergeCell ref="B29:L29"/>
    <mergeCell ref="M29:N29"/>
    <mergeCell ref="O29:P29"/>
    <mergeCell ref="Q29:R29"/>
    <mergeCell ref="B26:L26"/>
    <mergeCell ref="M26:N26"/>
    <mergeCell ref="O26:P26"/>
    <mergeCell ref="Q26:R26"/>
    <mergeCell ref="B27:L27"/>
    <mergeCell ref="M27:N27"/>
    <mergeCell ref="O27:P27"/>
    <mergeCell ref="Q27:R27"/>
    <mergeCell ref="B24:L24"/>
    <mergeCell ref="M24:N24"/>
    <mergeCell ref="O24:P24"/>
    <mergeCell ref="Q24:R24"/>
    <mergeCell ref="B25:L25"/>
    <mergeCell ref="M25:N25"/>
    <mergeCell ref="O25:P25"/>
    <mergeCell ref="Q25:R25"/>
    <mergeCell ref="B22:L22"/>
    <mergeCell ref="M22:N22"/>
    <mergeCell ref="O22:P22"/>
    <mergeCell ref="Q22:R22"/>
    <mergeCell ref="B23:L23"/>
    <mergeCell ref="M23:N23"/>
    <mergeCell ref="O23:P23"/>
    <mergeCell ref="Q23:R23"/>
    <mergeCell ref="V19:V20"/>
    <mergeCell ref="W19:W20"/>
    <mergeCell ref="B21:L21"/>
    <mergeCell ref="M21:N21"/>
    <mergeCell ref="O21:P21"/>
    <mergeCell ref="Q21:R21"/>
    <mergeCell ref="C16:W16"/>
    <mergeCell ref="B18:T18"/>
    <mergeCell ref="U18:W18"/>
    <mergeCell ref="B19:L20"/>
    <mergeCell ref="M19:N20"/>
    <mergeCell ref="O19:P20"/>
    <mergeCell ref="Q19:R20"/>
    <mergeCell ref="S19:S20"/>
    <mergeCell ref="T19:T20"/>
    <mergeCell ref="U19:U20"/>
    <mergeCell ref="C14:I14"/>
    <mergeCell ref="L14:Q14"/>
    <mergeCell ref="T14:W14"/>
    <mergeCell ref="C15:I15"/>
    <mergeCell ref="L15:Q15"/>
    <mergeCell ref="T15:W15"/>
    <mergeCell ref="D8:H8"/>
    <mergeCell ref="P8:W8"/>
    <mergeCell ref="C9:W9"/>
    <mergeCell ref="C10:W10"/>
    <mergeCell ref="B13:I13"/>
    <mergeCell ref="K13:Q13"/>
    <mergeCell ref="S13:W13"/>
    <mergeCell ref="C5:W5"/>
    <mergeCell ref="D6:H6"/>
    <mergeCell ref="J6:K6"/>
    <mergeCell ref="L6:M6"/>
    <mergeCell ref="N6:W6"/>
    <mergeCell ref="D7:H7"/>
    <mergeCell ref="O7:W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40" min="1" max="22"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1883</v>
      </c>
      <c r="D4" s="166" t="s">
        <v>43</v>
      </c>
      <c r="E4" s="166"/>
      <c r="F4" s="166"/>
      <c r="G4" s="166"/>
      <c r="H4" s="167"/>
      <c r="I4" s="77"/>
      <c r="J4" s="168" t="s">
        <v>75</v>
      </c>
      <c r="K4" s="166"/>
      <c r="L4" s="76" t="s">
        <v>480</v>
      </c>
      <c r="M4" s="169" t="s">
        <v>1928</v>
      </c>
      <c r="N4" s="169"/>
      <c r="O4" s="169"/>
      <c r="P4" s="169"/>
      <c r="Q4" s="170"/>
      <c r="R4" s="78"/>
      <c r="S4" s="171" t="s">
        <v>2146</v>
      </c>
      <c r="T4" s="172"/>
      <c r="U4" s="172"/>
      <c r="V4" s="173" t="s">
        <v>1929</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1930</v>
      </c>
      <c r="D6" s="175" t="s">
        <v>1931</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1932</v>
      </c>
      <c r="K8" s="85" t="s">
        <v>1660</v>
      </c>
      <c r="L8" s="85" t="s">
        <v>1933</v>
      </c>
      <c r="M8" s="85" t="s">
        <v>1934</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1935</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1936</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1937</v>
      </c>
      <c r="C21" s="201"/>
      <c r="D21" s="201"/>
      <c r="E21" s="201"/>
      <c r="F21" s="201"/>
      <c r="G21" s="201"/>
      <c r="H21" s="201"/>
      <c r="I21" s="201"/>
      <c r="J21" s="201"/>
      <c r="K21" s="201"/>
      <c r="L21" s="201"/>
      <c r="M21" s="202" t="s">
        <v>1930</v>
      </c>
      <c r="N21" s="202"/>
      <c r="O21" s="202" t="s">
        <v>117</v>
      </c>
      <c r="P21" s="202"/>
      <c r="Q21" s="203" t="s">
        <v>135</v>
      </c>
      <c r="R21" s="203"/>
      <c r="S21" s="95" t="s">
        <v>119</v>
      </c>
      <c r="T21" s="95" t="s">
        <v>210</v>
      </c>
      <c r="U21" s="95" t="s">
        <v>210</v>
      </c>
      <c r="V21" s="95" t="str">
        <f>+IF(ISERR(U21/T21*100),"N/A",ROUND(U21/T21*100,2))</f>
        <v>N/A</v>
      </c>
      <c r="W21" s="96" t="str">
        <f>+IF(ISERR(U21/S21*100),"N/A",ROUND(U21/S21*100,2))</f>
        <v>N/A</v>
      </c>
    </row>
    <row r="22" spans="2:27" ht="56.25" customHeight="1" x14ac:dyDescent="0.2">
      <c r="B22" s="200" t="s">
        <v>1938</v>
      </c>
      <c r="C22" s="201"/>
      <c r="D22" s="201"/>
      <c r="E22" s="201"/>
      <c r="F22" s="201"/>
      <c r="G22" s="201"/>
      <c r="H22" s="201"/>
      <c r="I22" s="201"/>
      <c r="J22" s="201"/>
      <c r="K22" s="201"/>
      <c r="L22" s="201"/>
      <c r="M22" s="202" t="s">
        <v>1930</v>
      </c>
      <c r="N22" s="202"/>
      <c r="O22" s="202" t="s">
        <v>117</v>
      </c>
      <c r="P22" s="202"/>
      <c r="Q22" s="203" t="s">
        <v>118</v>
      </c>
      <c r="R22" s="203"/>
      <c r="S22" s="95" t="s">
        <v>1939</v>
      </c>
      <c r="T22" s="95" t="s">
        <v>1940</v>
      </c>
      <c r="U22" s="95" t="s">
        <v>1941</v>
      </c>
      <c r="V22" s="95">
        <f>+IF(ISERR(U22/T22*100),"N/A",ROUND(U22/T22*100,2))</f>
        <v>167.83</v>
      </c>
      <c r="W22" s="96">
        <f>+IF(ISERR(U22/S22*100),"N/A",ROUND(U22/S22*100,2))</f>
        <v>110.55</v>
      </c>
    </row>
    <row r="23" spans="2:27" ht="56.25" customHeight="1" x14ac:dyDescent="0.2">
      <c r="B23" s="200" t="s">
        <v>1942</v>
      </c>
      <c r="C23" s="201"/>
      <c r="D23" s="201"/>
      <c r="E23" s="201"/>
      <c r="F23" s="201"/>
      <c r="G23" s="201"/>
      <c r="H23" s="201"/>
      <c r="I23" s="201"/>
      <c r="J23" s="201"/>
      <c r="K23" s="201"/>
      <c r="L23" s="201"/>
      <c r="M23" s="202" t="s">
        <v>1930</v>
      </c>
      <c r="N23" s="202"/>
      <c r="O23" s="202" t="s">
        <v>117</v>
      </c>
      <c r="P23" s="202"/>
      <c r="Q23" s="203" t="s">
        <v>135</v>
      </c>
      <c r="R23" s="203"/>
      <c r="S23" s="95" t="s">
        <v>1943</v>
      </c>
      <c r="T23" s="95" t="s">
        <v>210</v>
      </c>
      <c r="U23" s="95" t="s">
        <v>210</v>
      </c>
      <c r="V23" s="95" t="str">
        <f>+IF(ISERR(U23/T23*100),"N/A",ROUND(U23/T23*100,2))</f>
        <v>N/A</v>
      </c>
      <c r="W23" s="96" t="str">
        <f>+IF(ISERR(U23/S23*100),"N/A",ROUND(U23/S23*100,2))</f>
        <v>N/A</v>
      </c>
    </row>
    <row r="24" spans="2:27" ht="56.25" customHeight="1" thickBot="1" x14ac:dyDescent="0.25">
      <c r="B24" s="200" t="s">
        <v>1944</v>
      </c>
      <c r="C24" s="201"/>
      <c r="D24" s="201"/>
      <c r="E24" s="201"/>
      <c r="F24" s="201"/>
      <c r="G24" s="201"/>
      <c r="H24" s="201"/>
      <c r="I24" s="201"/>
      <c r="J24" s="201"/>
      <c r="K24" s="201"/>
      <c r="L24" s="201"/>
      <c r="M24" s="202" t="s">
        <v>1930</v>
      </c>
      <c r="N24" s="202"/>
      <c r="O24" s="202" t="s">
        <v>157</v>
      </c>
      <c r="P24" s="202"/>
      <c r="Q24" s="203" t="s">
        <v>135</v>
      </c>
      <c r="R24" s="203"/>
      <c r="S24" s="95" t="s">
        <v>1501</v>
      </c>
      <c r="T24" s="95" t="s">
        <v>210</v>
      </c>
      <c r="U24" s="95" t="s">
        <v>210</v>
      </c>
      <c r="V24" s="95" t="str">
        <f>+IF(ISERR(U24/T24*100),"N/A",ROUND(U24/T24*100,2))</f>
        <v>N/A</v>
      </c>
      <c r="W24" s="96" t="str">
        <f>+IF(ISERR(U24/S24*100),"N/A",ROUND(U24/S24*100,2))</f>
        <v>N/A</v>
      </c>
    </row>
    <row r="25" spans="2:27" ht="21.75" customHeight="1" thickTop="1" thickBot="1" x14ac:dyDescent="0.25">
      <c r="B25" s="70" t="s">
        <v>129</v>
      </c>
      <c r="C25" s="71"/>
      <c r="D25" s="71"/>
      <c r="E25" s="71"/>
      <c r="F25" s="71"/>
      <c r="G25" s="71"/>
      <c r="H25" s="72"/>
      <c r="I25" s="72"/>
      <c r="J25" s="72"/>
      <c r="K25" s="72"/>
      <c r="L25" s="72"/>
      <c r="M25" s="72"/>
      <c r="N25" s="72"/>
      <c r="O25" s="72"/>
      <c r="P25" s="72"/>
      <c r="Q25" s="72"/>
      <c r="R25" s="72"/>
      <c r="S25" s="72"/>
      <c r="T25" s="72"/>
      <c r="U25" s="72"/>
      <c r="V25" s="72"/>
      <c r="W25" s="73"/>
      <c r="X25" s="97"/>
    </row>
    <row r="26" spans="2:27" ht="29.25" customHeight="1" thickTop="1" thickBot="1" x14ac:dyDescent="0.25">
      <c r="B26" s="210" t="s">
        <v>130</v>
      </c>
      <c r="C26" s="211"/>
      <c r="D26" s="211"/>
      <c r="E26" s="211"/>
      <c r="F26" s="211"/>
      <c r="G26" s="211"/>
      <c r="H26" s="211"/>
      <c r="I26" s="211"/>
      <c r="J26" s="211"/>
      <c r="K26" s="211"/>
      <c r="L26" s="211"/>
      <c r="M26" s="211"/>
      <c r="N26" s="211"/>
      <c r="O26" s="211"/>
      <c r="P26" s="211"/>
      <c r="Q26" s="212"/>
      <c r="R26" s="98" t="s">
        <v>111</v>
      </c>
      <c r="S26" s="187" t="s">
        <v>112</v>
      </c>
      <c r="T26" s="187"/>
      <c r="U26" s="99" t="s">
        <v>131</v>
      </c>
      <c r="V26" s="186" t="s">
        <v>132</v>
      </c>
      <c r="W26" s="188"/>
    </row>
    <row r="27" spans="2:27" ht="30.75" customHeight="1" thickBot="1" x14ac:dyDescent="0.25">
      <c r="B27" s="213"/>
      <c r="C27" s="214"/>
      <c r="D27" s="214"/>
      <c r="E27" s="214"/>
      <c r="F27" s="214"/>
      <c r="G27" s="214"/>
      <c r="H27" s="214"/>
      <c r="I27" s="214"/>
      <c r="J27" s="214"/>
      <c r="K27" s="214"/>
      <c r="L27" s="214"/>
      <c r="M27" s="214"/>
      <c r="N27" s="214"/>
      <c r="O27" s="214"/>
      <c r="P27" s="214"/>
      <c r="Q27" s="215"/>
      <c r="R27" s="100" t="s">
        <v>133</v>
      </c>
      <c r="S27" s="100" t="s">
        <v>133</v>
      </c>
      <c r="T27" s="100" t="s">
        <v>117</v>
      </c>
      <c r="U27" s="100" t="s">
        <v>133</v>
      </c>
      <c r="V27" s="100" t="s">
        <v>134</v>
      </c>
      <c r="W27" s="101" t="s">
        <v>135</v>
      </c>
      <c r="Y27" s="97"/>
    </row>
    <row r="28" spans="2:27" ht="23.25" customHeight="1" thickBot="1" x14ac:dyDescent="0.25">
      <c r="B28" s="216" t="s">
        <v>136</v>
      </c>
      <c r="C28" s="217"/>
      <c r="D28" s="217"/>
      <c r="E28" s="102" t="s">
        <v>1945</v>
      </c>
      <c r="F28" s="102"/>
      <c r="G28" s="102"/>
      <c r="H28" s="103"/>
      <c r="I28" s="103"/>
      <c r="J28" s="103"/>
      <c r="K28" s="103"/>
      <c r="L28" s="103"/>
      <c r="M28" s="103"/>
      <c r="N28" s="103"/>
      <c r="O28" s="103"/>
      <c r="P28" s="104"/>
      <c r="Q28" s="104"/>
      <c r="R28" s="105" t="s">
        <v>1929</v>
      </c>
      <c r="S28" s="106" t="s">
        <v>79</v>
      </c>
      <c r="T28" s="104"/>
      <c r="U28" s="106" t="s">
        <v>1946</v>
      </c>
      <c r="V28" s="104"/>
      <c r="W28" s="107">
        <f>+IF(ISERR(U28/R28*100),"N/A",ROUND(U28/R28*100,2))</f>
        <v>66</v>
      </c>
    </row>
    <row r="29" spans="2:27" ht="26.25" customHeight="1" thickBot="1" x14ac:dyDescent="0.25">
      <c r="B29" s="218" t="s">
        <v>139</v>
      </c>
      <c r="C29" s="219"/>
      <c r="D29" s="219"/>
      <c r="E29" s="108" t="s">
        <v>1945</v>
      </c>
      <c r="F29" s="108"/>
      <c r="G29" s="108"/>
      <c r="H29" s="109"/>
      <c r="I29" s="109"/>
      <c r="J29" s="109"/>
      <c r="K29" s="109"/>
      <c r="L29" s="109"/>
      <c r="M29" s="109"/>
      <c r="N29" s="109"/>
      <c r="O29" s="109"/>
      <c r="P29" s="110"/>
      <c r="Q29" s="110"/>
      <c r="R29" s="111" t="s">
        <v>1929</v>
      </c>
      <c r="S29" s="112" t="s">
        <v>1947</v>
      </c>
      <c r="T29" s="112">
        <f>+IF(ISERR(S29/R29*100),"N/A",ROUND(S29/R29*100,2))</f>
        <v>68</v>
      </c>
      <c r="U29" s="112" t="s">
        <v>1946</v>
      </c>
      <c r="V29" s="112">
        <f>+IF(ISERR(U29/S29*100),"N/A",ROUND(U29/S29*100,2))</f>
        <v>97.06</v>
      </c>
      <c r="W29" s="113">
        <f>+IF(ISERR(U29/R29*100),"N/A",ROUND(U29/R29*100,2))</f>
        <v>66</v>
      </c>
    </row>
    <row r="30" spans="2:27" ht="22.5" customHeight="1" thickTop="1" thickBot="1" x14ac:dyDescent="0.25">
      <c r="B30" s="70" t="s">
        <v>141</v>
      </c>
      <c r="C30" s="71"/>
      <c r="D30" s="71"/>
      <c r="E30" s="71"/>
      <c r="F30" s="71"/>
      <c r="G30" s="71"/>
      <c r="H30" s="72"/>
      <c r="I30" s="72"/>
      <c r="J30" s="72"/>
      <c r="K30" s="72"/>
      <c r="L30" s="72"/>
      <c r="M30" s="72"/>
      <c r="N30" s="72"/>
      <c r="O30" s="72"/>
      <c r="P30" s="72"/>
      <c r="Q30" s="72"/>
      <c r="R30" s="72"/>
      <c r="S30" s="72"/>
      <c r="T30" s="72"/>
      <c r="U30" s="72"/>
      <c r="V30" s="72"/>
      <c r="W30" s="73"/>
    </row>
    <row r="31" spans="2:27" ht="37.5" customHeight="1" thickTop="1" x14ac:dyDescent="0.2">
      <c r="B31" s="204" t="s">
        <v>2185</v>
      </c>
      <c r="C31" s="205"/>
      <c r="D31" s="205"/>
      <c r="E31" s="205"/>
      <c r="F31" s="205"/>
      <c r="G31" s="205"/>
      <c r="H31" s="205"/>
      <c r="I31" s="205"/>
      <c r="J31" s="205"/>
      <c r="K31" s="205"/>
      <c r="L31" s="205"/>
      <c r="M31" s="205"/>
      <c r="N31" s="205"/>
      <c r="O31" s="205"/>
      <c r="P31" s="205"/>
      <c r="Q31" s="205"/>
      <c r="R31" s="205"/>
      <c r="S31" s="205"/>
      <c r="T31" s="205"/>
      <c r="U31" s="205"/>
      <c r="V31" s="205"/>
      <c r="W31" s="206"/>
    </row>
    <row r="32" spans="2:27" ht="114"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2186</v>
      </c>
      <c r="C33" s="205"/>
      <c r="D33" s="205"/>
      <c r="E33" s="205"/>
      <c r="F33" s="205"/>
      <c r="G33" s="205"/>
      <c r="H33" s="205"/>
      <c r="I33" s="205"/>
      <c r="J33" s="205"/>
      <c r="K33" s="205"/>
      <c r="L33" s="205"/>
      <c r="M33" s="205"/>
      <c r="N33" s="205"/>
      <c r="O33" s="205"/>
      <c r="P33" s="205"/>
      <c r="Q33" s="205"/>
      <c r="R33" s="205"/>
      <c r="S33" s="205"/>
      <c r="T33" s="205"/>
      <c r="U33" s="205"/>
      <c r="V33" s="205"/>
      <c r="W33" s="206"/>
    </row>
    <row r="34" spans="2:23" ht="87.75" customHeight="1" thickBot="1" x14ac:dyDescent="0.25">
      <c r="B34" s="220"/>
      <c r="C34" s="221"/>
      <c r="D34" s="221"/>
      <c r="E34" s="221"/>
      <c r="F34" s="221"/>
      <c r="G34" s="221"/>
      <c r="H34" s="221"/>
      <c r="I34" s="221"/>
      <c r="J34" s="221"/>
      <c r="K34" s="221"/>
      <c r="L34" s="221"/>
      <c r="M34" s="221"/>
      <c r="N34" s="221"/>
      <c r="O34" s="221"/>
      <c r="P34" s="221"/>
      <c r="Q34" s="221"/>
      <c r="R34" s="221"/>
      <c r="S34" s="221"/>
      <c r="T34" s="221"/>
      <c r="U34" s="221"/>
      <c r="V34" s="221"/>
      <c r="W34" s="222"/>
    </row>
    <row r="35" spans="2:23" ht="37.5" customHeight="1" thickTop="1" x14ac:dyDescent="0.2">
      <c r="B35" s="204" t="s">
        <v>2187</v>
      </c>
      <c r="C35" s="205"/>
      <c r="D35" s="205"/>
      <c r="E35" s="205"/>
      <c r="F35" s="205"/>
      <c r="G35" s="205"/>
      <c r="H35" s="205"/>
      <c r="I35" s="205"/>
      <c r="J35" s="205"/>
      <c r="K35" s="205"/>
      <c r="L35" s="205"/>
      <c r="M35" s="205"/>
      <c r="N35" s="205"/>
      <c r="O35" s="205"/>
      <c r="P35" s="205"/>
      <c r="Q35" s="205"/>
      <c r="R35" s="205"/>
      <c r="S35" s="205"/>
      <c r="T35" s="205"/>
      <c r="U35" s="205"/>
      <c r="V35" s="205"/>
      <c r="W35" s="206"/>
    </row>
    <row r="36" spans="2:23" ht="51" customHeight="1" thickBot="1" x14ac:dyDescent="0.25">
      <c r="B36" s="207"/>
      <c r="C36" s="208"/>
      <c r="D36" s="208"/>
      <c r="E36" s="208"/>
      <c r="F36" s="208"/>
      <c r="G36" s="208"/>
      <c r="H36" s="208"/>
      <c r="I36" s="208"/>
      <c r="J36" s="208"/>
      <c r="K36" s="208"/>
      <c r="L36" s="208"/>
      <c r="M36" s="208"/>
      <c r="N36" s="208"/>
      <c r="O36" s="208"/>
      <c r="P36" s="208"/>
      <c r="Q36" s="208"/>
      <c r="R36" s="208"/>
      <c r="S36" s="208"/>
      <c r="T36" s="208"/>
      <c r="U36" s="208"/>
      <c r="V36" s="208"/>
      <c r="W36" s="209"/>
    </row>
  </sheetData>
  <mergeCells count="63">
    <mergeCell ref="B23:L23"/>
    <mergeCell ref="M23:N23"/>
    <mergeCell ref="O23:P23"/>
    <mergeCell ref="Q23:R23"/>
    <mergeCell ref="B35:W36"/>
    <mergeCell ref="B24:L24"/>
    <mergeCell ref="M24:N24"/>
    <mergeCell ref="O24:P24"/>
    <mergeCell ref="Q24:R24"/>
    <mergeCell ref="B26:Q27"/>
    <mergeCell ref="S26:T26"/>
    <mergeCell ref="V26:W26"/>
    <mergeCell ref="B28:D28"/>
    <mergeCell ref="B29:D29"/>
    <mergeCell ref="B31:W32"/>
    <mergeCell ref="B33:W3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1883</v>
      </c>
      <c r="D4" s="166" t="s">
        <v>43</v>
      </c>
      <c r="E4" s="166"/>
      <c r="F4" s="166"/>
      <c r="G4" s="166"/>
      <c r="H4" s="167"/>
      <c r="I4" s="77"/>
      <c r="J4" s="168" t="s">
        <v>75</v>
      </c>
      <c r="K4" s="166"/>
      <c r="L4" s="76" t="s">
        <v>1847</v>
      </c>
      <c r="M4" s="169" t="s">
        <v>1948</v>
      </c>
      <c r="N4" s="169"/>
      <c r="O4" s="169"/>
      <c r="P4" s="169"/>
      <c r="Q4" s="170"/>
      <c r="R4" s="78"/>
      <c r="S4" s="171" t="s">
        <v>2146</v>
      </c>
      <c r="T4" s="172"/>
      <c r="U4" s="172"/>
      <c r="V4" s="173" t="s">
        <v>1595</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535</v>
      </c>
      <c r="D6" s="175" t="s">
        <v>1949</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149</v>
      </c>
      <c r="K8" s="85" t="s">
        <v>149</v>
      </c>
      <c r="L8" s="85" t="s">
        <v>149</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1950</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1895</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1951</v>
      </c>
      <c r="C21" s="201"/>
      <c r="D21" s="201"/>
      <c r="E21" s="201"/>
      <c r="F21" s="201"/>
      <c r="G21" s="201"/>
      <c r="H21" s="201"/>
      <c r="I21" s="201"/>
      <c r="J21" s="201"/>
      <c r="K21" s="201"/>
      <c r="L21" s="201"/>
      <c r="M21" s="202" t="s">
        <v>535</v>
      </c>
      <c r="N21" s="202"/>
      <c r="O21" s="202" t="s">
        <v>117</v>
      </c>
      <c r="P21" s="202"/>
      <c r="Q21" s="203" t="s">
        <v>118</v>
      </c>
      <c r="R21" s="203"/>
      <c r="S21" s="95" t="s">
        <v>119</v>
      </c>
      <c r="T21" s="95" t="s">
        <v>408</v>
      </c>
      <c r="U21" s="95" t="s">
        <v>408</v>
      </c>
      <c r="V21" s="95">
        <f>+IF(ISERR(U21/T21*100),"N/A",ROUND(U21/T21*100,2))</f>
        <v>100</v>
      </c>
      <c r="W21" s="96">
        <f>+IF(ISERR(U21/S21*100),"N/A",ROUND(U21/S21*100,2))</f>
        <v>30</v>
      </c>
    </row>
    <row r="22" spans="2:27" ht="56.25" customHeight="1" thickBot="1" x14ac:dyDescent="0.25">
      <c r="B22" s="200" t="s">
        <v>1952</v>
      </c>
      <c r="C22" s="201"/>
      <c r="D22" s="201"/>
      <c r="E22" s="201"/>
      <c r="F22" s="201"/>
      <c r="G22" s="201"/>
      <c r="H22" s="201"/>
      <c r="I22" s="201"/>
      <c r="J22" s="201"/>
      <c r="K22" s="201"/>
      <c r="L22" s="201"/>
      <c r="M22" s="202" t="s">
        <v>535</v>
      </c>
      <c r="N22" s="202"/>
      <c r="O22" s="202" t="s">
        <v>117</v>
      </c>
      <c r="P22" s="202"/>
      <c r="Q22" s="203" t="s">
        <v>135</v>
      </c>
      <c r="R22" s="203"/>
      <c r="S22" s="95" t="s">
        <v>119</v>
      </c>
      <c r="T22" s="95" t="s">
        <v>210</v>
      </c>
      <c r="U22" s="95" t="s">
        <v>210</v>
      </c>
      <c r="V22" s="95" t="str">
        <f>+IF(ISERR(U22/T22*100),"N/A",ROUND(U22/T22*100,2))</f>
        <v>N/A</v>
      </c>
      <c r="W22" s="96" t="str">
        <f>+IF(ISERR(U22/S22*100),"N/A",ROUND(U22/S22*100,2))</f>
        <v>N/A</v>
      </c>
    </row>
    <row r="23" spans="2:27" ht="21.75" customHeight="1" thickTop="1" thickBot="1" x14ac:dyDescent="0.25">
      <c r="B23" s="70" t="s">
        <v>129</v>
      </c>
      <c r="C23" s="71"/>
      <c r="D23" s="71"/>
      <c r="E23" s="71"/>
      <c r="F23" s="71"/>
      <c r="G23" s="71"/>
      <c r="H23" s="72"/>
      <c r="I23" s="72"/>
      <c r="J23" s="72"/>
      <c r="K23" s="72"/>
      <c r="L23" s="72"/>
      <c r="M23" s="72"/>
      <c r="N23" s="72"/>
      <c r="O23" s="72"/>
      <c r="P23" s="72"/>
      <c r="Q23" s="72"/>
      <c r="R23" s="72"/>
      <c r="S23" s="72"/>
      <c r="T23" s="72"/>
      <c r="U23" s="72"/>
      <c r="V23" s="72"/>
      <c r="W23" s="73"/>
      <c r="X23" s="97"/>
    </row>
    <row r="24" spans="2:27" ht="29.25" customHeight="1" thickTop="1" thickBot="1" x14ac:dyDescent="0.25">
      <c r="B24" s="210" t="s">
        <v>130</v>
      </c>
      <c r="C24" s="211"/>
      <c r="D24" s="211"/>
      <c r="E24" s="211"/>
      <c r="F24" s="211"/>
      <c r="G24" s="211"/>
      <c r="H24" s="211"/>
      <c r="I24" s="211"/>
      <c r="J24" s="211"/>
      <c r="K24" s="211"/>
      <c r="L24" s="211"/>
      <c r="M24" s="211"/>
      <c r="N24" s="211"/>
      <c r="O24" s="211"/>
      <c r="P24" s="211"/>
      <c r="Q24" s="212"/>
      <c r="R24" s="98" t="s">
        <v>111</v>
      </c>
      <c r="S24" s="187" t="s">
        <v>112</v>
      </c>
      <c r="T24" s="187"/>
      <c r="U24" s="99" t="s">
        <v>131</v>
      </c>
      <c r="V24" s="186" t="s">
        <v>132</v>
      </c>
      <c r="W24" s="188"/>
    </row>
    <row r="25" spans="2:27" ht="30.75" customHeight="1" thickBot="1" x14ac:dyDescent="0.25">
      <c r="B25" s="213"/>
      <c r="C25" s="214"/>
      <c r="D25" s="214"/>
      <c r="E25" s="214"/>
      <c r="F25" s="214"/>
      <c r="G25" s="214"/>
      <c r="H25" s="214"/>
      <c r="I25" s="214"/>
      <c r="J25" s="214"/>
      <c r="K25" s="214"/>
      <c r="L25" s="214"/>
      <c r="M25" s="214"/>
      <c r="N25" s="214"/>
      <c r="O25" s="214"/>
      <c r="P25" s="214"/>
      <c r="Q25" s="215"/>
      <c r="R25" s="100" t="s">
        <v>133</v>
      </c>
      <c r="S25" s="100" t="s">
        <v>133</v>
      </c>
      <c r="T25" s="100" t="s">
        <v>117</v>
      </c>
      <c r="U25" s="100" t="s">
        <v>133</v>
      </c>
      <c r="V25" s="100" t="s">
        <v>134</v>
      </c>
      <c r="W25" s="101" t="s">
        <v>135</v>
      </c>
      <c r="Y25" s="97"/>
    </row>
    <row r="26" spans="2:27" ht="23.25" customHeight="1" thickBot="1" x14ac:dyDescent="0.25">
      <c r="B26" s="216" t="s">
        <v>136</v>
      </c>
      <c r="C26" s="217"/>
      <c r="D26" s="217"/>
      <c r="E26" s="102" t="s">
        <v>543</v>
      </c>
      <c r="F26" s="102"/>
      <c r="G26" s="102"/>
      <c r="H26" s="103"/>
      <c r="I26" s="103"/>
      <c r="J26" s="103"/>
      <c r="K26" s="103"/>
      <c r="L26" s="103"/>
      <c r="M26" s="103"/>
      <c r="N26" s="103"/>
      <c r="O26" s="103"/>
      <c r="P26" s="104"/>
      <c r="Q26" s="104"/>
      <c r="R26" s="105" t="s">
        <v>1595</v>
      </c>
      <c r="S26" s="106" t="s">
        <v>79</v>
      </c>
      <c r="T26" s="104"/>
      <c r="U26" s="106" t="s">
        <v>281</v>
      </c>
      <c r="V26" s="104"/>
      <c r="W26" s="107">
        <f>+IF(ISERR(U26/R26*100),"N/A",ROUND(U26/R26*100,2))</f>
        <v>0</v>
      </c>
    </row>
    <row r="27" spans="2:27" ht="26.25" customHeight="1" thickBot="1" x14ac:dyDescent="0.25">
      <c r="B27" s="218" t="s">
        <v>139</v>
      </c>
      <c r="C27" s="219"/>
      <c r="D27" s="219"/>
      <c r="E27" s="108" t="s">
        <v>543</v>
      </c>
      <c r="F27" s="108"/>
      <c r="G27" s="108"/>
      <c r="H27" s="109"/>
      <c r="I27" s="109"/>
      <c r="J27" s="109"/>
      <c r="K27" s="109"/>
      <c r="L27" s="109"/>
      <c r="M27" s="109"/>
      <c r="N27" s="109"/>
      <c r="O27" s="109"/>
      <c r="P27" s="110"/>
      <c r="Q27" s="110"/>
      <c r="R27" s="111" t="s">
        <v>1595</v>
      </c>
      <c r="S27" s="112" t="s">
        <v>1953</v>
      </c>
      <c r="T27" s="112">
        <f>+IF(ISERR(S27/R27*100),"N/A",ROUND(S27/R27*100,2))</f>
        <v>100</v>
      </c>
      <c r="U27" s="112" t="s">
        <v>281</v>
      </c>
      <c r="V27" s="112">
        <f>+IF(ISERR(U27/S27*100),"N/A",ROUND(U27/S27*100,2))</f>
        <v>0</v>
      </c>
      <c r="W27" s="113">
        <f>+IF(ISERR(U27/R27*100),"N/A",ROUND(U27/R27*100,2))</f>
        <v>0</v>
      </c>
    </row>
    <row r="28" spans="2:27" ht="22.5" customHeight="1" thickTop="1" thickBot="1" x14ac:dyDescent="0.25">
      <c r="B28" s="70" t="s">
        <v>141</v>
      </c>
      <c r="C28" s="71"/>
      <c r="D28" s="71"/>
      <c r="E28" s="71"/>
      <c r="F28" s="71"/>
      <c r="G28" s="71"/>
      <c r="H28" s="72"/>
      <c r="I28" s="72"/>
      <c r="J28" s="72"/>
      <c r="K28" s="72"/>
      <c r="L28" s="72"/>
      <c r="M28" s="72"/>
      <c r="N28" s="72"/>
      <c r="O28" s="72"/>
      <c r="P28" s="72"/>
      <c r="Q28" s="72"/>
      <c r="R28" s="72"/>
      <c r="S28" s="72"/>
      <c r="T28" s="72"/>
      <c r="U28" s="72"/>
      <c r="V28" s="72"/>
      <c r="W28" s="73"/>
    </row>
    <row r="29" spans="2:27" ht="37.5" customHeight="1" thickTop="1" x14ac:dyDescent="0.2">
      <c r="B29" s="204" t="s">
        <v>2182</v>
      </c>
      <c r="C29" s="205"/>
      <c r="D29" s="205"/>
      <c r="E29" s="205"/>
      <c r="F29" s="205"/>
      <c r="G29" s="205"/>
      <c r="H29" s="205"/>
      <c r="I29" s="205"/>
      <c r="J29" s="205"/>
      <c r="K29" s="205"/>
      <c r="L29" s="205"/>
      <c r="M29" s="205"/>
      <c r="N29" s="205"/>
      <c r="O29" s="205"/>
      <c r="P29" s="205"/>
      <c r="Q29" s="205"/>
      <c r="R29" s="205"/>
      <c r="S29" s="205"/>
      <c r="T29" s="205"/>
      <c r="U29" s="205"/>
      <c r="V29" s="205"/>
      <c r="W29" s="206"/>
    </row>
    <row r="30" spans="2:27" ht="73.5" customHeight="1" thickBot="1" x14ac:dyDescent="0.25">
      <c r="B30" s="220"/>
      <c r="C30" s="221"/>
      <c r="D30" s="221"/>
      <c r="E30" s="221"/>
      <c r="F30" s="221"/>
      <c r="G30" s="221"/>
      <c r="H30" s="221"/>
      <c r="I30" s="221"/>
      <c r="J30" s="221"/>
      <c r="K30" s="221"/>
      <c r="L30" s="221"/>
      <c r="M30" s="221"/>
      <c r="N30" s="221"/>
      <c r="O30" s="221"/>
      <c r="P30" s="221"/>
      <c r="Q30" s="221"/>
      <c r="R30" s="221"/>
      <c r="S30" s="221"/>
      <c r="T30" s="221"/>
      <c r="U30" s="221"/>
      <c r="V30" s="221"/>
      <c r="W30" s="222"/>
    </row>
    <row r="31" spans="2:27" ht="37.5" customHeight="1" thickTop="1" x14ac:dyDescent="0.2">
      <c r="B31" s="204" t="s">
        <v>2183</v>
      </c>
      <c r="C31" s="205"/>
      <c r="D31" s="205"/>
      <c r="E31" s="205"/>
      <c r="F31" s="205"/>
      <c r="G31" s="205"/>
      <c r="H31" s="205"/>
      <c r="I31" s="205"/>
      <c r="J31" s="205"/>
      <c r="K31" s="205"/>
      <c r="L31" s="205"/>
      <c r="M31" s="205"/>
      <c r="N31" s="205"/>
      <c r="O31" s="205"/>
      <c r="P31" s="205"/>
      <c r="Q31" s="205"/>
      <c r="R31" s="205"/>
      <c r="S31" s="205"/>
      <c r="T31" s="205"/>
      <c r="U31" s="205"/>
      <c r="V31" s="205"/>
      <c r="W31" s="206"/>
    </row>
    <row r="32" spans="2:27" ht="44.25"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2184</v>
      </c>
      <c r="C33" s="205"/>
      <c r="D33" s="205"/>
      <c r="E33" s="205"/>
      <c r="F33" s="205"/>
      <c r="G33" s="205"/>
      <c r="H33" s="205"/>
      <c r="I33" s="205"/>
      <c r="J33" s="205"/>
      <c r="K33" s="205"/>
      <c r="L33" s="205"/>
      <c r="M33" s="205"/>
      <c r="N33" s="205"/>
      <c r="O33" s="205"/>
      <c r="P33" s="205"/>
      <c r="Q33" s="205"/>
      <c r="R33" s="205"/>
      <c r="S33" s="205"/>
      <c r="T33" s="205"/>
      <c r="U33" s="205"/>
      <c r="V33" s="205"/>
      <c r="W33" s="206"/>
    </row>
    <row r="34" spans="2:23" ht="83.25" customHeight="1"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21:L21"/>
    <mergeCell ref="M21:N21"/>
    <mergeCell ref="O21:P21"/>
    <mergeCell ref="Q21:R21"/>
    <mergeCell ref="B33:W34"/>
    <mergeCell ref="B22:L22"/>
    <mergeCell ref="M22:N22"/>
    <mergeCell ref="O22:P22"/>
    <mergeCell ref="Q22:R22"/>
    <mergeCell ref="B24:Q25"/>
    <mergeCell ref="S24:T24"/>
    <mergeCell ref="V24:W24"/>
    <mergeCell ref="B26:D26"/>
    <mergeCell ref="B27:D27"/>
    <mergeCell ref="B29:W30"/>
    <mergeCell ref="B31:W3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2" min="1"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1396</v>
      </c>
      <c r="D4" s="166" t="s">
        <v>32</v>
      </c>
      <c r="E4" s="166"/>
      <c r="F4" s="166"/>
      <c r="G4" s="166"/>
      <c r="H4" s="167"/>
      <c r="I4" s="77"/>
      <c r="J4" s="168" t="s">
        <v>75</v>
      </c>
      <c r="K4" s="166"/>
      <c r="L4" s="76" t="s">
        <v>1474</v>
      </c>
      <c r="M4" s="169" t="s">
        <v>2433</v>
      </c>
      <c r="N4" s="169"/>
      <c r="O4" s="169"/>
      <c r="P4" s="169"/>
      <c r="Q4" s="170"/>
      <c r="R4" s="78"/>
      <c r="S4" s="171" t="s">
        <v>2434</v>
      </c>
      <c r="T4" s="172"/>
      <c r="U4" s="172"/>
      <c r="V4" s="225">
        <v>420.20344</v>
      </c>
      <c r="W4" s="226"/>
      <c r="X4" s="147"/>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49.5" customHeight="1" thickBot="1" x14ac:dyDescent="0.25">
      <c r="B6" s="79" t="s">
        <v>80</v>
      </c>
      <c r="C6" s="80" t="s">
        <v>146</v>
      </c>
      <c r="D6" s="175" t="s">
        <v>147</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1476</v>
      </c>
      <c r="K8" s="85" t="s">
        <v>149</v>
      </c>
      <c r="L8" s="85" t="s">
        <v>1477</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1478</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1414</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1479</v>
      </c>
      <c r="C21" s="201"/>
      <c r="D21" s="201"/>
      <c r="E21" s="201"/>
      <c r="F21" s="201"/>
      <c r="G21" s="201"/>
      <c r="H21" s="201"/>
      <c r="I21" s="201"/>
      <c r="J21" s="201"/>
      <c r="K21" s="201"/>
      <c r="L21" s="201"/>
      <c r="M21" s="202" t="s">
        <v>146</v>
      </c>
      <c r="N21" s="202"/>
      <c r="O21" s="202" t="s">
        <v>117</v>
      </c>
      <c r="P21" s="202"/>
      <c r="Q21" s="203" t="s">
        <v>278</v>
      </c>
      <c r="R21" s="203"/>
      <c r="S21" s="95" t="s">
        <v>1480</v>
      </c>
      <c r="T21" s="95" t="s">
        <v>210</v>
      </c>
      <c r="U21" s="95" t="s">
        <v>210</v>
      </c>
      <c r="V21" s="95" t="str">
        <f>+IF(ISERR(U21/T21*100),"N/A",ROUND(U21/T21*100,2))</f>
        <v>N/A</v>
      </c>
      <c r="W21" s="96" t="str">
        <f>+IF(ISERR(U21/S21*100),"N/A",ROUND(U21/S21*100,2))</f>
        <v>N/A</v>
      </c>
    </row>
    <row r="22" spans="2:27" ht="56.25" customHeight="1" x14ac:dyDescent="0.2">
      <c r="B22" s="200" t="s">
        <v>1481</v>
      </c>
      <c r="C22" s="201"/>
      <c r="D22" s="201"/>
      <c r="E22" s="201"/>
      <c r="F22" s="201"/>
      <c r="G22" s="201"/>
      <c r="H22" s="201"/>
      <c r="I22" s="201"/>
      <c r="J22" s="201"/>
      <c r="K22" s="201"/>
      <c r="L22" s="201"/>
      <c r="M22" s="202" t="s">
        <v>146</v>
      </c>
      <c r="N22" s="202"/>
      <c r="O22" s="202" t="s">
        <v>1239</v>
      </c>
      <c r="P22" s="202"/>
      <c r="Q22" s="203" t="s">
        <v>278</v>
      </c>
      <c r="R22" s="203"/>
      <c r="S22" s="95" t="s">
        <v>1482</v>
      </c>
      <c r="T22" s="95" t="s">
        <v>210</v>
      </c>
      <c r="U22" s="95" t="s">
        <v>210</v>
      </c>
      <c r="V22" s="95" t="str">
        <f>+IF(ISERR(U22/T22*100),"N/A",ROUND(U22/T22*100,2))</f>
        <v>N/A</v>
      </c>
      <c r="W22" s="96" t="str">
        <f>+IF(ISERR(U22/S22*100),"N/A",ROUND(U22/S22*100,2))</f>
        <v>N/A</v>
      </c>
    </row>
    <row r="23" spans="2:27" ht="56.25" customHeight="1" x14ac:dyDescent="0.2">
      <c r="B23" s="200" t="s">
        <v>1483</v>
      </c>
      <c r="C23" s="201"/>
      <c r="D23" s="201"/>
      <c r="E23" s="201"/>
      <c r="F23" s="201"/>
      <c r="G23" s="201"/>
      <c r="H23" s="201"/>
      <c r="I23" s="201"/>
      <c r="J23" s="201"/>
      <c r="K23" s="201"/>
      <c r="L23" s="201"/>
      <c r="M23" s="202" t="s">
        <v>146</v>
      </c>
      <c r="N23" s="202"/>
      <c r="O23" s="202" t="s">
        <v>1239</v>
      </c>
      <c r="P23" s="202"/>
      <c r="Q23" s="203" t="s">
        <v>135</v>
      </c>
      <c r="R23" s="203"/>
      <c r="S23" s="95" t="s">
        <v>1484</v>
      </c>
      <c r="T23" s="95" t="s">
        <v>210</v>
      </c>
      <c r="U23" s="95" t="s">
        <v>210</v>
      </c>
      <c r="V23" s="95" t="str">
        <f>+IF(ISERR(U23/T23*100),"N/A",ROUND(U23/T23*100,2))</f>
        <v>N/A</v>
      </c>
      <c r="W23" s="96" t="str">
        <f>+IF(ISERR(U23/S23*100),"N/A",ROUND(U23/S23*100,2))</f>
        <v>N/A</v>
      </c>
    </row>
    <row r="24" spans="2:27" ht="56.25" customHeight="1" x14ac:dyDescent="0.2">
      <c r="B24" s="200" t="s">
        <v>1485</v>
      </c>
      <c r="C24" s="201"/>
      <c r="D24" s="201"/>
      <c r="E24" s="201"/>
      <c r="F24" s="201"/>
      <c r="G24" s="201"/>
      <c r="H24" s="201"/>
      <c r="I24" s="201"/>
      <c r="J24" s="201"/>
      <c r="K24" s="201"/>
      <c r="L24" s="201"/>
      <c r="M24" s="202" t="s">
        <v>146</v>
      </c>
      <c r="N24" s="202"/>
      <c r="O24" s="202" t="s">
        <v>1239</v>
      </c>
      <c r="P24" s="202"/>
      <c r="Q24" s="203" t="s">
        <v>135</v>
      </c>
      <c r="R24" s="203"/>
      <c r="S24" s="95" t="s">
        <v>1484</v>
      </c>
      <c r="T24" s="95" t="s">
        <v>210</v>
      </c>
      <c r="U24" s="95" t="s">
        <v>210</v>
      </c>
      <c r="V24" s="95" t="str">
        <f>+IF(ISERR(U24/T24*100),"N/A",ROUND(U24/T24*100,2))</f>
        <v>N/A</v>
      </c>
      <c r="W24" s="96" t="str">
        <f>+IF(ISERR(U24/S24*100),"N/A",ROUND(U24/S24*100,2))</f>
        <v>N/A</v>
      </c>
    </row>
    <row r="25" spans="2:27" ht="56.25" customHeight="1" thickBot="1" x14ac:dyDescent="0.25">
      <c r="B25" s="200" t="s">
        <v>1486</v>
      </c>
      <c r="C25" s="201"/>
      <c r="D25" s="201"/>
      <c r="E25" s="201"/>
      <c r="F25" s="201"/>
      <c r="G25" s="201"/>
      <c r="H25" s="201"/>
      <c r="I25" s="201"/>
      <c r="J25" s="201"/>
      <c r="K25" s="201"/>
      <c r="L25" s="201"/>
      <c r="M25" s="202" t="s">
        <v>146</v>
      </c>
      <c r="N25" s="202"/>
      <c r="O25" s="202" t="s">
        <v>117</v>
      </c>
      <c r="P25" s="202"/>
      <c r="Q25" s="203" t="s">
        <v>135</v>
      </c>
      <c r="R25" s="203"/>
      <c r="S25" s="95" t="s">
        <v>1487</v>
      </c>
      <c r="T25" s="95" t="s">
        <v>210</v>
      </c>
      <c r="U25" s="95" t="s">
        <v>210</v>
      </c>
      <c r="V25" s="95" t="str">
        <f>+IF(ISERR(U25/T25*100),"N/A",ROUND(U25/T25*100,2))</f>
        <v>N/A</v>
      </c>
      <c r="W25" s="96" t="str">
        <f>+IF(ISERR(U25/S25*100),"N/A",ROUND(U25/S25*100,2))</f>
        <v>N/A</v>
      </c>
    </row>
    <row r="26" spans="2:27" ht="21.75" customHeight="1" thickTop="1" thickBot="1" x14ac:dyDescent="0.25">
      <c r="B26" s="70" t="s">
        <v>129</v>
      </c>
      <c r="C26" s="71"/>
      <c r="D26" s="71"/>
      <c r="E26" s="71"/>
      <c r="F26" s="71"/>
      <c r="G26" s="71"/>
      <c r="H26" s="72"/>
      <c r="I26" s="72"/>
      <c r="J26" s="72"/>
      <c r="K26" s="72"/>
      <c r="L26" s="72"/>
      <c r="M26" s="72"/>
      <c r="N26" s="72"/>
      <c r="O26" s="72"/>
      <c r="P26" s="72"/>
      <c r="Q26" s="72"/>
      <c r="R26" s="72"/>
      <c r="S26" s="72"/>
      <c r="T26" s="72"/>
      <c r="U26" s="72"/>
      <c r="V26" s="72"/>
      <c r="W26" s="73"/>
      <c r="X26" s="97"/>
    </row>
    <row r="27" spans="2:27" ht="29.25" customHeight="1" thickTop="1" thickBot="1" x14ac:dyDescent="0.25">
      <c r="B27" s="210" t="s">
        <v>130</v>
      </c>
      <c r="C27" s="211"/>
      <c r="D27" s="211"/>
      <c r="E27" s="211"/>
      <c r="F27" s="211"/>
      <c r="G27" s="211"/>
      <c r="H27" s="211"/>
      <c r="I27" s="211"/>
      <c r="J27" s="211"/>
      <c r="K27" s="211"/>
      <c r="L27" s="211"/>
      <c r="M27" s="211"/>
      <c r="N27" s="211"/>
      <c r="O27" s="211"/>
      <c r="P27" s="211"/>
      <c r="Q27" s="212"/>
      <c r="R27" s="98" t="s">
        <v>111</v>
      </c>
      <c r="S27" s="187" t="s">
        <v>112</v>
      </c>
      <c r="T27" s="187"/>
      <c r="U27" s="99" t="s">
        <v>131</v>
      </c>
      <c r="V27" s="186" t="s">
        <v>132</v>
      </c>
      <c r="W27" s="188"/>
    </row>
    <row r="28" spans="2:27" ht="30.75" customHeight="1" thickBot="1" x14ac:dyDescent="0.25">
      <c r="B28" s="213"/>
      <c r="C28" s="214"/>
      <c r="D28" s="214"/>
      <c r="E28" s="214"/>
      <c r="F28" s="214"/>
      <c r="G28" s="214"/>
      <c r="H28" s="214"/>
      <c r="I28" s="214"/>
      <c r="J28" s="214"/>
      <c r="K28" s="214"/>
      <c r="L28" s="214"/>
      <c r="M28" s="214"/>
      <c r="N28" s="214"/>
      <c r="O28" s="214"/>
      <c r="P28" s="214"/>
      <c r="Q28" s="215"/>
      <c r="R28" s="100" t="s">
        <v>133</v>
      </c>
      <c r="S28" s="100" t="s">
        <v>133</v>
      </c>
      <c r="T28" s="100" t="s">
        <v>117</v>
      </c>
      <c r="U28" s="100" t="s">
        <v>133</v>
      </c>
      <c r="V28" s="100" t="s">
        <v>134</v>
      </c>
      <c r="W28" s="101" t="s">
        <v>135</v>
      </c>
      <c r="Y28" s="97"/>
    </row>
    <row r="29" spans="2:27" ht="23.25" customHeight="1" thickBot="1" x14ac:dyDescent="0.25">
      <c r="B29" s="216" t="s">
        <v>136</v>
      </c>
      <c r="C29" s="217"/>
      <c r="D29" s="217"/>
      <c r="E29" s="102" t="s">
        <v>166</v>
      </c>
      <c r="F29" s="102"/>
      <c r="G29" s="102"/>
      <c r="H29" s="103"/>
      <c r="I29" s="103"/>
      <c r="J29" s="103"/>
      <c r="K29" s="103"/>
      <c r="L29" s="103"/>
      <c r="M29" s="103"/>
      <c r="N29" s="103"/>
      <c r="O29" s="103"/>
      <c r="P29" s="104"/>
      <c r="Q29" s="104"/>
      <c r="R29" s="105" t="s">
        <v>1475</v>
      </c>
      <c r="S29" s="106" t="s">
        <v>79</v>
      </c>
      <c r="T29" s="104"/>
      <c r="U29" s="106">
        <v>354.5</v>
      </c>
      <c r="V29" s="104"/>
      <c r="W29" s="107">
        <f>+IF(ISERR(U29/R29*100),"N/A",ROUND(U29/R29*100,2))</f>
        <v>84.36</v>
      </c>
    </row>
    <row r="30" spans="2:27" ht="26.25" customHeight="1" thickBot="1" x14ac:dyDescent="0.25">
      <c r="B30" s="218" t="s">
        <v>139</v>
      </c>
      <c r="C30" s="219"/>
      <c r="D30" s="219"/>
      <c r="E30" s="108" t="s">
        <v>166</v>
      </c>
      <c r="F30" s="108"/>
      <c r="G30" s="108"/>
      <c r="H30" s="109"/>
      <c r="I30" s="109"/>
      <c r="J30" s="109"/>
      <c r="K30" s="109"/>
      <c r="L30" s="109"/>
      <c r="M30" s="109"/>
      <c r="N30" s="109"/>
      <c r="O30" s="109"/>
      <c r="P30" s="110"/>
      <c r="Q30" s="110"/>
      <c r="R30" s="111">
        <v>418.987911</v>
      </c>
      <c r="S30" s="112">
        <v>357.31219676000001</v>
      </c>
      <c r="T30" s="112">
        <f>+IF(ISERR(S30/R30*100),"N/A",ROUND(S30/R30*100,2))</f>
        <v>85.28</v>
      </c>
      <c r="U30" s="112">
        <v>331.58096764999999</v>
      </c>
      <c r="V30" s="112">
        <f>+IF(ISERR(U30/S30*100),"N/A",ROUND(U30/S30*100,2))</f>
        <v>92.8</v>
      </c>
      <c r="W30" s="113">
        <f>+IF(ISERR(U30/R30*100),"N/A",ROUND(U30/R30*100,2))</f>
        <v>79.14</v>
      </c>
    </row>
    <row r="31" spans="2:27" ht="22.5" customHeight="1" thickTop="1" thickBot="1" x14ac:dyDescent="0.25">
      <c r="B31" s="70" t="s">
        <v>141</v>
      </c>
      <c r="C31" s="71"/>
      <c r="D31" s="71"/>
      <c r="E31" s="71"/>
      <c r="F31" s="71"/>
      <c r="G31" s="71"/>
      <c r="H31" s="72"/>
      <c r="I31" s="72"/>
      <c r="J31" s="72"/>
      <c r="K31" s="72"/>
      <c r="L31" s="72"/>
      <c r="M31" s="72"/>
      <c r="N31" s="72"/>
      <c r="O31" s="72"/>
      <c r="P31" s="72"/>
      <c r="Q31" s="72"/>
      <c r="R31" s="72"/>
      <c r="S31" s="72"/>
      <c r="T31" s="72"/>
      <c r="U31" s="72"/>
      <c r="V31" s="72"/>
      <c r="W31" s="73"/>
    </row>
    <row r="32" spans="2:27" ht="37.5" customHeight="1" thickTop="1" x14ac:dyDescent="0.2">
      <c r="B32" s="204" t="s">
        <v>2269</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02" customHeight="1" thickBot="1" x14ac:dyDescent="0.25">
      <c r="B33" s="220"/>
      <c r="C33" s="221"/>
      <c r="D33" s="221"/>
      <c r="E33" s="221"/>
      <c r="F33" s="221"/>
      <c r="G33" s="221"/>
      <c r="H33" s="221"/>
      <c r="I33" s="221"/>
      <c r="J33" s="221"/>
      <c r="K33" s="221"/>
      <c r="L33" s="221"/>
      <c r="M33" s="221"/>
      <c r="N33" s="221"/>
      <c r="O33" s="221"/>
      <c r="P33" s="221"/>
      <c r="Q33" s="221"/>
      <c r="R33" s="221"/>
      <c r="S33" s="221"/>
      <c r="T33" s="221"/>
      <c r="U33" s="221"/>
      <c r="V33" s="221"/>
      <c r="W33" s="222"/>
    </row>
    <row r="34" spans="2:23" ht="37.5" customHeight="1" thickTop="1" x14ac:dyDescent="0.2">
      <c r="B34" s="204" t="s">
        <v>2270</v>
      </c>
      <c r="C34" s="205"/>
      <c r="D34" s="205"/>
      <c r="E34" s="205"/>
      <c r="F34" s="205"/>
      <c r="G34" s="205"/>
      <c r="H34" s="205"/>
      <c r="I34" s="205"/>
      <c r="J34" s="205"/>
      <c r="K34" s="205"/>
      <c r="L34" s="205"/>
      <c r="M34" s="205"/>
      <c r="N34" s="205"/>
      <c r="O34" s="205"/>
      <c r="P34" s="205"/>
      <c r="Q34" s="205"/>
      <c r="R34" s="205"/>
      <c r="S34" s="205"/>
      <c r="T34" s="205"/>
      <c r="U34" s="205"/>
      <c r="V34" s="205"/>
      <c r="W34" s="206"/>
    </row>
    <row r="35" spans="2:23" ht="104.25" customHeight="1" thickBot="1" x14ac:dyDescent="0.25">
      <c r="B35" s="220"/>
      <c r="C35" s="221"/>
      <c r="D35" s="221"/>
      <c r="E35" s="221"/>
      <c r="F35" s="221"/>
      <c r="G35" s="221"/>
      <c r="H35" s="221"/>
      <c r="I35" s="221"/>
      <c r="J35" s="221"/>
      <c r="K35" s="221"/>
      <c r="L35" s="221"/>
      <c r="M35" s="221"/>
      <c r="N35" s="221"/>
      <c r="O35" s="221"/>
      <c r="P35" s="221"/>
      <c r="Q35" s="221"/>
      <c r="R35" s="221"/>
      <c r="S35" s="221"/>
      <c r="T35" s="221"/>
      <c r="U35" s="221"/>
      <c r="V35" s="221"/>
      <c r="W35" s="222"/>
    </row>
    <row r="36" spans="2:23" ht="37.5" customHeight="1" thickTop="1" x14ac:dyDescent="0.2">
      <c r="B36" s="204" t="s">
        <v>2271</v>
      </c>
      <c r="C36" s="205"/>
      <c r="D36" s="205"/>
      <c r="E36" s="205"/>
      <c r="F36" s="205"/>
      <c r="G36" s="205"/>
      <c r="H36" s="205"/>
      <c r="I36" s="205"/>
      <c r="J36" s="205"/>
      <c r="K36" s="205"/>
      <c r="L36" s="205"/>
      <c r="M36" s="205"/>
      <c r="N36" s="205"/>
      <c r="O36" s="205"/>
      <c r="P36" s="205"/>
      <c r="Q36" s="205"/>
      <c r="R36" s="205"/>
      <c r="S36" s="205"/>
      <c r="T36" s="205"/>
      <c r="U36" s="205"/>
      <c r="V36" s="205"/>
      <c r="W36" s="206"/>
    </row>
    <row r="37" spans="2:23" ht="91.5" customHeight="1" thickBot="1" x14ac:dyDescent="0.25">
      <c r="B37" s="207"/>
      <c r="C37" s="208"/>
      <c r="D37" s="208"/>
      <c r="E37" s="208"/>
      <c r="F37" s="208"/>
      <c r="G37" s="208"/>
      <c r="H37" s="208"/>
      <c r="I37" s="208"/>
      <c r="J37" s="208"/>
      <c r="K37" s="208"/>
      <c r="L37" s="208"/>
      <c r="M37" s="208"/>
      <c r="N37" s="208"/>
      <c r="O37" s="208"/>
      <c r="P37" s="208"/>
      <c r="Q37" s="208"/>
      <c r="R37" s="208"/>
      <c r="S37" s="208"/>
      <c r="T37" s="208"/>
      <c r="U37" s="208"/>
      <c r="V37" s="208"/>
      <c r="W37" s="209"/>
    </row>
    <row r="38" spans="2:23" ht="18" customHeight="1" x14ac:dyDescent="0.2">
      <c r="B38" s="223" t="s">
        <v>2432</v>
      </c>
      <c r="C38" s="223"/>
      <c r="D38" s="223"/>
      <c r="E38" s="223"/>
      <c r="F38" s="223"/>
      <c r="G38" s="223"/>
      <c r="H38" s="223"/>
      <c r="I38" s="223"/>
      <c r="J38" s="223"/>
      <c r="K38" s="223"/>
      <c r="L38" s="223"/>
      <c r="M38" s="223"/>
      <c r="N38" s="223"/>
      <c r="O38" s="223"/>
      <c r="P38" s="223"/>
      <c r="Q38" s="223"/>
      <c r="R38" s="223"/>
      <c r="S38" s="223"/>
      <c r="T38" s="223"/>
      <c r="U38" s="223"/>
      <c r="V38" s="223"/>
      <c r="W38" s="223"/>
    </row>
    <row r="39" spans="2:23" ht="18" customHeight="1" x14ac:dyDescent="0.2">
      <c r="B39" s="224" t="s">
        <v>2435</v>
      </c>
      <c r="C39" s="224"/>
      <c r="D39" s="224"/>
      <c r="E39" s="224"/>
      <c r="F39" s="224"/>
      <c r="G39" s="224"/>
      <c r="H39" s="224"/>
      <c r="I39" s="224"/>
      <c r="J39" s="224"/>
      <c r="K39" s="224"/>
      <c r="L39" s="224"/>
      <c r="M39" s="224"/>
      <c r="N39" s="224"/>
      <c r="O39" s="224"/>
      <c r="P39" s="224"/>
      <c r="Q39" s="224"/>
      <c r="R39" s="224"/>
      <c r="S39" s="224"/>
      <c r="T39" s="224"/>
      <c r="U39" s="224"/>
      <c r="V39" s="224"/>
      <c r="W39" s="224"/>
    </row>
  </sheetData>
  <mergeCells count="69">
    <mergeCell ref="B38:W38"/>
    <mergeCell ref="B39:W39"/>
    <mergeCell ref="B36:W37"/>
    <mergeCell ref="B27:Q28"/>
    <mergeCell ref="S27:T27"/>
    <mergeCell ref="V27:W27"/>
    <mergeCell ref="B29:D29"/>
    <mergeCell ref="B30:D30"/>
    <mergeCell ref="B32:W33"/>
    <mergeCell ref="B25:L25"/>
    <mergeCell ref="M25:N25"/>
    <mergeCell ref="O25:P25"/>
    <mergeCell ref="Q25:R25"/>
    <mergeCell ref="B34:W35"/>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2"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1883</v>
      </c>
      <c r="D4" s="166" t="s">
        <v>43</v>
      </c>
      <c r="E4" s="166"/>
      <c r="F4" s="166"/>
      <c r="G4" s="166"/>
      <c r="H4" s="167"/>
      <c r="I4" s="77"/>
      <c r="J4" s="168" t="s">
        <v>75</v>
      </c>
      <c r="K4" s="166"/>
      <c r="L4" s="76" t="s">
        <v>1602</v>
      </c>
      <c r="M4" s="169" t="s">
        <v>1954</v>
      </c>
      <c r="N4" s="169"/>
      <c r="O4" s="169"/>
      <c r="P4" s="169"/>
      <c r="Q4" s="170"/>
      <c r="R4" s="78"/>
      <c r="S4" s="171" t="s">
        <v>2146</v>
      </c>
      <c r="T4" s="172"/>
      <c r="U4" s="172"/>
      <c r="V4" s="173" t="s">
        <v>1537</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1955</v>
      </c>
      <c r="D6" s="175" t="s">
        <v>1956</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1329</v>
      </c>
      <c r="K8" s="85" t="s">
        <v>1329</v>
      </c>
      <c r="L8" s="85" t="s">
        <v>1957</v>
      </c>
      <c r="M8" s="85" t="s">
        <v>1958</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07.25" customHeight="1" thickTop="1" thickBot="1" x14ac:dyDescent="0.25">
      <c r="B10" s="86" t="s">
        <v>91</v>
      </c>
      <c r="C10" s="173" t="s">
        <v>1959</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1895</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70.5" customHeight="1" thickBot="1" x14ac:dyDescent="0.25">
      <c r="B21" s="200" t="s">
        <v>1960</v>
      </c>
      <c r="C21" s="201"/>
      <c r="D21" s="201"/>
      <c r="E21" s="201"/>
      <c r="F21" s="201"/>
      <c r="G21" s="201"/>
      <c r="H21" s="201"/>
      <c r="I21" s="201"/>
      <c r="J21" s="201"/>
      <c r="K21" s="201"/>
      <c r="L21" s="201"/>
      <c r="M21" s="202" t="s">
        <v>1955</v>
      </c>
      <c r="N21" s="202"/>
      <c r="O21" s="202" t="s">
        <v>117</v>
      </c>
      <c r="P21" s="202"/>
      <c r="Q21" s="203" t="s">
        <v>118</v>
      </c>
      <c r="R21" s="203"/>
      <c r="S21" s="95" t="s">
        <v>793</v>
      </c>
      <c r="T21" s="95" t="s">
        <v>1961</v>
      </c>
      <c r="U21" s="95" t="s">
        <v>1962</v>
      </c>
      <c r="V21" s="95">
        <f>+IF(ISERR(U21/T21*100),"N/A",ROUND(U21/T21*100,2))</f>
        <v>100.59</v>
      </c>
      <c r="W21" s="96">
        <f>+IF(ISERR(U21/S21*100),"N/A",ROUND(U21/S21*100,2))</f>
        <v>98.61</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1963</v>
      </c>
      <c r="F25" s="102"/>
      <c r="G25" s="102"/>
      <c r="H25" s="103"/>
      <c r="I25" s="103"/>
      <c r="J25" s="103"/>
      <c r="K25" s="103"/>
      <c r="L25" s="103"/>
      <c r="M25" s="103"/>
      <c r="N25" s="103"/>
      <c r="O25" s="103"/>
      <c r="P25" s="104"/>
      <c r="Q25" s="104"/>
      <c r="R25" s="105" t="s">
        <v>1537</v>
      </c>
      <c r="S25" s="106" t="s">
        <v>79</v>
      </c>
      <c r="T25" s="104"/>
      <c r="U25" s="106" t="s">
        <v>281</v>
      </c>
      <c r="V25" s="104"/>
      <c r="W25" s="107">
        <f>+IF(ISERR(U25/R25*100),"N/A",ROUND(U25/R25*100,2))</f>
        <v>0</v>
      </c>
    </row>
    <row r="26" spans="2:27" ht="26.25" customHeight="1" thickBot="1" x14ac:dyDescent="0.25">
      <c r="B26" s="218" t="s">
        <v>139</v>
      </c>
      <c r="C26" s="219"/>
      <c r="D26" s="219"/>
      <c r="E26" s="108" t="s">
        <v>1963</v>
      </c>
      <c r="F26" s="108"/>
      <c r="G26" s="108"/>
      <c r="H26" s="109"/>
      <c r="I26" s="109"/>
      <c r="J26" s="109"/>
      <c r="K26" s="109"/>
      <c r="L26" s="109"/>
      <c r="M26" s="109"/>
      <c r="N26" s="109"/>
      <c r="O26" s="109"/>
      <c r="P26" s="110"/>
      <c r="Q26" s="110"/>
      <c r="R26" s="111" t="s">
        <v>1537</v>
      </c>
      <c r="S26" s="112" t="s">
        <v>1964</v>
      </c>
      <c r="T26" s="112">
        <f>+IF(ISERR(S26/R26*100),"N/A",ROUND(S26/R26*100,2))</f>
        <v>100</v>
      </c>
      <c r="U26" s="112" t="s">
        <v>281</v>
      </c>
      <c r="V26" s="112">
        <f>+IF(ISERR(U26/S26*100),"N/A",ROUND(U26/S26*100,2))</f>
        <v>0</v>
      </c>
      <c r="W26" s="113">
        <f>+IF(ISERR(U26/R26*100),"N/A",ROUND(U26/R26*100,2))</f>
        <v>0</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2179</v>
      </c>
      <c r="C28" s="205"/>
      <c r="D28" s="205"/>
      <c r="E28" s="205"/>
      <c r="F28" s="205"/>
      <c r="G28" s="205"/>
      <c r="H28" s="205"/>
      <c r="I28" s="205"/>
      <c r="J28" s="205"/>
      <c r="K28" s="205"/>
      <c r="L28" s="205"/>
      <c r="M28" s="205"/>
      <c r="N28" s="205"/>
      <c r="O28" s="205"/>
      <c r="P28" s="205"/>
      <c r="Q28" s="205"/>
      <c r="R28" s="205"/>
      <c r="S28" s="205"/>
      <c r="T28" s="205"/>
      <c r="U28" s="205"/>
      <c r="V28" s="205"/>
      <c r="W28" s="206"/>
    </row>
    <row r="29" spans="2:27" ht="78"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2180</v>
      </c>
      <c r="C30" s="205"/>
      <c r="D30" s="205"/>
      <c r="E30" s="205"/>
      <c r="F30" s="205"/>
      <c r="G30" s="205"/>
      <c r="H30" s="205"/>
      <c r="I30" s="205"/>
      <c r="J30" s="205"/>
      <c r="K30" s="205"/>
      <c r="L30" s="205"/>
      <c r="M30" s="205"/>
      <c r="N30" s="205"/>
      <c r="O30" s="205"/>
      <c r="P30" s="205"/>
      <c r="Q30" s="205"/>
      <c r="R30" s="205"/>
      <c r="S30" s="205"/>
      <c r="T30" s="205"/>
      <c r="U30" s="205"/>
      <c r="V30" s="205"/>
      <c r="W30" s="206"/>
    </row>
    <row r="31" spans="2:27" ht="63.7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2181</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8.7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1883</v>
      </c>
      <c r="D4" s="166" t="s">
        <v>43</v>
      </c>
      <c r="E4" s="166"/>
      <c r="F4" s="166"/>
      <c r="G4" s="166"/>
      <c r="H4" s="167"/>
      <c r="I4" s="77"/>
      <c r="J4" s="168" t="s">
        <v>75</v>
      </c>
      <c r="K4" s="166"/>
      <c r="L4" s="76" t="s">
        <v>233</v>
      </c>
      <c r="M4" s="169" t="s">
        <v>234</v>
      </c>
      <c r="N4" s="169"/>
      <c r="O4" s="169"/>
      <c r="P4" s="169"/>
      <c r="Q4" s="170"/>
      <c r="R4" s="78"/>
      <c r="S4" s="171" t="s">
        <v>2146</v>
      </c>
      <c r="T4" s="172"/>
      <c r="U4" s="172"/>
      <c r="V4" s="173" t="s">
        <v>1965</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1966</v>
      </c>
      <c r="D6" s="175" t="s">
        <v>1967</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1968</v>
      </c>
      <c r="K8" s="85" t="s">
        <v>1969</v>
      </c>
      <c r="L8" s="85" t="s">
        <v>1506</v>
      </c>
      <c r="M8" s="85" t="s">
        <v>1396</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21.5" customHeight="1" thickTop="1" thickBot="1" x14ac:dyDescent="0.25">
      <c r="B10" s="86" t="s">
        <v>91</v>
      </c>
      <c r="C10" s="173" t="s">
        <v>1970</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1895</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1971</v>
      </c>
      <c r="C21" s="201"/>
      <c r="D21" s="201"/>
      <c r="E21" s="201"/>
      <c r="F21" s="201"/>
      <c r="G21" s="201"/>
      <c r="H21" s="201"/>
      <c r="I21" s="201"/>
      <c r="J21" s="201"/>
      <c r="K21" s="201"/>
      <c r="L21" s="201"/>
      <c r="M21" s="202" t="s">
        <v>1966</v>
      </c>
      <c r="N21" s="202"/>
      <c r="O21" s="202" t="s">
        <v>117</v>
      </c>
      <c r="P21" s="202"/>
      <c r="Q21" s="203" t="s">
        <v>118</v>
      </c>
      <c r="R21" s="203"/>
      <c r="S21" s="95" t="s">
        <v>870</v>
      </c>
      <c r="T21" s="95" t="s">
        <v>870</v>
      </c>
      <c r="U21" s="95" t="s">
        <v>119</v>
      </c>
      <c r="V21" s="95">
        <f>+IF(ISERR(U21/T21*100),"N/A",ROUND(U21/T21*100,2))</f>
        <v>111.11</v>
      </c>
      <c r="W21" s="96">
        <f>+IF(ISERR(U21/S21*100),"N/A",ROUND(U21/S21*100,2))</f>
        <v>111.11</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1972</v>
      </c>
      <c r="F25" s="102"/>
      <c r="G25" s="102"/>
      <c r="H25" s="103"/>
      <c r="I25" s="103"/>
      <c r="J25" s="103"/>
      <c r="K25" s="103"/>
      <c r="L25" s="103"/>
      <c r="M25" s="103"/>
      <c r="N25" s="103"/>
      <c r="O25" s="103"/>
      <c r="P25" s="104"/>
      <c r="Q25" s="104"/>
      <c r="R25" s="105" t="s">
        <v>1752</v>
      </c>
      <c r="S25" s="106" t="s">
        <v>79</v>
      </c>
      <c r="T25" s="104"/>
      <c r="U25" s="106" t="s">
        <v>1973</v>
      </c>
      <c r="V25" s="104"/>
      <c r="W25" s="107">
        <f>+IF(ISERR(U25/R25*100),"N/A",ROUND(U25/R25*100,2))</f>
        <v>29.46</v>
      </c>
    </row>
    <row r="26" spans="2:27" ht="26.25" customHeight="1" thickBot="1" x14ac:dyDescent="0.25">
      <c r="B26" s="218" t="s">
        <v>139</v>
      </c>
      <c r="C26" s="219"/>
      <c r="D26" s="219"/>
      <c r="E26" s="108" t="s">
        <v>1972</v>
      </c>
      <c r="F26" s="108"/>
      <c r="G26" s="108"/>
      <c r="H26" s="109"/>
      <c r="I26" s="109"/>
      <c r="J26" s="109"/>
      <c r="K26" s="109"/>
      <c r="L26" s="109"/>
      <c r="M26" s="109"/>
      <c r="N26" s="109"/>
      <c r="O26" s="109"/>
      <c r="P26" s="110"/>
      <c r="Q26" s="110"/>
      <c r="R26" s="111" t="s">
        <v>1752</v>
      </c>
      <c r="S26" s="112" t="s">
        <v>1974</v>
      </c>
      <c r="T26" s="112">
        <f>+IF(ISERR(S26/R26*100),"N/A",ROUND(S26/R26*100,2))</f>
        <v>69.89</v>
      </c>
      <c r="U26" s="112" t="s">
        <v>1973</v>
      </c>
      <c r="V26" s="112">
        <f>+IF(ISERR(U26/S26*100),"N/A",ROUND(U26/S26*100,2))</f>
        <v>42.15</v>
      </c>
      <c r="W26" s="113">
        <f>+IF(ISERR(U26/R26*100),"N/A",ROUND(U26/R26*100,2))</f>
        <v>29.46</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2176</v>
      </c>
      <c r="C28" s="205"/>
      <c r="D28" s="205"/>
      <c r="E28" s="205"/>
      <c r="F28" s="205"/>
      <c r="G28" s="205"/>
      <c r="H28" s="205"/>
      <c r="I28" s="205"/>
      <c r="J28" s="205"/>
      <c r="K28" s="205"/>
      <c r="L28" s="205"/>
      <c r="M28" s="205"/>
      <c r="N28" s="205"/>
      <c r="O28" s="205"/>
      <c r="P28" s="205"/>
      <c r="Q28" s="205"/>
      <c r="R28" s="205"/>
      <c r="S28" s="205"/>
      <c r="T28" s="205"/>
      <c r="U28" s="205"/>
      <c r="V28" s="205"/>
      <c r="W28" s="206"/>
    </row>
    <row r="29" spans="2:27" ht="57.7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2177</v>
      </c>
      <c r="C30" s="205"/>
      <c r="D30" s="205"/>
      <c r="E30" s="205"/>
      <c r="F30" s="205"/>
      <c r="G30" s="205"/>
      <c r="H30" s="205"/>
      <c r="I30" s="205"/>
      <c r="J30" s="205"/>
      <c r="K30" s="205"/>
      <c r="L30" s="205"/>
      <c r="M30" s="205"/>
      <c r="N30" s="205"/>
      <c r="O30" s="205"/>
      <c r="P30" s="205"/>
      <c r="Q30" s="205"/>
      <c r="R30" s="205"/>
      <c r="S30" s="205"/>
      <c r="T30" s="205"/>
      <c r="U30" s="205"/>
      <c r="V30" s="205"/>
      <c r="W30" s="206"/>
    </row>
    <row r="31" spans="2:27" ht="61.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2178</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8.7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1975</v>
      </c>
      <c r="D4" s="166" t="s">
        <v>44</v>
      </c>
      <c r="E4" s="166"/>
      <c r="F4" s="166"/>
      <c r="G4" s="166"/>
      <c r="H4" s="167"/>
      <c r="I4" s="77"/>
      <c r="J4" s="168" t="s">
        <v>75</v>
      </c>
      <c r="K4" s="166"/>
      <c r="L4" s="76" t="s">
        <v>1722</v>
      </c>
      <c r="M4" s="169" t="s">
        <v>1976</v>
      </c>
      <c r="N4" s="169"/>
      <c r="O4" s="169"/>
      <c r="P4" s="169"/>
      <c r="Q4" s="170"/>
      <c r="R4" s="78"/>
      <c r="S4" s="171" t="s">
        <v>2146</v>
      </c>
      <c r="T4" s="172"/>
      <c r="U4" s="172"/>
      <c r="V4" s="173" t="s">
        <v>281</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1977</v>
      </c>
      <c r="D6" s="175" t="s">
        <v>1978</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1979</v>
      </c>
      <c r="K8" s="85" t="s">
        <v>1980</v>
      </c>
      <c r="L8" s="85" t="s">
        <v>1981</v>
      </c>
      <c r="M8" s="85" t="s">
        <v>1982</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57.5" customHeight="1" thickTop="1" thickBot="1" x14ac:dyDescent="0.25">
      <c r="B10" s="86" t="s">
        <v>91</v>
      </c>
      <c r="C10" s="173" t="s">
        <v>1983</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1984</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1985</v>
      </c>
      <c r="C21" s="201"/>
      <c r="D21" s="201"/>
      <c r="E21" s="201"/>
      <c r="F21" s="201"/>
      <c r="G21" s="201"/>
      <c r="H21" s="201"/>
      <c r="I21" s="201"/>
      <c r="J21" s="201"/>
      <c r="K21" s="201"/>
      <c r="L21" s="201"/>
      <c r="M21" s="202" t="s">
        <v>1977</v>
      </c>
      <c r="N21" s="202"/>
      <c r="O21" s="202" t="s">
        <v>117</v>
      </c>
      <c r="P21" s="202"/>
      <c r="Q21" s="203" t="s">
        <v>118</v>
      </c>
      <c r="R21" s="203"/>
      <c r="S21" s="95" t="s">
        <v>870</v>
      </c>
      <c r="T21" s="95" t="s">
        <v>870</v>
      </c>
      <c r="U21" s="95" t="s">
        <v>1986</v>
      </c>
      <c r="V21" s="95">
        <f>+IF(ISERR(U21/T21*100),"N/A",ROUND(U21/T21*100,2))</f>
        <v>73.67</v>
      </c>
      <c r="W21" s="96">
        <f>+IF(ISERR(U21/S21*100),"N/A",ROUND(U21/S21*100,2))</f>
        <v>73.67</v>
      </c>
    </row>
    <row r="22" spans="2:27" ht="56.25" customHeight="1" x14ac:dyDescent="0.2">
      <c r="B22" s="200" t="s">
        <v>1987</v>
      </c>
      <c r="C22" s="201"/>
      <c r="D22" s="201"/>
      <c r="E22" s="201"/>
      <c r="F22" s="201"/>
      <c r="G22" s="201"/>
      <c r="H22" s="201"/>
      <c r="I22" s="201"/>
      <c r="J22" s="201"/>
      <c r="K22" s="201"/>
      <c r="L22" s="201"/>
      <c r="M22" s="202" t="s">
        <v>1977</v>
      </c>
      <c r="N22" s="202"/>
      <c r="O22" s="202" t="s">
        <v>1988</v>
      </c>
      <c r="P22" s="202"/>
      <c r="Q22" s="203" t="s">
        <v>135</v>
      </c>
      <c r="R22" s="203"/>
      <c r="S22" s="95" t="s">
        <v>212</v>
      </c>
      <c r="T22" s="95" t="s">
        <v>210</v>
      </c>
      <c r="U22" s="95" t="s">
        <v>210</v>
      </c>
      <c r="V22" s="95" t="str">
        <f>+IF(ISERR(U22/T22*100),"N/A",ROUND(U22/T22*100,2))</f>
        <v>N/A</v>
      </c>
      <c r="W22" s="96" t="str">
        <f>+IF(ISERR(U22/S22*100),"N/A",ROUND(U22/S22*100,2))</f>
        <v>N/A</v>
      </c>
    </row>
    <row r="23" spans="2:27" ht="56.25" customHeight="1" x14ac:dyDescent="0.2">
      <c r="B23" s="200" t="s">
        <v>1989</v>
      </c>
      <c r="C23" s="201"/>
      <c r="D23" s="201"/>
      <c r="E23" s="201"/>
      <c r="F23" s="201"/>
      <c r="G23" s="201"/>
      <c r="H23" s="201"/>
      <c r="I23" s="201"/>
      <c r="J23" s="201"/>
      <c r="K23" s="201"/>
      <c r="L23" s="201"/>
      <c r="M23" s="202" t="s">
        <v>1977</v>
      </c>
      <c r="N23" s="202"/>
      <c r="O23" s="202" t="s">
        <v>117</v>
      </c>
      <c r="P23" s="202"/>
      <c r="Q23" s="203" t="s">
        <v>278</v>
      </c>
      <c r="R23" s="203"/>
      <c r="S23" s="95" t="s">
        <v>1990</v>
      </c>
      <c r="T23" s="95" t="s">
        <v>210</v>
      </c>
      <c r="U23" s="95" t="s">
        <v>210</v>
      </c>
      <c r="V23" s="95" t="str">
        <f>+IF(ISERR(U23/T23*100),"N/A",ROUND(U23/T23*100,2))</f>
        <v>N/A</v>
      </c>
      <c r="W23" s="96" t="str">
        <f>+IF(ISERR(U23/S23*100),"N/A",ROUND(U23/S23*100,2))</f>
        <v>N/A</v>
      </c>
    </row>
    <row r="24" spans="2:27" ht="56.25" customHeight="1" x14ac:dyDescent="0.2">
      <c r="B24" s="200" t="s">
        <v>1991</v>
      </c>
      <c r="C24" s="201"/>
      <c r="D24" s="201"/>
      <c r="E24" s="201"/>
      <c r="F24" s="201"/>
      <c r="G24" s="201"/>
      <c r="H24" s="201"/>
      <c r="I24" s="201"/>
      <c r="J24" s="201"/>
      <c r="K24" s="201"/>
      <c r="L24" s="201"/>
      <c r="M24" s="202" t="s">
        <v>1977</v>
      </c>
      <c r="N24" s="202"/>
      <c r="O24" s="202" t="s">
        <v>117</v>
      </c>
      <c r="P24" s="202"/>
      <c r="Q24" s="203" t="s">
        <v>278</v>
      </c>
      <c r="R24" s="203"/>
      <c r="S24" s="95" t="s">
        <v>1992</v>
      </c>
      <c r="T24" s="95" t="s">
        <v>210</v>
      </c>
      <c r="U24" s="95" t="s">
        <v>210</v>
      </c>
      <c r="V24" s="95" t="str">
        <f>+IF(ISERR(U24/T24*100),"N/A",ROUND(U24/T24*100,2))</f>
        <v>N/A</v>
      </c>
      <c r="W24" s="96" t="str">
        <f>+IF(ISERR(U24/S24*100),"N/A",ROUND(U24/S24*100,2))</f>
        <v>N/A</v>
      </c>
    </row>
    <row r="25" spans="2:27" ht="56.25" customHeight="1" thickBot="1" x14ac:dyDescent="0.25">
      <c r="B25" s="200" t="s">
        <v>1993</v>
      </c>
      <c r="C25" s="201"/>
      <c r="D25" s="201"/>
      <c r="E25" s="201"/>
      <c r="F25" s="201"/>
      <c r="G25" s="201"/>
      <c r="H25" s="201"/>
      <c r="I25" s="201"/>
      <c r="J25" s="201"/>
      <c r="K25" s="201"/>
      <c r="L25" s="201"/>
      <c r="M25" s="202" t="s">
        <v>1977</v>
      </c>
      <c r="N25" s="202"/>
      <c r="O25" s="202" t="s">
        <v>117</v>
      </c>
      <c r="P25" s="202"/>
      <c r="Q25" s="203" t="s">
        <v>278</v>
      </c>
      <c r="R25" s="203"/>
      <c r="S25" s="95" t="s">
        <v>1341</v>
      </c>
      <c r="T25" s="95" t="s">
        <v>210</v>
      </c>
      <c r="U25" s="95" t="s">
        <v>210</v>
      </c>
      <c r="V25" s="95" t="str">
        <f>+IF(ISERR(U25/T25*100),"N/A",ROUND(U25/T25*100,2))</f>
        <v>N/A</v>
      </c>
      <c r="W25" s="96" t="str">
        <f>+IF(ISERR(U25/S25*100),"N/A",ROUND(U25/S25*100,2))</f>
        <v>N/A</v>
      </c>
    </row>
    <row r="26" spans="2:27" ht="21.75" customHeight="1" thickTop="1" thickBot="1" x14ac:dyDescent="0.25">
      <c r="B26" s="70" t="s">
        <v>129</v>
      </c>
      <c r="C26" s="71"/>
      <c r="D26" s="71"/>
      <c r="E26" s="71"/>
      <c r="F26" s="71"/>
      <c r="G26" s="71"/>
      <c r="H26" s="72"/>
      <c r="I26" s="72"/>
      <c r="J26" s="72"/>
      <c r="K26" s="72"/>
      <c r="L26" s="72"/>
      <c r="M26" s="72"/>
      <c r="N26" s="72"/>
      <c r="O26" s="72"/>
      <c r="P26" s="72"/>
      <c r="Q26" s="72"/>
      <c r="R26" s="72"/>
      <c r="S26" s="72"/>
      <c r="T26" s="72"/>
      <c r="U26" s="72"/>
      <c r="V26" s="72"/>
      <c r="W26" s="73"/>
      <c r="X26" s="97"/>
    </row>
    <row r="27" spans="2:27" ht="29.25" customHeight="1" thickTop="1" thickBot="1" x14ac:dyDescent="0.25">
      <c r="B27" s="210" t="s">
        <v>130</v>
      </c>
      <c r="C27" s="211"/>
      <c r="D27" s="211"/>
      <c r="E27" s="211"/>
      <c r="F27" s="211"/>
      <c r="G27" s="211"/>
      <c r="H27" s="211"/>
      <c r="I27" s="211"/>
      <c r="J27" s="211"/>
      <c r="K27" s="211"/>
      <c r="L27" s="211"/>
      <c r="M27" s="211"/>
      <c r="N27" s="211"/>
      <c r="O27" s="211"/>
      <c r="P27" s="211"/>
      <c r="Q27" s="212"/>
      <c r="R27" s="98" t="s">
        <v>111</v>
      </c>
      <c r="S27" s="187" t="s">
        <v>112</v>
      </c>
      <c r="T27" s="187"/>
      <c r="U27" s="99" t="s">
        <v>131</v>
      </c>
      <c r="V27" s="186" t="s">
        <v>132</v>
      </c>
      <c r="W27" s="188"/>
    </row>
    <row r="28" spans="2:27" ht="30.75" customHeight="1" thickBot="1" x14ac:dyDescent="0.25">
      <c r="B28" s="213"/>
      <c r="C28" s="214"/>
      <c r="D28" s="214"/>
      <c r="E28" s="214"/>
      <c r="F28" s="214"/>
      <c r="G28" s="214"/>
      <c r="H28" s="214"/>
      <c r="I28" s="214"/>
      <c r="J28" s="214"/>
      <c r="K28" s="214"/>
      <c r="L28" s="214"/>
      <c r="M28" s="214"/>
      <c r="N28" s="214"/>
      <c r="O28" s="214"/>
      <c r="P28" s="214"/>
      <c r="Q28" s="215"/>
      <c r="R28" s="100" t="s">
        <v>133</v>
      </c>
      <c r="S28" s="100" t="s">
        <v>133</v>
      </c>
      <c r="T28" s="100" t="s">
        <v>117</v>
      </c>
      <c r="U28" s="100" t="s">
        <v>133</v>
      </c>
      <c r="V28" s="100" t="s">
        <v>134</v>
      </c>
      <c r="W28" s="101" t="s">
        <v>135</v>
      </c>
      <c r="Y28" s="97"/>
    </row>
    <row r="29" spans="2:27" ht="23.25" customHeight="1" thickBot="1" x14ac:dyDescent="0.25">
      <c r="B29" s="216" t="s">
        <v>136</v>
      </c>
      <c r="C29" s="217"/>
      <c r="D29" s="217"/>
      <c r="E29" s="102" t="s">
        <v>1994</v>
      </c>
      <c r="F29" s="102"/>
      <c r="G29" s="102"/>
      <c r="H29" s="103"/>
      <c r="I29" s="103"/>
      <c r="J29" s="103"/>
      <c r="K29" s="103"/>
      <c r="L29" s="103"/>
      <c r="M29" s="103"/>
      <c r="N29" s="103"/>
      <c r="O29" s="103"/>
      <c r="P29" s="104"/>
      <c r="Q29" s="104"/>
      <c r="R29" s="105" t="s">
        <v>210</v>
      </c>
      <c r="S29" s="106" t="s">
        <v>79</v>
      </c>
      <c r="T29" s="104"/>
      <c r="U29" s="106" t="s">
        <v>281</v>
      </c>
      <c r="V29" s="104"/>
      <c r="W29" s="107" t="str">
        <f>+IF(ISERR(U29/R29*100),"N/A",ROUND(U29/R29*100,2))</f>
        <v>N/A</v>
      </c>
    </row>
    <row r="30" spans="2:27" ht="26.25" customHeight="1" thickBot="1" x14ac:dyDescent="0.25">
      <c r="B30" s="218" t="s">
        <v>139</v>
      </c>
      <c r="C30" s="219"/>
      <c r="D30" s="219"/>
      <c r="E30" s="108" t="s">
        <v>1994</v>
      </c>
      <c r="F30" s="108"/>
      <c r="G30" s="108"/>
      <c r="H30" s="109"/>
      <c r="I30" s="109"/>
      <c r="J30" s="109"/>
      <c r="K30" s="109"/>
      <c r="L30" s="109"/>
      <c r="M30" s="109"/>
      <c r="N30" s="109"/>
      <c r="O30" s="109"/>
      <c r="P30" s="110"/>
      <c r="Q30" s="110"/>
      <c r="R30" s="111" t="s">
        <v>210</v>
      </c>
      <c r="S30" s="112" t="s">
        <v>281</v>
      </c>
      <c r="T30" s="112" t="str">
        <f>+IF(ISERR(S30/R30*100),"N/A",ROUND(S30/R30*100,2))</f>
        <v>N/A</v>
      </c>
      <c r="U30" s="112" t="s">
        <v>281</v>
      </c>
      <c r="V30" s="112" t="str">
        <f>+IF(ISERR(U30/S30*100),"N/A",ROUND(U30/S30*100,2))</f>
        <v>N/A</v>
      </c>
      <c r="W30" s="113" t="str">
        <f>+IF(ISERR(U30/R30*100),"N/A",ROUND(U30/R30*100,2))</f>
        <v>N/A</v>
      </c>
    </row>
    <row r="31" spans="2:27" ht="22.5" customHeight="1" thickTop="1" thickBot="1" x14ac:dyDescent="0.25">
      <c r="B31" s="70" t="s">
        <v>141</v>
      </c>
      <c r="C31" s="71"/>
      <c r="D31" s="71"/>
      <c r="E31" s="71"/>
      <c r="F31" s="71"/>
      <c r="G31" s="71"/>
      <c r="H31" s="72"/>
      <c r="I31" s="72"/>
      <c r="J31" s="72"/>
      <c r="K31" s="72"/>
      <c r="L31" s="72"/>
      <c r="M31" s="72"/>
      <c r="N31" s="72"/>
      <c r="O31" s="72"/>
      <c r="P31" s="72"/>
      <c r="Q31" s="72"/>
      <c r="R31" s="72"/>
      <c r="S31" s="72"/>
      <c r="T31" s="72"/>
      <c r="U31" s="72"/>
      <c r="V31" s="72"/>
      <c r="W31" s="73"/>
    </row>
    <row r="32" spans="2:27" ht="37.5" customHeight="1" thickTop="1" x14ac:dyDescent="0.2">
      <c r="B32" s="204" t="s">
        <v>2173</v>
      </c>
      <c r="C32" s="205"/>
      <c r="D32" s="205"/>
      <c r="E32" s="205"/>
      <c r="F32" s="205"/>
      <c r="G32" s="205"/>
      <c r="H32" s="205"/>
      <c r="I32" s="205"/>
      <c r="J32" s="205"/>
      <c r="K32" s="205"/>
      <c r="L32" s="205"/>
      <c r="M32" s="205"/>
      <c r="N32" s="205"/>
      <c r="O32" s="205"/>
      <c r="P32" s="205"/>
      <c r="Q32" s="205"/>
      <c r="R32" s="205"/>
      <c r="S32" s="205"/>
      <c r="T32" s="205"/>
      <c r="U32" s="205"/>
      <c r="V32" s="205"/>
      <c r="W32" s="206"/>
    </row>
    <row r="33" spans="2:23" ht="39" customHeight="1" thickBot="1" x14ac:dyDescent="0.25">
      <c r="B33" s="220"/>
      <c r="C33" s="221"/>
      <c r="D33" s="221"/>
      <c r="E33" s="221"/>
      <c r="F33" s="221"/>
      <c r="G33" s="221"/>
      <c r="H33" s="221"/>
      <c r="I33" s="221"/>
      <c r="J33" s="221"/>
      <c r="K33" s="221"/>
      <c r="L33" s="221"/>
      <c r="M33" s="221"/>
      <c r="N33" s="221"/>
      <c r="O33" s="221"/>
      <c r="P33" s="221"/>
      <c r="Q33" s="221"/>
      <c r="R33" s="221"/>
      <c r="S33" s="221"/>
      <c r="T33" s="221"/>
      <c r="U33" s="221"/>
      <c r="V33" s="221"/>
      <c r="W33" s="222"/>
    </row>
    <row r="34" spans="2:23" ht="37.5" customHeight="1" thickTop="1" x14ac:dyDescent="0.2">
      <c r="B34" s="204" t="s">
        <v>2174</v>
      </c>
      <c r="C34" s="205"/>
      <c r="D34" s="205"/>
      <c r="E34" s="205"/>
      <c r="F34" s="205"/>
      <c r="G34" s="205"/>
      <c r="H34" s="205"/>
      <c r="I34" s="205"/>
      <c r="J34" s="205"/>
      <c r="K34" s="205"/>
      <c r="L34" s="205"/>
      <c r="M34" s="205"/>
      <c r="N34" s="205"/>
      <c r="O34" s="205"/>
      <c r="P34" s="205"/>
      <c r="Q34" s="205"/>
      <c r="R34" s="205"/>
      <c r="S34" s="205"/>
      <c r="T34" s="205"/>
      <c r="U34" s="205"/>
      <c r="V34" s="205"/>
      <c r="W34" s="206"/>
    </row>
    <row r="35" spans="2:23" ht="47.25" customHeight="1" thickBot="1" x14ac:dyDescent="0.25">
      <c r="B35" s="220"/>
      <c r="C35" s="221"/>
      <c r="D35" s="221"/>
      <c r="E35" s="221"/>
      <c r="F35" s="221"/>
      <c r="G35" s="221"/>
      <c r="H35" s="221"/>
      <c r="I35" s="221"/>
      <c r="J35" s="221"/>
      <c r="K35" s="221"/>
      <c r="L35" s="221"/>
      <c r="M35" s="221"/>
      <c r="N35" s="221"/>
      <c r="O35" s="221"/>
      <c r="P35" s="221"/>
      <c r="Q35" s="221"/>
      <c r="R35" s="221"/>
      <c r="S35" s="221"/>
      <c r="T35" s="221"/>
      <c r="U35" s="221"/>
      <c r="V35" s="221"/>
      <c r="W35" s="222"/>
    </row>
    <row r="36" spans="2:23" ht="37.5" customHeight="1" thickTop="1" x14ac:dyDescent="0.2">
      <c r="B36" s="204" t="s">
        <v>2175</v>
      </c>
      <c r="C36" s="205"/>
      <c r="D36" s="205"/>
      <c r="E36" s="205"/>
      <c r="F36" s="205"/>
      <c r="G36" s="205"/>
      <c r="H36" s="205"/>
      <c r="I36" s="205"/>
      <c r="J36" s="205"/>
      <c r="K36" s="205"/>
      <c r="L36" s="205"/>
      <c r="M36" s="205"/>
      <c r="N36" s="205"/>
      <c r="O36" s="205"/>
      <c r="P36" s="205"/>
      <c r="Q36" s="205"/>
      <c r="R36" s="205"/>
      <c r="S36" s="205"/>
      <c r="T36" s="205"/>
      <c r="U36" s="205"/>
      <c r="V36" s="205"/>
      <c r="W36" s="206"/>
    </row>
    <row r="37" spans="2:23" ht="62.25" customHeight="1" thickBot="1" x14ac:dyDescent="0.25">
      <c r="B37" s="207"/>
      <c r="C37" s="208"/>
      <c r="D37" s="208"/>
      <c r="E37" s="208"/>
      <c r="F37" s="208"/>
      <c r="G37" s="208"/>
      <c r="H37" s="208"/>
      <c r="I37" s="208"/>
      <c r="J37" s="208"/>
      <c r="K37" s="208"/>
      <c r="L37" s="208"/>
      <c r="M37" s="208"/>
      <c r="N37" s="208"/>
      <c r="O37" s="208"/>
      <c r="P37" s="208"/>
      <c r="Q37" s="208"/>
      <c r="R37" s="208"/>
      <c r="S37" s="208"/>
      <c r="T37" s="208"/>
      <c r="U37" s="208"/>
      <c r="V37" s="208"/>
      <c r="W37" s="209"/>
    </row>
  </sheetData>
  <mergeCells count="67">
    <mergeCell ref="B36:W37"/>
    <mergeCell ref="B27:Q28"/>
    <mergeCell ref="S27:T27"/>
    <mergeCell ref="V27:W27"/>
    <mergeCell ref="B29:D29"/>
    <mergeCell ref="B30:D30"/>
    <mergeCell ref="B32:W33"/>
    <mergeCell ref="B25:L25"/>
    <mergeCell ref="M25:N25"/>
    <mergeCell ref="O25:P25"/>
    <mergeCell ref="Q25:R25"/>
    <mergeCell ref="B34:W35"/>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3" min="1" max="22"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1975</v>
      </c>
      <c r="D4" s="166" t="s">
        <v>44</v>
      </c>
      <c r="E4" s="166"/>
      <c r="F4" s="166"/>
      <c r="G4" s="166"/>
      <c r="H4" s="167"/>
      <c r="I4" s="77"/>
      <c r="J4" s="168" t="s">
        <v>75</v>
      </c>
      <c r="K4" s="166"/>
      <c r="L4" s="76" t="s">
        <v>1995</v>
      </c>
      <c r="M4" s="169" t="s">
        <v>1996</v>
      </c>
      <c r="N4" s="169"/>
      <c r="O4" s="169"/>
      <c r="P4" s="169"/>
      <c r="Q4" s="170"/>
      <c r="R4" s="78"/>
      <c r="S4" s="171" t="s">
        <v>2146</v>
      </c>
      <c r="T4" s="172"/>
      <c r="U4" s="172"/>
      <c r="V4" s="173" t="s">
        <v>281</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1977</v>
      </c>
      <c r="D6" s="175" t="s">
        <v>1978</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1997</v>
      </c>
      <c r="K8" s="85" t="s">
        <v>149</v>
      </c>
      <c r="L8" s="85" t="s">
        <v>1998</v>
      </c>
      <c r="M8" s="85" t="s">
        <v>1999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56.75" customHeight="1" thickTop="1" thickBot="1" x14ac:dyDescent="0.25">
      <c r="B10" s="86" t="s">
        <v>91</v>
      </c>
      <c r="C10" s="173" t="s">
        <v>2000</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1984</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2001</v>
      </c>
      <c r="C21" s="201"/>
      <c r="D21" s="201"/>
      <c r="E21" s="201"/>
      <c r="F21" s="201"/>
      <c r="G21" s="201"/>
      <c r="H21" s="201"/>
      <c r="I21" s="201"/>
      <c r="J21" s="201"/>
      <c r="K21" s="201"/>
      <c r="L21" s="201"/>
      <c r="M21" s="202" t="s">
        <v>1977</v>
      </c>
      <c r="N21" s="202"/>
      <c r="O21" s="202" t="s">
        <v>117</v>
      </c>
      <c r="P21" s="202"/>
      <c r="Q21" s="203" t="s">
        <v>118</v>
      </c>
      <c r="R21" s="203"/>
      <c r="S21" s="95" t="s">
        <v>1992</v>
      </c>
      <c r="T21" s="95" t="s">
        <v>2002</v>
      </c>
      <c r="U21" s="95" t="s">
        <v>2003</v>
      </c>
      <c r="V21" s="95">
        <f>+IF(ISERR(U21/T21*100),"N/A",ROUND(U21/T21*100,2))</f>
        <v>97.99</v>
      </c>
      <c r="W21" s="96">
        <f>+IF(ISERR(U21/S21*100),"N/A",ROUND(U21/S21*100,2))</f>
        <v>98.31</v>
      </c>
    </row>
    <row r="22" spans="2:27" ht="56.25" customHeight="1" x14ac:dyDescent="0.2">
      <c r="B22" s="200" t="s">
        <v>2004</v>
      </c>
      <c r="C22" s="201"/>
      <c r="D22" s="201"/>
      <c r="E22" s="201"/>
      <c r="F22" s="201"/>
      <c r="G22" s="201"/>
      <c r="H22" s="201"/>
      <c r="I22" s="201"/>
      <c r="J22" s="201"/>
      <c r="K22" s="201"/>
      <c r="L22" s="201"/>
      <c r="M22" s="202" t="s">
        <v>1977</v>
      </c>
      <c r="N22" s="202"/>
      <c r="O22" s="202" t="s">
        <v>117</v>
      </c>
      <c r="P22" s="202"/>
      <c r="Q22" s="203" t="s">
        <v>118</v>
      </c>
      <c r="R22" s="203"/>
      <c r="S22" s="95" t="s">
        <v>2005</v>
      </c>
      <c r="T22" s="95" t="s">
        <v>2006</v>
      </c>
      <c r="U22" s="95" t="s">
        <v>2007</v>
      </c>
      <c r="V22" s="95">
        <f>+IF(ISERR(U22/T22*100),"N/A",ROUND(U22/T22*100,2))</f>
        <v>103.38</v>
      </c>
      <c r="W22" s="96">
        <f>+IF(ISERR(U22/S22*100),"N/A",ROUND(U22/S22*100,2))</f>
        <v>105.14</v>
      </c>
    </row>
    <row r="23" spans="2:27" ht="56.25" customHeight="1" thickBot="1" x14ac:dyDescent="0.25">
      <c r="B23" s="200" t="s">
        <v>2008</v>
      </c>
      <c r="C23" s="201"/>
      <c r="D23" s="201"/>
      <c r="E23" s="201"/>
      <c r="F23" s="201"/>
      <c r="G23" s="201"/>
      <c r="H23" s="201"/>
      <c r="I23" s="201"/>
      <c r="J23" s="201"/>
      <c r="K23" s="201"/>
      <c r="L23" s="201"/>
      <c r="M23" s="202" t="s">
        <v>1977</v>
      </c>
      <c r="N23" s="202"/>
      <c r="O23" s="202" t="s">
        <v>117</v>
      </c>
      <c r="P23" s="202"/>
      <c r="Q23" s="203" t="s">
        <v>118</v>
      </c>
      <c r="R23" s="203"/>
      <c r="S23" s="95" t="s">
        <v>2009</v>
      </c>
      <c r="T23" s="95" t="s">
        <v>2010</v>
      </c>
      <c r="U23" s="95" t="s">
        <v>2011</v>
      </c>
      <c r="V23" s="95">
        <f>+IF(ISERR(U23/T23*100),"N/A",ROUND(U23/T23*100,2))</f>
        <v>80.290000000000006</v>
      </c>
      <c r="W23" s="96">
        <f>+IF(ISERR(U23/S23*100),"N/A",ROUND(U23/S23*100,2))</f>
        <v>80.56</v>
      </c>
    </row>
    <row r="24" spans="2:27" ht="21.75" customHeight="1" thickTop="1" thickBot="1" x14ac:dyDescent="0.25">
      <c r="B24" s="70" t="s">
        <v>129</v>
      </c>
      <c r="C24" s="71"/>
      <c r="D24" s="71"/>
      <c r="E24" s="71"/>
      <c r="F24" s="71"/>
      <c r="G24" s="71"/>
      <c r="H24" s="72"/>
      <c r="I24" s="72"/>
      <c r="J24" s="72"/>
      <c r="K24" s="72"/>
      <c r="L24" s="72"/>
      <c r="M24" s="72"/>
      <c r="N24" s="72"/>
      <c r="O24" s="72"/>
      <c r="P24" s="72"/>
      <c r="Q24" s="72"/>
      <c r="R24" s="72"/>
      <c r="S24" s="72"/>
      <c r="T24" s="72"/>
      <c r="U24" s="72"/>
      <c r="V24" s="72"/>
      <c r="W24" s="73"/>
      <c r="X24" s="97"/>
    </row>
    <row r="25" spans="2:27" ht="29.25" customHeight="1" thickTop="1" thickBot="1" x14ac:dyDescent="0.25">
      <c r="B25" s="210" t="s">
        <v>130</v>
      </c>
      <c r="C25" s="211"/>
      <c r="D25" s="211"/>
      <c r="E25" s="211"/>
      <c r="F25" s="211"/>
      <c r="G25" s="211"/>
      <c r="H25" s="211"/>
      <c r="I25" s="211"/>
      <c r="J25" s="211"/>
      <c r="K25" s="211"/>
      <c r="L25" s="211"/>
      <c r="M25" s="211"/>
      <c r="N25" s="211"/>
      <c r="O25" s="211"/>
      <c r="P25" s="211"/>
      <c r="Q25" s="212"/>
      <c r="R25" s="98" t="s">
        <v>111</v>
      </c>
      <c r="S25" s="187" t="s">
        <v>112</v>
      </c>
      <c r="T25" s="187"/>
      <c r="U25" s="99" t="s">
        <v>131</v>
      </c>
      <c r="V25" s="186" t="s">
        <v>132</v>
      </c>
      <c r="W25" s="188"/>
    </row>
    <row r="26" spans="2:27" ht="30.75" customHeight="1" thickBot="1" x14ac:dyDescent="0.25">
      <c r="B26" s="213"/>
      <c r="C26" s="214"/>
      <c r="D26" s="214"/>
      <c r="E26" s="214"/>
      <c r="F26" s="214"/>
      <c r="G26" s="214"/>
      <c r="H26" s="214"/>
      <c r="I26" s="214"/>
      <c r="J26" s="214"/>
      <c r="K26" s="214"/>
      <c r="L26" s="214"/>
      <c r="M26" s="214"/>
      <c r="N26" s="214"/>
      <c r="O26" s="214"/>
      <c r="P26" s="214"/>
      <c r="Q26" s="215"/>
      <c r="R26" s="100" t="s">
        <v>133</v>
      </c>
      <c r="S26" s="100" t="s">
        <v>133</v>
      </c>
      <c r="T26" s="100" t="s">
        <v>117</v>
      </c>
      <c r="U26" s="100" t="s">
        <v>133</v>
      </c>
      <c r="V26" s="100" t="s">
        <v>134</v>
      </c>
      <c r="W26" s="101" t="s">
        <v>135</v>
      </c>
      <c r="Y26" s="97"/>
    </row>
    <row r="27" spans="2:27" ht="23.25" customHeight="1" thickBot="1" x14ac:dyDescent="0.25">
      <c r="B27" s="216" t="s">
        <v>136</v>
      </c>
      <c r="C27" s="217"/>
      <c r="D27" s="217"/>
      <c r="E27" s="102" t="s">
        <v>1994</v>
      </c>
      <c r="F27" s="102"/>
      <c r="G27" s="102"/>
      <c r="H27" s="103"/>
      <c r="I27" s="103"/>
      <c r="J27" s="103"/>
      <c r="K27" s="103"/>
      <c r="L27" s="103"/>
      <c r="M27" s="103"/>
      <c r="N27" s="103"/>
      <c r="O27" s="103"/>
      <c r="P27" s="104"/>
      <c r="Q27" s="104"/>
      <c r="R27" s="105" t="s">
        <v>210</v>
      </c>
      <c r="S27" s="106" t="s">
        <v>79</v>
      </c>
      <c r="T27" s="104"/>
      <c r="U27" s="106" t="s">
        <v>281</v>
      </c>
      <c r="V27" s="104"/>
      <c r="W27" s="107" t="str">
        <f>+IF(ISERR(U27/R27*100),"N/A",ROUND(U27/R27*100,2))</f>
        <v>N/A</v>
      </c>
    </row>
    <row r="28" spans="2:27" ht="26.25" customHeight="1" thickBot="1" x14ac:dyDescent="0.25">
      <c r="B28" s="218" t="s">
        <v>139</v>
      </c>
      <c r="C28" s="219"/>
      <c r="D28" s="219"/>
      <c r="E28" s="108" t="s">
        <v>1994</v>
      </c>
      <c r="F28" s="108"/>
      <c r="G28" s="108"/>
      <c r="H28" s="109"/>
      <c r="I28" s="109"/>
      <c r="J28" s="109"/>
      <c r="K28" s="109"/>
      <c r="L28" s="109"/>
      <c r="M28" s="109"/>
      <c r="N28" s="109"/>
      <c r="O28" s="109"/>
      <c r="P28" s="110"/>
      <c r="Q28" s="110"/>
      <c r="R28" s="111" t="s">
        <v>210</v>
      </c>
      <c r="S28" s="112" t="s">
        <v>281</v>
      </c>
      <c r="T28" s="112" t="str">
        <f>+IF(ISERR(S28/R28*100),"N/A",ROUND(S28/R28*100,2))</f>
        <v>N/A</v>
      </c>
      <c r="U28" s="112" t="s">
        <v>281</v>
      </c>
      <c r="V28" s="112" t="str">
        <f>+IF(ISERR(U28/S28*100),"N/A",ROUND(U28/S28*100,2))</f>
        <v>N/A</v>
      </c>
      <c r="W28" s="113" t="str">
        <f>+IF(ISERR(U28/R28*100),"N/A",ROUND(U28/R28*100,2))</f>
        <v>N/A</v>
      </c>
    </row>
    <row r="29" spans="2:27" ht="22.5" customHeight="1" thickTop="1" thickBot="1" x14ac:dyDescent="0.25">
      <c r="B29" s="70" t="s">
        <v>141</v>
      </c>
      <c r="C29" s="71"/>
      <c r="D29" s="71"/>
      <c r="E29" s="71"/>
      <c r="F29" s="71"/>
      <c r="G29" s="71"/>
      <c r="H29" s="72"/>
      <c r="I29" s="72"/>
      <c r="J29" s="72"/>
      <c r="K29" s="72"/>
      <c r="L29" s="72"/>
      <c r="M29" s="72"/>
      <c r="N29" s="72"/>
      <c r="O29" s="72"/>
      <c r="P29" s="72"/>
      <c r="Q29" s="72"/>
      <c r="R29" s="72"/>
      <c r="S29" s="72"/>
      <c r="T29" s="72"/>
      <c r="U29" s="72"/>
      <c r="V29" s="72"/>
      <c r="W29" s="73"/>
    </row>
    <row r="30" spans="2:27" ht="37.5" customHeight="1" thickTop="1" x14ac:dyDescent="0.2">
      <c r="B30" s="204" t="s">
        <v>2170</v>
      </c>
      <c r="C30" s="205"/>
      <c r="D30" s="205"/>
      <c r="E30" s="205"/>
      <c r="F30" s="205"/>
      <c r="G30" s="205"/>
      <c r="H30" s="205"/>
      <c r="I30" s="205"/>
      <c r="J30" s="205"/>
      <c r="K30" s="205"/>
      <c r="L30" s="205"/>
      <c r="M30" s="205"/>
      <c r="N30" s="205"/>
      <c r="O30" s="205"/>
      <c r="P30" s="205"/>
      <c r="Q30" s="205"/>
      <c r="R30" s="205"/>
      <c r="S30" s="205"/>
      <c r="T30" s="205"/>
      <c r="U30" s="205"/>
      <c r="V30" s="205"/>
      <c r="W30" s="206"/>
    </row>
    <row r="31" spans="2:27" ht="186"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2171</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11" customHeight="1" thickBot="1" x14ac:dyDescent="0.25">
      <c r="B33" s="220"/>
      <c r="C33" s="221"/>
      <c r="D33" s="221"/>
      <c r="E33" s="221"/>
      <c r="F33" s="221"/>
      <c r="G33" s="221"/>
      <c r="H33" s="221"/>
      <c r="I33" s="221"/>
      <c r="J33" s="221"/>
      <c r="K33" s="221"/>
      <c r="L33" s="221"/>
      <c r="M33" s="221"/>
      <c r="N33" s="221"/>
      <c r="O33" s="221"/>
      <c r="P33" s="221"/>
      <c r="Q33" s="221"/>
      <c r="R33" s="221"/>
      <c r="S33" s="221"/>
      <c r="T33" s="221"/>
      <c r="U33" s="221"/>
      <c r="V33" s="221"/>
      <c r="W33" s="222"/>
    </row>
    <row r="34" spans="2:23" ht="37.5" customHeight="1" thickTop="1" x14ac:dyDescent="0.2">
      <c r="B34" s="204" t="s">
        <v>2172</v>
      </c>
      <c r="C34" s="205"/>
      <c r="D34" s="205"/>
      <c r="E34" s="205"/>
      <c r="F34" s="205"/>
      <c r="G34" s="205"/>
      <c r="H34" s="205"/>
      <c r="I34" s="205"/>
      <c r="J34" s="205"/>
      <c r="K34" s="205"/>
      <c r="L34" s="205"/>
      <c r="M34" s="205"/>
      <c r="N34" s="205"/>
      <c r="O34" s="205"/>
      <c r="P34" s="205"/>
      <c r="Q34" s="205"/>
      <c r="R34" s="205"/>
      <c r="S34" s="205"/>
      <c r="T34" s="205"/>
      <c r="U34" s="205"/>
      <c r="V34" s="205"/>
      <c r="W34" s="206"/>
    </row>
    <row r="35" spans="2:23" ht="153.75" customHeight="1" thickBot="1" x14ac:dyDescent="0.25">
      <c r="B35" s="207"/>
      <c r="C35" s="208"/>
      <c r="D35" s="208"/>
      <c r="E35" s="208"/>
      <c r="F35" s="208"/>
      <c r="G35" s="208"/>
      <c r="H35" s="208"/>
      <c r="I35" s="208"/>
      <c r="J35" s="208"/>
      <c r="K35" s="208"/>
      <c r="L35" s="208"/>
      <c r="M35" s="208"/>
      <c r="N35" s="208"/>
      <c r="O35" s="208"/>
      <c r="P35" s="208"/>
      <c r="Q35" s="208"/>
      <c r="R35" s="208"/>
      <c r="S35" s="208"/>
      <c r="T35" s="208"/>
      <c r="U35" s="208"/>
      <c r="V35" s="208"/>
      <c r="W35" s="209"/>
    </row>
  </sheetData>
  <mergeCells count="59">
    <mergeCell ref="B34:W35"/>
    <mergeCell ref="B25:Q26"/>
    <mergeCell ref="S25:T25"/>
    <mergeCell ref="V25:W25"/>
    <mergeCell ref="B27:D27"/>
    <mergeCell ref="B28:D28"/>
    <mergeCell ref="B30:W31"/>
    <mergeCell ref="B23:L23"/>
    <mergeCell ref="M23:N23"/>
    <mergeCell ref="O23:P23"/>
    <mergeCell ref="Q23:R23"/>
    <mergeCell ref="B32:W33"/>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1975</v>
      </c>
      <c r="D4" s="166" t="s">
        <v>44</v>
      </c>
      <c r="E4" s="166"/>
      <c r="F4" s="166"/>
      <c r="G4" s="166"/>
      <c r="H4" s="167"/>
      <c r="I4" s="77"/>
      <c r="J4" s="168" t="s">
        <v>75</v>
      </c>
      <c r="K4" s="166"/>
      <c r="L4" s="76" t="s">
        <v>1847</v>
      </c>
      <c r="M4" s="169" t="s">
        <v>757</v>
      </c>
      <c r="N4" s="169"/>
      <c r="O4" s="169"/>
      <c r="P4" s="169"/>
      <c r="Q4" s="170"/>
      <c r="R4" s="78"/>
      <c r="S4" s="171" t="s">
        <v>2146</v>
      </c>
      <c r="T4" s="172"/>
      <c r="U4" s="172"/>
      <c r="V4" s="173" t="s">
        <v>281</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1977</v>
      </c>
      <c r="D6" s="175" t="s">
        <v>1978</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2012</v>
      </c>
      <c r="K8" s="85" t="s">
        <v>149</v>
      </c>
      <c r="L8" s="85" t="s">
        <v>2013</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2014</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1984</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2015</v>
      </c>
      <c r="C21" s="201"/>
      <c r="D21" s="201"/>
      <c r="E21" s="201"/>
      <c r="F21" s="201"/>
      <c r="G21" s="201"/>
      <c r="H21" s="201"/>
      <c r="I21" s="201"/>
      <c r="J21" s="201"/>
      <c r="K21" s="201"/>
      <c r="L21" s="201"/>
      <c r="M21" s="202" t="s">
        <v>1977</v>
      </c>
      <c r="N21" s="202"/>
      <c r="O21" s="202" t="s">
        <v>117</v>
      </c>
      <c r="P21" s="202"/>
      <c r="Q21" s="203" t="s">
        <v>118</v>
      </c>
      <c r="R21" s="203"/>
      <c r="S21" s="95" t="s">
        <v>772</v>
      </c>
      <c r="T21" s="95" t="s">
        <v>772</v>
      </c>
      <c r="U21" s="95" t="s">
        <v>977</v>
      </c>
      <c r="V21" s="95">
        <f>+IF(ISERR(U21/T21*100),"N/A",ROUND(U21/T21*100,2))</f>
        <v>93.4</v>
      </c>
      <c r="W21" s="96">
        <f>+IF(ISERR(U21/S21*100),"N/A",ROUND(U21/S21*100,2))</f>
        <v>93.4</v>
      </c>
    </row>
    <row r="22" spans="2:27" ht="56.25" customHeight="1" thickBot="1" x14ac:dyDescent="0.25">
      <c r="B22" s="200" t="s">
        <v>2016</v>
      </c>
      <c r="C22" s="201"/>
      <c r="D22" s="201"/>
      <c r="E22" s="201"/>
      <c r="F22" s="201"/>
      <c r="G22" s="201"/>
      <c r="H22" s="201"/>
      <c r="I22" s="201"/>
      <c r="J22" s="201"/>
      <c r="K22" s="201"/>
      <c r="L22" s="201"/>
      <c r="M22" s="202" t="s">
        <v>1977</v>
      </c>
      <c r="N22" s="202"/>
      <c r="O22" s="202" t="s">
        <v>1666</v>
      </c>
      <c r="P22" s="202"/>
      <c r="Q22" s="203" t="s">
        <v>118</v>
      </c>
      <c r="R22" s="203"/>
      <c r="S22" s="95" t="s">
        <v>159</v>
      </c>
      <c r="T22" s="95" t="s">
        <v>159</v>
      </c>
      <c r="U22" s="95" t="s">
        <v>2017</v>
      </c>
      <c r="V22" s="95">
        <f>+IF(ISERR(U22/T22*100),"N/A",ROUND(U22/T22*100,2))</f>
        <v>95</v>
      </c>
      <c r="W22" s="96">
        <f>+IF(ISERR(U22/S22*100),"N/A",ROUND(U22/S22*100,2))</f>
        <v>95</v>
      </c>
    </row>
    <row r="23" spans="2:27" ht="21.75" customHeight="1" thickTop="1" thickBot="1" x14ac:dyDescent="0.25">
      <c r="B23" s="70" t="s">
        <v>129</v>
      </c>
      <c r="C23" s="71"/>
      <c r="D23" s="71"/>
      <c r="E23" s="71"/>
      <c r="F23" s="71"/>
      <c r="G23" s="71"/>
      <c r="H23" s="72"/>
      <c r="I23" s="72"/>
      <c r="J23" s="72"/>
      <c r="K23" s="72"/>
      <c r="L23" s="72"/>
      <c r="M23" s="72"/>
      <c r="N23" s="72"/>
      <c r="O23" s="72"/>
      <c r="P23" s="72"/>
      <c r="Q23" s="72"/>
      <c r="R23" s="72"/>
      <c r="S23" s="72"/>
      <c r="T23" s="72"/>
      <c r="U23" s="72"/>
      <c r="V23" s="72"/>
      <c r="W23" s="73"/>
      <c r="X23" s="97"/>
    </row>
    <row r="24" spans="2:27" ht="29.25" customHeight="1" thickTop="1" thickBot="1" x14ac:dyDescent="0.25">
      <c r="B24" s="210" t="s">
        <v>130</v>
      </c>
      <c r="C24" s="211"/>
      <c r="D24" s="211"/>
      <c r="E24" s="211"/>
      <c r="F24" s="211"/>
      <c r="G24" s="211"/>
      <c r="H24" s="211"/>
      <c r="I24" s="211"/>
      <c r="J24" s="211"/>
      <c r="K24" s="211"/>
      <c r="L24" s="211"/>
      <c r="M24" s="211"/>
      <c r="N24" s="211"/>
      <c r="O24" s="211"/>
      <c r="P24" s="211"/>
      <c r="Q24" s="212"/>
      <c r="R24" s="98" t="s">
        <v>111</v>
      </c>
      <c r="S24" s="187" t="s">
        <v>112</v>
      </c>
      <c r="T24" s="187"/>
      <c r="U24" s="99" t="s">
        <v>131</v>
      </c>
      <c r="V24" s="186" t="s">
        <v>132</v>
      </c>
      <c r="W24" s="188"/>
    </row>
    <row r="25" spans="2:27" ht="30.75" customHeight="1" thickBot="1" x14ac:dyDescent="0.25">
      <c r="B25" s="213"/>
      <c r="C25" s="214"/>
      <c r="D25" s="214"/>
      <c r="E25" s="214"/>
      <c r="F25" s="214"/>
      <c r="G25" s="214"/>
      <c r="H25" s="214"/>
      <c r="I25" s="214"/>
      <c r="J25" s="214"/>
      <c r="K25" s="214"/>
      <c r="L25" s="214"/>
      <c r="M25" s="214"/>
      <c r="N25" s="214"/>
      <c r="O25" s="214"/>
      <c r="P25" s="214"/>
      <c r="Q25" s="215"/>
      <c r="R25" s="100" t="s">
        <v>133</v>
      </c>
      <c r="S25" s="100" t="s">
        <v>133</v>
      </c>
      <c r="T25" s="100" t="s">
        <v>117</v>
      </c>
      <c r="U25" s="100" t="s">
        <v>133</v>
      </c>
      <c r="V25" s="100" t="s">
        <v>134</v>
      </c>
      <c r="W25" s="101" t="s">
        <v>135</v>
      </c>
      <c r="Y25" s="97"/>
    </row>
    <row r="26" spans="2:27" ht="23.25" customHeight="1" thickBot="1" x14ac:dyDescent="0.25">
      <c r="B26" s="216" t="s">
        <v>136</v>
      </c>
      <c r="C26" s="217"/>
      <c r="D26" s="217"/>
      <c r="E26" s="102" t="s">
        <v>1994</v>
      </c>
      <c r="F26" s="102"/>
      <c r="G26" s="102"/>
      <c r="H26" s="103"/>
      <c r="I26" s="103"/>
      <c r="J26" s="103"/>
      <c r="K26" s="103"/>
      <c r="L26" s="103"/>
      <c r="M26" s="103"/>
      <c r="N26" s="103"/>
      <c r="O26" s="103"/>
      <c r="P26" s="104"/>
      <c r="Q26" s="104"/>
      <c r="R26" s="105" t="s">
        <v>210</v>
      </c>
      <c r="S26" s="106" t="s">
        <v>79</v>
      </c>
      <c r="T26" s="104"/>
      <c r="U26" s="106" t="s">
        <v>281</v>
      </c>
      <c r="V26" s="104"/>
      <c r="W26" s="107" t="str">
        <f>+IF(ISERR(U26/R26*100),"N/A",ROUND(U26/R26*100,2))</f>
        <v>N/A</v>
      </c>
    </row>
    <row r="27" spans="2:27" ht="26.25" customHeight="1" thickBot="1" x14ac:dyDescent="0.25">
      <c r="B27" s="218" t="s">
        <v>139</v>
      </c>
      <c r="C27" s="219"/>
      <c r="D27" s="219"/>
      <c r="E27" s="108" t="s">
        <v>1994</v>
      </c>
      <c r="F27" s="108"/>
      <c r="G27" s="108"/>
      <c r="H27" s="109"/>
      <c r="I27" s="109"/>
      <c r="J27" s="109"/>
      <c r="K27" s="109"/>
      <c r="L27" s="109"/>
      <c r="M27" s="109"/>
      <c r="N27" s="109"/>
      <c r="O27" s="109"/>
      <c r="P27" s="110"/>
      <c r="Q27" s="110"/>
      <c r="R27" s="111" t="s">
        <v>210</v>
      </c>
      <c r="S27" s="112" t="s">
        <v>281</v>
      </c>
      <c r="T27" s="112" t="str">
        <f>+IF(ISERR(S27/R27*100),"N/A",ROUND(S27/R27*100,2))</f>
        <v>N/A</v>
      </c>
      <c r="U27" s="112" t="s">
        <v>281</v>
      </c>
      <c r="V27" s="112" t="str">
        <f>+IF(ISERR(U27/S27*100),"N/A",ROUND(U27/S27*100,2))</f>
        <v>N/A</v>
      </c>
      <c r="W27" s="113" t="str">
        <f>+IF(ISERR(U27/R27*100),"N/A",ROUND(U27/R27*100,2))</f>
        <v>N/A</v>
      </c>
    </row>
    <row r="28" spans="2:27" ht="22.5" customHeight="1" thickTop="1" thickBot="1" x14ac:dyDescent="0.25">
      <c r="B28" s="70" t="s">
        <v>141</v>
      </c>
      <c r="C28" s="71"/>
      <c r="D28" s="71"/>
      <c r="E28" s="71"/>
      <c r="F28" s="71"/>
      <c r="G28" s="71"/>
      <c r="H28" s="72"/>
      <c r="I28" s="72"/>
      <c r="J28" s="72"/>
      <c r="K28" s="72"/>
      <c r="L28" s="72"/>
      <c r="M28" s="72"/>
      <c r="N28" s="72"/>
      <c r="O28" s="72"/>
      <c r="P28" s="72"/>
      <c r="Q28" s="72"/>
      <c r="R28" s="72"/>
      <c r="S28" s="72"/>
      <c r="T28" s="72"/>
      <c r="U28" s="72"/>
      <c r="V28" s="72"/>
      <c r="W28" s="73"/>
    </row>
    <row r="29" spans="2:27" ht="37.5" customHeight="1" thickTop="1" x14ac:dyDescent="0.2">
      <c r="B29" s="204" t="s">
        <v>2167</v>
      </c>
      <c r="C29" s="205"/>
      <c r="D29" s="205"/>
      <c r="E29" s="205"/>
      <c r="F29" s="205"/>
      <c r="G29" s="205"/>
      <c r="H29" s="205"/>
      <c r="I29" s="205"/>
      <c r="J29" s="205"/>
      <c r="K29" s="205"/>
      <c r="L29" s="205"/>
      <c r="M29" s="205"/>
      <c r="N29" s="205"/>
      <c r="O29" s="205"/>
      <c r="P29" s="205"/>
      <c r="Q29" s="205"/>
      <c r="R29" s="205"/>
      <c r="S29" s="205"/>
      <c r="T29" s="205"/>
      <c r="U29" s="205"/>
      <c r="V29" s="205"/>
      <c r="W29" s="206"/>
    </row>
    <row r="30" spans="2:27" ht="15" customHeight="1" thickBot="1" x14ac:dyDescent="0.25">
      <c r="B30" s="220"/>
      <c r="C30" s="221"/>
      <c r="D30" s="221"/>
      <c r="E30" s="221"/>
      <c r="F30" s="221"/>
      <c r="G30" s="221"/>
      <c r="H30" s="221"/>
      <c r="I30" s="221"/>
      <c r="J30" s="221"/>
      <c r="K30" s="221"/>
      <c r="L30" s="221"/>
      <c r="M30" s="221"/>
      <c r="N30" s="221"/>
      <c r="O30" s="221"/>
      <c r="P30" s="221"/>
      <c r="Q30" s="221"/>
      <c r="R30" s="221"/>
      <c r="S30" s="221"/>
      <c r="T30" s="221"/>
      <c r="U30" s="221"/>
      <c r="V30" s="221"/>
      <c r="W30" s="222"/>
    </row>
    <row r="31" spans="2:27" ht="37.5" customHeight="1" thickTop="1" x14ac:dyDescent="0.2">
      <c r="B31" s="204" t="s">
        <v>2168</v>
      </c>
      <c r="C31" s="205"/>
      <c r="D31" s="205"/>
      <c r="E31" s="205"/>
      <c r="F31" s="205"/>
      <c r="G31" s="205"/>
      <c r="H31" s="205"/>
      <c r="I31" s="205"/>
      <c r="J31" s="205"/>
      <c r="K31" s="205"/>
      <c r="L31" s="205"/>
      <c r="M31" s="205"/>
      <c r="N31" s="205"/>
      <c r="O31" s="205"/>
      <c r="P31" s="205"/>
      <c r="Q31" s="205"/>
      <c r="R31" s="205"/>
      <c r="S31" s="205"/>
      <c r="T31" s="205"/>
      <c r="U31" s="205"/>
      <c r="V31" s="205"/>
      <c r="W31" s="206"/>
    </row>
    <row r="32" spans="2:27" ht="74.25"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2169</v>
      </c>
      <c r="C33" s="205"/>
      <c r="D33" s="205"/>
      <c r="E33" s="205"/>
      <c r="F33" s="205"/>
      <c r="G33" s="205"/>
      <c r="H33" s="205"/>
      <c r="I33" s="205"/>
      <c r="J33" s="205"/>
      <c r="K33" s="205"/>
      <c r="L33" s="205"/>
      <c r="M33" s="205"/>
      <c r="N33" s="205"/>
      <c r="O33" s="205"/>
      <c r="P33" s="205"/>
      <c r="Q33" s="205"/>
      <c r="R33" s="205"/>
      <c r="S33" s="205"/>
      <c r="T33" s="205"/>
      <c r="U33" s="205"/>
      <c r="V33" s="205"/>
      <c r="W33" s="206"/>
    </row>
    <row r="34" spans="2:23" ht="18.75" customHeight="1"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21:L21"/>
    <mergeCell ref="M21:N21"/>
    <mergeCell ref="O21:P21"/>
    <mergeCell ref="Q21:R21"/>
    <mergeCell ref="B33:W34"/>
    <mergeCell ref="B22:L22"/>
    <mergeCell ref="M22:N22"/>
    <mergeCell ref="O22:P22"/>
    <mergeCell ref="Q22:R22"/>
    <mergeCell ref="B24:Q25"/>
    <mergeCell ref="S24:T24"/>
    <mergeCell ref="V24:W24"/>
    <mergeCell ref="B26:D26"/>
    <mergeCell ref="B27:D27"/>
    <mergeCell ref="B29:W30"/>
    <mergeCell ref="B31:W3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2018</v>
      </c>
      <c r="D4" s="166" t="s">
        <v>45</v>
      </c>
      <c r="E4" s="166"/>
      <c r="F4" s="166"/>
      <c r="G4" s="166"/>
      <c r="H4" s="167"/>
      <c r="I4" s="77"/>
      <c r="J4" s="168" t="s">
        <v>75</v>
      </c>
      <c r="K4" s="166"/>
      <c r="L4" s="76" t="s">
        <v>861</v>
      </c>
      <c r="M4" s="169" t="s">
        <v>2019</v>
      </c>
      <c r="N4" s="169"/>
      <c r="O4" s="169"/>
      <c r="P4" s="169"/>
      <c r="Q4" s="170"/>
      <c r="R4" s="78"/>
      <c r="S4" s="171" t="s">
        <v>2146</v>
      </c>
      <c r="T4" s="172"/>
      <c r="U4" s="172"/>
      <c r="V4" s="173" t="s">
        <v>2020</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2021</v>
      </c>
      <c r="D6" s="175" t="s">
        <v>2022</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149</v>
      </c>
      <c r="K8" s="85" t="s">
        <v>149</v>
      </c>
      <c r="L8" s="85" t="s">
        <v>149</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2023</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2024</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2025</v>
      </c>
      <c r="C21" s="201"/>
      <c r="D21" s="201"/>
      <c r="E21" s="201"/>
      <c r="F21" s="201"/>
      <c r="G21" s="201"/>
      <c r="H21" s="201"/>
      <c r="I21" s="201"/>
      <c r="J21" s="201"/>
      <c r="K21" s="201"/>
      <c r="L21" s="201"/>
      <c r="M21" s="202" t="s">
        <v>2021</v>
      </c>
      <c r="N21" s="202"/>
      <c r="O21" s="202" t="s">
        <v>117</v>
      </c>
      <c r="P21" s="202"/>
      <c r="Q21" s="203" t="s">
        <v>135</v>
      </c>
      <c r="R21" s="203"/>
      <c r="S21" s="95" t="s">
        <v>119</v>
      </c>
      <c r="T21" s="95" t="s">
        <v>210</v>
      </c>
      <c r="U21" s="95" t="s">
        <v>210</v>
      </c>
      <c r="V21" s="95" t="str">
        <f t="shared" ref="V21:V26" si="0">+IF(ISERR(U21/T21*100),"N/A",ROUND(U21/T21*100,2))</f>
        <v>N/A</v>
      </c>
      <c r="W21" s="96" t="str">
        <f t="shared" ref="W21:W26" si="1">+IF(ISERR(U21/S21*100),"N/A",ROUND(U21/S21*100,2))</f>
        <v>N/A</v>
      </c>
    </row>
    <row r="22" spans="2:27" ht="56.25" customHeight="1" x14ac:dyDescent="0.2">
      <c r="B22" s="200" t="s">
        <v>2026</v>
      </c>
      <c r="C22" s="201"/>
      <c r="D22" s="201"/>
      <c r="E22" s="201"/>
      <c r="F22" s="201"/>
      <c r="G22" s="201"/>
      <c r="H22" s="201"/>
      <c r="I22" s="201"/>
      <c r="J22" s="201"/>
      <c r="K22" s="201"/>
      <c r="L22" s="201"/>
      <c r="M22" s="202" t="s">
        <v>2021</v>
      </c>
      <c r="N22" s="202"/>
      <c r="O22" s="202" t="s">
        <v>117</v>
      </c>
      <c r="P22" s="202"/>
      <c r="Q22" s="203" t="s">
        <v>118</v>
      </c>
      <c r="R22" s="203"/>
      <c r="S22" s="95" t="s">
        <v>119</v>
      </c>
      <c r="T22" s="95" t="s">
        <v>120</v>
      </c>
      <c r="U22" s="95" t="s">
        <v>120</v>
      </c>
      <c r="V22" s="95">
        <f t="shared" si="0"/>
        <v>100</v>
      </c>
      <c r="W22" s="96">
        <f t="shared" si="1"/>
        <v>75</v>
      </c>
    </row>
    <row r="23" spans="2:27" ht="56.25" customHeight="1" x14ac:dyDescent="0.2">
      <c r="B23" s="200" t="s">
        <v>2027</v>
      </c>
      <c r="C23" s="201"/>
      <c r="D23" s="201"/>
      <c r="E23" s="201"/>
      <c r="F23" s="201"/>
      <c r="G23" s="201"/>
      <c r="H23" s="201"/>
      <c r="I23" s="201"/>
      <c r="J23" s="201"/>
      <c r="K23" s="201"/>
      <c r="L23" s="201"/>
      <c r="M23" s="202" t="s">
        <v>2021</v>
      </c>
      <c r="N23" s="202"/>
      <c r="O23" s="202" t="s">
        <v>117</v>
      </c>
      <c r="P23" s="202"/>
      <c r="Q23" s="203" t="s">
        <v>118</v>
      </c>
      <c r="R23" s="203"/>
      <c r="S23" s="95" t="s">
        <v>119</v>
      </c>
      <c r="T23" s="95" t="s">
        <v>455</v>
      </c>
      <c r="U23" s="95" t="s">
        <v>2028</v>
      </c>
      <c r="V23" s="95">
        <f t="shared" si="0"/>
        <v>137.5</v>
      </c>
      <c r="W23" s="96">
        <f t="shared" si="1"/>
        <v>110</v>
      </c>
    </row>
    <row r="24" spans="2:27" ht="56.25" customHeight="1" x14ac:dyDescent="0.2">
      <c r="B24" s="200" t="s">
        <v>2029</v>
      </c>
      <c r="C24" s="201"/>
      <c r="D24" s="201"/>
      <c r="E24" s="201"/>
      <c r="F24" s="201"/>
      <c r="G24" s="201"/>
      <c r="H24" s="201"/>
      <c r="I24" s="201"/>
      <c r="J24" s="201"/>
      <c r="K24" s="201"/>
      <c r="L24" s="201"/>
      <c r="M24" s="202" t="s">
        <v>2021</v>
      </c>
      <c r="N24" s="202"/>
      <c r="O24" s="202" t="s">
        <v>117</v>
      </c>
      <c r="P24" s="202"/>
      <c r="Q24" s="203" t="s">
        <v>118</v>
      </c>
      <c r="R24" s="203"/>
      <c r="S24" s="95" t="s">
        <v>119</v>
      </c>
      <c r="T24" s="95" t="s">
        <v>120</v>
      </c>
      <c r="U24" s="95" t="s">
        <v>2030</v>
      </c>
      <c r="V24" s="95">
        <f t="shared" si="0"/>
        <v>179.33</v>
      </c>
      <c r="W24" s="96">
        <f t="shared" si="1"/>
        <v>134.5</v>
      </c>
    </row>
    <row r="25" spans="2:27" ht="56.25" customHeight="1" x14ac:dyDescent="0.2">
      <c r="B25" s="200" t="s">
        <v>2031</v>
      </c>
      <c r="C25" s="201"/>
      <c r="D25" s="201"/>
      <c r="E25" s="201"/>
      <c r="F25" s="201"/>
      <c r="G25" s="201"/>
      <c r="H25" s="201"/>
      <c r="I25" s="201"/>
      <c r="J25" s="201"/>
      <c r="K25" s="201"/>
      <c r="L25" s="201"/>
      <c r="M25" s="202" t="s">
        <v>2021</v>
      </c>
      <c r="N25" s="202"/>
      <c r="O25" s="202" t="s">
        <v>117</v>
      </c>
      <c r="P25" s="202"/>
      <c r="Q25" s="203" t="s">
        <v>118</v>
      </c>
      <c r="R25" s="203"/>
      <c r="S25" s="95" t="s">
        <v>119</v>
      </c>
      <c r="T25" s="95" t="s">
        <v>120</v>
      </c>
      <c r="U25" s="95" t="s">
        <v>2032</v>
      </c>
      <c r="V25" s="95">
        <f t="shared" si="0"/>
        <v>99.33</v>
      </c>
      <c r="W25" s="96">
        <f t="shared" si="1"/>
        <v>74.5</v>
      </c>
    </row>
    <row r="26" spans="2:27" ht="56.25" customHeight="1" thickBot="1" x14ac:dyDescent="0.25">
      <c r="B26" s="200" t="s">
        <v>2033</v>
      </c>
      <c r="C26" s="201"/>
      <c r="D26" s="201"/>
      <c r="E26" s="201"/>
      <c r="F26" s="201"/>
      <c r="G26" s="201"/>
      <c r="H26" s="201"/>
      <c r="I26" s="201"/>
      <c r="J26" s="201"/>
      <c r="K26" s="201"/>
      <c r="L26" s="201"/>
      <c r="M26" s="202" t="s">
        <v>2021</v>
      </c>
      <c r="N26" s="202"/>
      <c r="O26" s="202" t="s">
        <v>117</v>
      </c>
      <c r="P26" s="202"/>
      <c r="Q26" s="203" t="s">
        <v>135</v>
      </c>
      <c r="R26" s="203"/>
      <c r="S26" s="95" t="s">
        <v>119</v>
      </c>
      <c r="T26" s="95" t="s">
        <v>210</v>
      </c>
      <c r="U26" s="95" t="s">
        <v>210</v>
      </c>
      <c r="V26" s="95" t="str">
        <f t="shared" si="0"/>
        <v>N/A</v>
      </c>
      <c r="W26" s="96" t="str">
        <f t="shared" si="1"/>
        <v>N/A</v>
      </c>
    </row>
    <row r="27" spans="2:27" ht="21.75" customHeight="1" thickTop="1" thickBot="1" x14ac:dyDescent="0.25">
      <c r="B27" s="70" t="s">
        <v>129</v>
      </c>
      <c r="C27" s="71"/>
      <c r="D27" s="71"/>
      <c r="E27" s="71"/>
      <c r="F27" s="71"/>
      <c r="G27" s="71"/>
      <c r="H27" s="72"/>
      <c r="I27" s="72"/>
      <c r="J27" s="72"/>
      <c r="K27" s="72"/>
      <c r="L27" s="72"/>
      <c r="M27" s="72"/>
      <c r="N27" s="72"/>
      <c r="O27" s="72"/>
      <c r="P27" s="72"/>
      <c r="Q27" s="72"/>
      <c r="R27" s="72"/>
      <c r="S27" s="72"/>
      <c r="T27" s="72"/>
      <c r="U27" s="72"/>
      <c r="V27" s="72"/>
      <c r="W27" s="73"/>
      <c r="X27" s="97"/>
    </row>
    <row r="28" spans="2:27" ht="29.25" customHeight="1" thickTop="1" thickBot="1" x14ac:dyDescent="0.25">
      <c r="B28" s="210" t="s">
        <v>130</v>
      </c>
      <c r="C28" s="211"/>
      <c r="D28" s="211"/>
      <c r="E28" s="211"/>
      <c r="F28" s="211"/>
      <c r="G28" s="211"/>
      <c r="H28" s="211"/>
      <c r="I28" s="211"/>
      <c r="J28" s="211"/>
      <c r="K28" s="211"/>
      <c r="L28" s="211"/>
      <c r="M28" s="211"/>
      <c r="N28" s="211"/>
      <c r="O28" s="211"/>
      <c r="P28" s="211"/>
      <c r="Q28" s="212"/>
      <c r="R28" s="98" t="s">
        <v>111</v>
      </c>
      <c r="S28" s="187" t="s">
        <v>112</v>
      </c>
      <c r="T28" s="187"/>
      <c r="U28" s="99" t="s">
        <v>131</v>
      </c>
      <c r="V28" s="186" t="s">
        <v>132</v>
      </c>
      <c r="W28" s="188"/>
    </row>
    <row r="29" spans="2:27" ht="30.75" customHeight="1" thickBot="1" x14ac:dyDescent="0.25">
      <c r="B29" s="213"/>
      <c r="C29" s="214"/>
      <c r="D29" s="214"/>
      <c r="E29" s="214"/>
      <c r="F29" s="214"/>
      <c r="G29" s="214"/>
      <c r="H29" s="214"/>
      <c r="I29" s="214"/>
      <c r="J29" s="214"/>
      <c r="K29" s="214"/>
      <c r="L29" s="214"/>
      <c r="M29" s="214"/>
      <c r="N29" s="214"/>
      <c r="O29" s="214"/>
      <c r="P29" s="214"/>
      <c r="Q29" s="215"/>
      <c r="R29" s="100" t="s">
        <v>133</v>
      </c>
      <c r="S29" s="100" t="s">
        <v>133</v>
      </c>
      <c r="T29" s="100" t="s">
        <v>117</v>
      </c>
      <c r="U29" s="100" t="s">
        <v>133</v>
      </c>
      <c r="V29" s="100" t="s">
        <v>134</v>
      </c>
      <c r="W29" s="101" t="s">
        <v>135</v>
      </c>
      <c r="Y29" s="97"/>
    </row>
    <row r="30" spans="2:27" ht="23.25" customHeight="1" thickBot="1" x14ac:dyDescent="0.25">
      <c r="B30" s="216" t="s">
        <v>136</v>
      </c>
      <c r="C30" s="217"/>
      <c r="D30" s="217"/>
      <c r="E30" s="102" t="s">
        <v>2034</v>
      </c>
      <c r="F30" s="102"/>
      <c r="G30" s="102"/>
      <c r="H30" s="103"/>
      <c r="I30" s="103"/>
      <c r="J30" s="103"/>
      <c r="K30" s="103"/>
      <c r="L30" s="103"/>
      <c r="M30" s="103"/>
      <c r="N30" s="103"/>
      <c r="O30" s="103"/>
      <c r="P30" s="104"/>
      <c r="Q30" s="104"/>
      <c r="R30" s="105" t="s">
        <v>2035</v>
      </c>
      <c r="S30" s="106" t="s">
        <v>79</v>
      </c>
      <c r="T30" s="104"/>
      <c r="U30" s="106" t="s">
        <v>2036</v>
      </c>
      <c r="V30" s="104"/>
      <c r="W30" s="107">
        <f>+IF(ISERR(U30/R30*100),"N/A",ROUND(U30/R30*100,2))</f>
        <v>0.11</v>
      </c>
    </row>
    <row r="31" spans="2:27" ht="26.25" customHeight="1" thickBot="1" x14ac:dyDescent="0.25">
      <c r="B31" s="218" t="s">
        <v>139</v>
      </c>
      <c r="C31" s="219"/>
      <c r="D31" s="219"/>
      <c r="E31" s="108" t="s">
        <v>2034</v>
      </c>
      <c r="F31" s="108"/>
      <c r="G31" s="108"/>
      <c r="H31" s="109"/>
      <c r="I31" s="109"/>
      <c r="J31" s="109"/>
      <c r="K31" s="109"/>
      <c r="L31" s="109"/>
      <c r="M31" s="109"/>
      <c r="N31" s="109"/>
      <c r="O31" s="109"/>
      <c r="P31" s="110"/>
      <c r="Q31" s="110"/>
      <c r="R31" s="111" t="s">
        <v>2035</v>
      </c>
      <c r="S31" s="112" t="s">
        <v>2037</v>
      </c>
      <c r="T31" s="112">
        <f>+IF(ISERR(S31/R31*100),"N/A",ROUND(S31/R31*100,2))</f>
        <v>73.56</v>
      </c>
      <c r="U31" s="112" t="s">
        <v>2036</v>
      </c>
      <c r="V31" s="112">
        <f>+IF(ISERR(U31/S31*100),"N/A",ROUND(U31/S31*100,2))</f>
        <v>0.15</v>
      </c>
      <c r="W31" s="113">
        <f>+IF(ISERR(U31/R31*100),"N/A",ROUND(U31/R31*100,2))</f>
        <v>0.11</v>
      </c>
    </row>
    <row r="32" spans="2:27" ht="22.5" customHeight="1" thickTop="1" thickBot="1" x14ac:dyDescent="0.25">
      <c r="B32" s="70" t="s">
        <v>141</v>
      </c>
      <c r="C32" s="71"/>
      <c r="D32" s="71"/>
      <c r="E32" s="71"/>
      <c r="F32" s="71"/>
      <c r="G32" s="71"/>
      <c r="H32" s="72"/>
      <c r="I32" s="72"/>
      <c r="J32" s="72"/>
      <c r="K32" s="72"/>
      <c r="L32" s="72"/>
      <c r="M32" s="72"/>
      <c r="N32" s="72"/>
      <c r="O32" s="72"/>
      <c r="P32" s="72"/>
      <c r="Q32" s="72"/>
      <c r="R32" s="72"/>
      <c r="S32" s="72"/>
      <c r="T32" s="72"/>
      <c r="U32" s="72"/>
      <c r="V32" s="72"/>
      <c r="W32" s="73"/>
    </row>
    <row r="33" spans="2:23" ht="37.5" customHeight="1" thickTop="1" x14ac:dyDescent="0.2">
      <c r="B33" s="204" t="s">
        <v>2164</v>
      </c>
      <c r="C33" s="205"/>
      <c r="D33" s="205"/>
      <c r="E33" s="205"/>
      <c r="F33" s="205"/>
      <c r="G33" s="205"/>
      <c r="H33" s="205"/>
      <c r="I33" s="205"/>
      <c r="J33" s="205"/>
      <c r="K33" s="205"/>
      <c r="L33" s="205"/>
      <c r="M33" s="205"/>
      <c r="N33" s="205"/>
      <c r="O33" s="205"/>
      <c r="P33" s="205"/>
      <c r="Q33" s="205"/>
      <c r="R33" s="205"/>
      <c r="S33" s="205"/>
      <c r="T33" s="205"/>
      <c r="U33" s="205"/>
      <c r="V33" s="205"/>
      <c r="W33" s="206"/>
    </row>
    <row r="34" spans="2:23" ht="15" customHeight="1" thickBot="1" x14ac:dyDescent="0.25">
      <c r="B34" s="220"/>
      <c r="C34" s="221"/>
      <c r="D34" s="221"/>
      <c r="E34" s="221"/>
      <c r="F34" s="221"/>
      <c r="G34" s="221"/>
      <c r="H34" s="221"/>
      <c r="I34" s="221"/>
      <c r="J34" s="221"/>
      <c r="K34" s="221"/>
      <c r="L34" s="221"/>
      <c r="M34" s="221"/>
      <c r="N34" s="221"/>
      <c r="O34" s="221"/>
      <c r="P34" s="221"/>
      <c r="Q34" s="221"/>
      <c r="R34" s="221"/>
      <c r="S34" s="221"/>
      <c r="T34" s="221"/>
      <c r="U34" s="221"/>
      <c r="V34" s="221"/>
      <c r="W34" s="222"/>
    </row>
    <row r="35" spans="2:23" ht="37.5" customHeight="1" thickTop="1" x14ac:dyDescent="0.2">
      <c r="B35" s="204" t="s">
        <v>2165</v>
      </c>
      <c r="C35" s="205"/>
      <c r="D35" s="205"/>
      <c r="E35" s="205"/>
      <c r="F35" s="205"/>
      <c r="G35" s="205"/>
      <c r="H35" s="205"/>
      <c r="I35" s="205"/>
      <c r="J35" s="205"/>
      <c r="K35" s="205"/>
      <c r="L35" s="205"/>
      <c r="M35" s="205"/>
      <c r="N35" s="205"/>
      <c r="O35" s="205"/>
      <c r="P35" s="205"/>
      <c r="Q35" s="205"/>
      <c r="R35" s="205"/>
      <c r="S35" s="205"/>
      <c r="T35" s="205"/>
      <c r="U35" s="205"/>
      <c r="V35" s="205"/>
      <c r="W35" s="206"/>
    </row>
    <row r="36" spans="2:23" ht="98.25" customHeight="1" thickBot="1" x14ac:dyDescent="0.25">
      <c r="B36" s="220"/>
      <c r="C36" s="221"/>
      <c r="D36" s="221"/>
      <c r="E36" s="221"/>
      <c r="F36" s="221"/>
      <c r="G36" s="221"/>
      <c r="H36" s="221"/>
      <c r="I36" s="221"/>
      <c r="J36" s="221"/>
      <c r="K36" s="221"/>
      <c r="L36" s="221"/>
      <c r="M36" s="221"/>
      <c r="N36" s="221"/>
      <c r="O36" s="221"/>
      <c r="P36" s="221"/>
      <c r="Q36" s="221"/>
      <c r="R36" s="221"/>
      <c r="S36" s="221"/>
      <c r="T36" s="221"/>
      <c r="U36" s="221"/>
      <c r="V36" s="221"/>
      <c r="W36" s="222"/>
    </row>
    <row r="37" spans="2:23" ht="37.5" customHeight="1" thickTop="1" x14ac:dyDescent="0.2">
      <c r="B37" s="204" t="s">
        <v>2166</v>
      </c>
      <c r="C37" s="205"/>
      <c r="D37" s="205"/>
      <c r="E37" s="205"/>
      <c r="F37" s="205"/>
      <c r="G37" s="205"/>
      <c r="H37" s="205"/>
      <c r="I37" s="205"/>
      <c r="J37" s="205"/>
      <c r="K37" s="205"/>
      <c r="L37" s="205"/>
      <c r="M37" s="205"/>
      <c r="N37" s="205"/>
      <c r="O37" s="205"/>
      <c r="P37" s="205"/>
      <c r="Q37" s="205"/>
      <c r="R37" s="205"/>
      <c r="S37" s="205"/>
      <c r="T37" s="205"/>
      <c r="U37" s="205"/>
      <c r="V37" s="205"/>
      <c r="W37" s="206"/>
    </row>
    <row r="38" spans="2:23" ht="18.75" customHeight="1" thickBot="1" x14ac:dyDescent="0.25">
      <c r="B38" s="207"/>
      <c r="C38" s="208"/>
      <c r="D38" s="208"/>
      <c r="E38" s="208"/>
      <c r="F38" s="208"/>
      <c r="G38" s="208"/>
      <c r="H38" s="208"/>
      <c r="I38" s="208"/>
      <c r="J38" s="208"/>
      <c r="K38" s="208"/>
      <c r="L38" s="208"/>
      <c r="M38" s="208"/>
      <c r="N38" s="208"/>
      <c r="O38" s="208"/>
      <c r="P38" s="208"/>
      <c r="Q38" s="208"/>
      <c r="R38" s="208"/>
      <c r="S38" s="208"/>
      <c r="T38" s="208"/>
      <c r="U38" s="208"/>
      <c r="V38" s="208"/>
      <c r="W38" s="209"/>
    </row>
  </sheetData>
  <mergeCells count="71">
    <mergeCell ref="B25:L25"/>
    <mergeCell ref="M25:N25"/>
    <mergeCell ref="O25:P25"/>
    <mergeCell ref="Q25:R25"/>
    <mergeCell ref="B37:W38"/>
    <mergeCell ref="B26:L26"/>
    <mergeCell ref="M26:N26"/>
    <mergeCell ref="O26:P26"/>
    <mergeCell ref="Q26:R26"/>
    <mergeCell ref="B28:Q29"/>
    <mergeCell ref="S28:T28"/>
    <mergeCell ref="V28:W28"/>
    <mergeCell ref="B30:D30"/>
    <mergeCell ref="B31:D31"/>
    <mergeCell ref="B33:W34"/>
    <mergeCell ref="B35:W36"/>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4" min="1" max="22"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2018</v>
      </c>
      <c r="D4" s="166" t="s">
        <v>45</v>
      </c>
      <c r="E4" s="166"/>
      <c r="F4" s="166"/>
      <c r="G4" s="166"/>
      <c r="H4" s="167"/>
      <c r="I4" s="77"/>
      <c r="J4" s="168" t="s">
        <v>75</v>
      </c>
      <c r="K4" s="166"/>
      <c r="L4" s="76" t="s">
        <v>2038</v>
      </c>
      <c r="M4" s="169" t="s">
        <v>2039</v>
      </c>
      <c r="N4" s="169"/>
      <c r="O4" s="169"/>
      <c r="P4" s="169"/>
      <c r="Q4" s="170"/>
      <c r="R4" s="78"/>
      <c r="S4" s="171" t="s">
        <v>2146</v>
      </c>
      <c r="T4" s="172"/>
      <c r="U4" s="172"/>
      <c r="V4" s="173" t="s">
        <v>2040</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2021</v>
      </c>
      <c r="D6" s="175" t="s">
        <v>2022</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2041</v>
      </c>
      <c r="K8" s="85" t="s">
        <v>149</v>
      </c>
      <c r="L8" s="85" t="s">
        <v>2042</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2043</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2024</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thickBot="1" x14ac:dyDescent="0.25">
      <c r="B21" s="200" t="s">
        <v>2044</v>
      </c>
      <c r="C21" s="201"/>
      <c r="D21" s="201"/>
      <c r="E21" s="201"/>
      <c r="F21" s="201"/>
      <c r="G21" s="201"/>
      <c r="H21" s="201"/>
      <c r="I21" s="201"/>
      <c r="J21" s="201"/>
      <c r="K21" s="201"/>
      <c r="L21" s="201"/>
      <c r="M21" s="202" t="s">
        <v>2021</v>
      </c>
      <c r="N21" s="202"/>
      <c r="O21" s="202" t="s">
        <v>1666</v>
      </c>
      <c r="P21" s="202"/>
      <c r="Q21" s="203" t="s">
        <v>118</v>
      </c>
      <c r="R21" s="203"/>
      <c r="S21" s="95" t="s">
        <v>2045</v>
      </c>
      <c r="T21" s="95" t="s">
        <v>438</v>
      </c>
      <c r="U21" s="95" t="s">
        <v>2046</v>
      </c>
      <c r="V21" s="95">
        <f>+IF(ISERR(U21/T21*100),"N/A",ROUND(U21/T21*100,2))</f>
        <v>105.14</v>
      </c>
      <c r="W21" s="96">
        <f>+IF(ISERR(U21/S21*100),"N/A",ROUND(U21/S21*100,2))</f>
        <v>106.4</v>
      </c>
    </row>
    <row r="22" spans="2:27" ht="21.75" customHeight="1" thickTop="1" thickBot="1" x14ac:dyDescent="0.25">
      <c r="B22" s="70" t="s">
        <v>129</v>
      </c>
      <c r="C22" s="71"/>
      <c r="D22" s="71"/>
      <c r="E22" s="71"/>
      <c r="F22" s="71"/>
      <c r="G22" s="71"/>
      <c r="H22" s="72"/>
      <c r="I22" s="72"/>
      <c r="J22" s="72"/>
      <c r="K22" s="72"/>
      <c r="L22" s="72"/>
      <c r="M22" s="72"/>
      <c r="N22" s="72"/>
      <c r="O22" s="72"/>
      <c r="P22" s="72"/>
      <c r="Q22" s="72"/>
      <c r="R22" s="72"/>
      <c r="S22" s="72"/>
      <c r="T22" s="72"/>
      <c r="U22" s="72"/>
      <c r="V22" s="72"/>
      <c r="W22" s="73"/>
      <c r="X22" s="97"/>
    </row>
    <row r="23" spans="2:27" ht="29.25" customHeight="1" thickTop="1" thickBot="1" x14ac:dyDescent="0.25">
      <c r="B23" s="210" t="s">
        <v>130</v>
      </c>
      <c r="C23" s="211"/>
      <c r="D23" s="211"/>
      <c r="E23" s="211"/>
      <c r="F23" s="211"/>
      <c r="G23" s="211"/>
      <c r="H23" s="211"/>
      <c r="I23" s="211"/>
      <c r="J23" s="211"/>
      <c r="K23" s="211"/>
      <c r="L23" s="211"/>
      <c r="M23" s="211"/>
      <c r="N23" s="211"/>
      <c r="O23" s="211"/>
      <c r="P23" s="211"/>
      <c r="Q23" s="212"/>
      <c r="R23" s="98" t="s">
        <v>111</v>
      </c>
      <c r="S23" s="187" t="s">
        <v>112</v>
      </c>
      <c r="T23" s="187"/>
      <c r="U23" s="99" t="s">
        <v>131</v>
      </c>
      <c r="V23" s="186" t="s">
        <v>132</v>
      </c>
      <c r="W23" s="188"/>
    </row>
    <row r="24" spans="2:27" ht="30.75" customHeight="1" thickBot="1" x14ac:dyDescent="0.25">
      <c r="B24" s="213"/>
      <c r="C24" s="214"/>
      <c r="D24" s="214"/>
      <c r="E24" s="214"/>
      <c r="F24" s="214"/>
      <c r="G24" s="214"/>
      <c r="H24" s="214"/>
      <c r="I24" s="214"/>
      <c r="J24" s="214"/>
      <c r="K24" s="214"/>
      <c r="L24" s="214"/>
      <c r="M24" s="214"/>
      <c r="N24" s="214"/>
      <c r="O24" s="214"/>
      <c r="P24" s="214"/>
      <c r="Q24" s="215"/>
      <c r="R24" s="100" t="s">
        <v>133</v>
      </c>
      <c r="S24" s="100" t="s">
        <v>133</v>
      </c>
      <c r="T24" s="100" t="s">
        <v>117</v>
      </c>
      <c r="U24" s="100" t="s">
        <v>133</v>
      </c>
      <c r="V24" s="100" t="s">
        <v>134</v>
      </c>
      <c r="W24" s="101" t="s">
        <v>135</v>
      </c>
      <c r="Y24" s="97"/>
    </row>
    <row r="25" spans="2:27" ht="23.25" customHeight="1" thickBot="1" x14ac:dyDescent="0.25">
      <c r="B25" s="216" t="s">
        <v>136</v>
      </c>
      <c r="C25" s="217"/>
      <c r="D25" s="217"/>
      <c r="E25" s="102" t="s">
        <v>2034</v>
      </c>
      <c r="F25" s="102"/>
      <c r="G25" s="102"/>
      <c r="H25" s="103"/>
      <c r="I25" s="103"/>
      <c r="J25" s="103"/>
      <c r="K25" s="103"/>
      <c r="L25" s="103"/>
      <c r="M25" s="103"/>
      <c r="N25" s="103"/>
      <c r="O25" s="103"/>
      <c r="P25" s="104"/>
      <c r="Q25" s="104"/>
      <c r="R25" s="105" t="s">
        <v>2047</v>
      </c>
      <c r="S25" s="106" t="s">
        <v>79</v>
      </c>
      <c r="T25" s="104"/>
      <c r="U25" s="106" t="s">
        <v>2048</v>
      </c>
      <c r="V25" s="104"/>
      <c r="W25" s="107">
        <f>+IF(ISERR(U25/R25*100),"N/A",ROUND(U25/R25*100,2))</f>
        <v>41.98</v>
      </c>
    </row>
    <row r="26" spans="2:27" ht="26.25" customHeight="1" thickBot="1" x14ac:dyDescent="0.25">
      <c r="B26" s="218" t="s">
        <v>139</v>
      </c>
      <c r="C26" s="219"/>
      <c r="D26" s="219"/>
      <c r="E26" s="108" t="s">
        <v>2034</v>
      </c>
      <c r="F26" s="108"/>
      <c r="G26" s="108"/>
      <c r="H26" s="109"/>
      <c r="I26" s="109"/>
      <c r="J26" s="109"/>
      <c r="K26" s="109"/>
      <c r="L26" s="109"/>
      <c r="M26" s="109"/>
      <c r="N26" s="109"/>
      <c r="O26" s="109"/>
      <c r="P26" s="110"/>
      <c r="Q26" s="110"/>
      <c r="R26" s="111" t="s">
        <v>2047</v>
      </c>
      <c r="S26" s="112" t="s">
        <v>2049</v>
      </c>
      <c r="T26" s="112">
        <f>+IF(ISERR(S26/R26*100),"N/A",ROUND(S26/R26*100,2))</f>
        <v>74.14</v>
      </c>
      <c r="U26" s="112" t="s">
        <v>2048</v>
      </c>
      <c r="V26" s="112">
        <f>+IF(ISERR(U26/S26*100),"N/A",ROUND(U26/S26*100,2))</f>
        <v>56.63</v>
      </c>
      <c r="W26" s="113">
        <f>+IF(ISERR(U26/R26*100),"N/A",ROUND(U26/R26*100,2))</f>
        <v>41.98</v>
      </c>
    </row>
    <row r="27" spans="2:27" ht="22.5" customHeight="1" thickTop="1" thickBot="1" x14ac:dyDescent="0.25">
      <c r="B27" s="70" t="s">
        <v>141</v>
      </c>
      <c r="C27" s="71"/>
      <c r="D27" s="71"/>
      <c r="E27" s="71"/>
      <c r="F27" s="71"/>
      <c r="G27" s="71"/>
      <c r="H27" s="72"/>
      <c r="I27" s="72"/>
      <c r="J27" s="72"/>
      <c r="K27" s="72"/>
      <c r="L27" s="72"/>
      <c r="M27" s="72"/>
      <c r="N27" s="72"/>
      <c r="O27" s="72"/>
      <c r="P27" s="72"/>
      <c r="Q27" s="72"/>
      <c r="R27" s="72"/>
      <c r="S27" s="72"/>
      <c r="T27" s="72"/>
      <c r="U27" s="72"/>
      <c r="V27" s="72"/>
      <c r="W27" s="73"/>
    </row>
    <row r="28" spans="2:27" ht="37.5" customHeight="1" thickTop="1" x14ac:dyDescent="0.2">
      <c r="B28" s="204" t="s">
        <v>2161</v>
      </c>
      <c r="C28" s="205"/>
      <c r="D28" s="205"/>
      <c r="E28" s="205"/>
      <c r="F28" s="205"/>
      <c r="G28" s="205"/>
      <c r="H28" s="205"/>
      <c r="I28" s="205"/>
      <c r="J28" s="205"/>
      <c r="K28" s="205"/>
      <c r="L28" s="205"/>
      <c r="M28" s="205"/>
      <c r="N28" s="205"/>
      <c r="O28" s="205"/>
      <c r="P28" s="205"/>
      <c r="Q28" s="205"/>
      <c r="R28" s="205"/>
      <c r="S28" s="205"/>
      <c r="T28" s="205"/>
      <c r="U28" s="205"/>
      <c r="V28" s="205"/>
      <c r="W28" s="206"/>
    </row>
    <row r="29" spans="2:27" ht="15" customHeight="1" thickBot="1" x14ac:dyDescent="0.25">
      <c r="B29" s="220"/>
      <c r="C29" s="221"/>
      <c r="D29" s="221"/>
      <c r="E29" s="221"/>
      <c r="F29" s="221"/>
      <c r="G29" s="221"/>
      <c r="H29" s="221"/>
      <c r="I29" s="221"/>
      <c r="J29" s="221"/>
      <c r="K29" s="221"/>
      <c r="L29" s="221"/>
      <c r="M29" s="221"/>
      <c r="N29" s="221"/>
      <c r="O29" s="221"/>
      <c r="P29" s="221"/>
      <c r="Q29" s="221"/>
      <c r="R29" s="221"/>
      <c r="S29" s="221"/>
      <c r="T29" s="221"/>
      <c r="U29" s="221"/>
      <c r="V29" s="221"/>
      <c r="W29" s="222"/>
    </row>
    <row r="30" spans="2:27" ht="37.5" customHeight="1" thickTop="1" x14ac:dyDescent="0.2">
      <c r="B30" s="204" t="s">
        <v>2162</v>
      </c>
      <c r="C30" s="205"/>
      <c r="D30" s="205"/>
      <c r="E30" s="205"/>
      <c r="F30" s="205"/>
      <c r="G30" s="205"/>
      <c r="H30" s="205"/>
      <c r="I30" s="205"/>
      <c r="J30" s="205"/>
      <c r="K30" s="205"/>
      <c r="L30" s="205"/>
      <c r="M30" s="205"/>
      <c r="N30" s="205"/>
      <c r="O30" s="205"/>
      <c r="P30" s="205"/>
      <c r="Q30" s="205"/>
      <c r="R30" s="205"/>
      <c r="S30" s="205"/>
      <c r="T30" s="205"/>
      <c r="U30" s="205"/>
      <c r="V30" s="205"/>
      <c r="W30" s="206"/>
    </row>
    <row r="31" spans="2:27" ht="15" customHeight="1" thickBot="1" x14ac:dyDescent="0.25">
      <c r="B31" s="220"/>
      <c r="C31" s="221"/>
      <c r="D31" s="221"/>
      <c r="E31" s="221"/>
      <c r="F31" s="221"/>
      <c r="G31" s="221"/>
      <c r="H31" s="221"/>
      <c r="I31" s="221"/>
      <c r="J31" s="221"/>
      <c r="K31" s="221"/>
      <c r="L31" s="221"/>
      <c r="M31" s="221"/>
      <c r="N31" s="221"/>
      <c r="O31" s="221"/>
      <c r="P31" s="221"/>
      <c r="Q31" s="221"/>
      <c r="R31" s="221"/>
      <c r="S31" s="221"/>
      <c r="T31" s="221"/>
      <c r="U31" s="221"/>
      <c r="V31" s="221"/>
      <c r="W31" s="222"/>
    </row>
    <row r="32" spans="2:27" ht="37.5" customHeight="1" thickTop="1" x14ac:dyDescent="0.2">
      <c r="B32" s="204" t="s">
        <v>2163</v>
      </c>
      <c r="C32" s="205"/>
      <c r="D32" s="205"/>
      <c r="E32" s="205"/>
      <c r="F32" s="205"/>
      <c r="G32" s="205"/>
      <c r="H32" s="205"/>
      <c r="I32" s="205"/>
      <c r="J32" s="205"/>
      <c r="K32" s="205"/>
      <c r="L32" s="205"/>
      <c r="M32" s="205"/>
      <c r="N32" s="205"/>
      <c r="O32" s="205"/>
      <c r="P32" s="205"/>
      <c r="Q32" s="205"/>
      <c r="R32" s="205"/>
      <c r="S32" s="205"/>
      <c r="T32" s="205"/>
      <c r="U32" s="205"/>
      <c r="V32" s="205"/>
      <c r="W32" s="206"/>
    </row>
    <row r="33" spans="2:23" ht="18.75" customHeight="1" thickBot="1" x14ac:dyDescent="0.25">
      <c r="B33" s="207"/>
      <c r="C33" s="208"/>
      <c r="D33" s="208"/>
      <c r="E33" s="208"/>
      <c r="F33" s="208"/>
      <c r="G33" s="208"/>
      <c r="H33" s="208"/>
      <c r="I33" s="208"/>
      <c r="J33" s="208"/>
      <c r="K33" s="208"/>
      <c r="L33" s="208"/>
      <c r="M33" s="208"/>
      <c r="N33" s="208"/>
      <c r="O33" s="208"/>
      <c r="P33" s="208"/>
      <c r="Q33" s="208"/>
      <c r="R33" s="208"/>
      <c r="S33" s="208"/>
      <c r="T33" s="208"/>
      <c r="U33" s="208"/>
      <c r="V33" s="208"/>
      <c r="W33" s="209"/>
    </row>
  </sheetData>
  <mergeCells count="51">
    <mergeCell ref="B32:W33"/>
    <mergeCell ref="B23:Q24"/>
    <mergeCell ref="S23:T23"/>
    <mergeCell ref="V23:W23"/>
    <mergeCell ref="B25:D25"/>
    <mergeCell ref="B26:D26"/>
    <mergeCell ref="B28:W29"/>
    <mergeCell ref="B21:L21"/>
    <mergeCell ref="M21:N21"/>
    <mergeCell ref="O21:P21"/>
    <mergeCell ref="Q21:R21"/>
    <mergeCell ref="B30:W31"/>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2050</v>
      </c>
      <c r="D4" s="166" t="s">
        <v>46</v>
      </c>
      <c r="E4" s="166"/>
      <c r="F4" s="166"/>
      <c r="G4" s="166"/>
      <c r="H4" s="167"/>
      <c r="I4" s="77"/>
      <c r="J4" s="168" t="s">
        <v>75</v>
      </c>
      <c r="K4" s="166"/>
      <c r="L4" s="76" t="s">
        <v>233</v>
      </c>
      <c r="M4" s="169" t="s">
        <v>234</v>
      </c>
      <c r="N4" s="169"/>
      <c r="O4" s="169"/>
      <c r="P4" s="169"/>
      <c r="Q4" s="170"/>
      <c r="R4" s="78"/>
      <c r="S4" s="171" t="s">
        <v>2146</v>
      </c>
      <c r="T4" s="172"/>
      <c r="U4" s="172"/>
      <c r="V4" s="173" t="s">
        <v>2051</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2052</v>
      </c>
      <c r="D6" s="175" t="s">
        <v>2053</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2054</v>
      </c>
      <c r="K8" s="85" t="s">
        <v>2055</v>
      </c>
      <c r="L8" s="85" t="s">
        <v>2056</v>
      </c>
      <c r="M8" s="85" t="s">
        <v>2057</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66.75" customHeight="1" thickTop="1" thickBot="1" x14ac:dyDescent="0.25">
      <c r="B10" s="86" t="s">
        <v>91</v>
      </c>
      <c r="C10" s="173" t="s">
        <v>2058</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2059</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66" customHeight="1" x14ac:dyDescent="0.2">
      <c r="B21" s="200" t="s">
        <v>2060</v>
      </c>
      <c r="C21" s="201"/>
      <c r="D21" s="201"/>
      <c r="E21" s="201"/>
      <c r="F21" s="201"/>
      <c r="G21" s="201"/>
      <c r="H21" s="201"/>
      <c r="I21" s="201"/>
      <c r="J21" s="201"/>
      <c r="K21" s="201"/>
      <c r="L21" s="201"/>
      <c r="M21" s="202" t="s">
        <v>2052</v>
      </c>
      <c r="N21" s="202"/>
      <c r="O21" s="202" t="s">
        <v>117</v>
      </c>
      <c r="P21" s="202"/>
      <c r="Q21" s="203" t="s">
        <v>118</v>
      </c>
      <c r="R21" s="203"/>
      <c r="S21" s="95" t="s">
        <v>119</v>
      </c>
      <c r="T21" s="95" t="s">
        <v>367</v>
      </c>
      <c r="U21" s="95" t="s">
        <v>119</v>
      </c>
      <c r="V21" s="95">
        <f>+IF(ISERR(U21/T21*100),"N/A",ROUND(U21/T21*100,2))</f>
        <v>434.78</v>
      </c>
      <c r="W21" s="96">
        <f>+IF(ISERR(U21/S21*100),"N/A",ROUND(U21/S21*100,2))</f>
        <v>100</v>
      </c>
    </row>
    <row r="22" spans="2:27" ht="66" customHeight="1" x14ac:dyDescent="0.2">
      <c r="B22" s="200" t="s">
        <v>2061</v>
      </c>
      <c r="C22" s="201"/>
      <c r="D22" s="201"/>
      <c r="E22" s="201"/>
      <c r="F22" s="201"/>
      <c r="G22" s="201"/>
      <c r="H22" s="201"/>
      <c r="I22" s="201"/>
      <c r="J22" s="201"/>
      <c r="K22" s="201"/>
      <c r="L22" s="201"/>
      <c r="M22" s="202" t="s">
        <v>2052</v>
      </c>
      <c r="N22" s="202"/>
      <c r="O22" s="202" t="s">
        <v>117</v>
      </c>
      <c r="P22" s="202"/>
      <c r="Q22" s="203" t="s">
        <v>118</v>
      </c>
      <c r="R22" s="203"/>
      <c r="S22" s="95" t="s">
        <v>119</v>
      </c>
      <c r="T22" s="95" t="s">
        <v>2062</v>
      </c>
      <c r="U22" s="95" t="s">
        <v>2063</v>
      </c>
      <c r="V22" s="95">
        <f>+IF(ISERR(U22/T22*100),"N/A",ROUND(U22/T22*100,2))</f>
        <v>488.89</v>
      </c>
      <c r="W22" s="96">
        <f>+IF(ISERR(U22/S22*100),"N/A",ROUND(U22/S22*100,2))</f>
        <v>88</v>
      </c>
    </row>
    <row r="23" spans="2:27" ht="56.25" customHeight="1" x14ac:dyDescent="0.2">
      <c r="B23" s="200" t="s">
        <v>2064</v>
      </c>
      <c r="C23" s="201"/>
      <c r="D23" s="201"/>
      <c r="E23" s="201"/>
      <c r="F23" s="201"/>
      <c r="G23" s="201"/>
      <c r="H23" s="201"/>
      <c r="I23" s="201"/>
      <c r="J23" s="201"/>
      <c r="K23" s="201"/>
      <c r="L23" s="201"/>
      <c r="M23" s="202" t="s">
        <v>2052</v>
      </c>
      <c r="N23" s="202"/>
      <c r="O23" s="202" t="s">
        <v>117</v>
      </c>
      <c r="P23" s="202"/>
      <c r="Q23" s="203" t="s">
        <v>118</v>
      </c>
      <c r="R23" s="203"/>
      <c r="S23" s="95" t="s">
        <v>119</v>
      </c>
      <c r="T23" s="95" t="s">
        <v>1503</v>
      </c>
      <c r="U23" s="95" t="s">
        <v>1688</v>
      </c>
      <c r="V23" s="95">
        <f>+IF(ISERR(U23/T23*100),"N/A",ROUND(U23/T23*100,2))</f>
        <v>164.29</v>
      </c>
      <c r="W23" s="96">
        <f>+IF(ISERR(U23/S23*100),"N/A",ROUND(U23/S23*100,2))</f>
        <v>46</v>
      </c>
    </row>
    <row r="24" spans="2:27" ht="56.25" customHeight="1" thickBot="1" x14ac:dyDescent="0.25">
      <c r="B24" s="200" t="s">
        <v>2065</v>
      </c>
      <c r="C24" s="201"/>
      <c r="D24" s="201"/>
      <c r="E24" s="201"/>
      <c r="F24" s="201"/>
      <c r="G24" s="201"/>
      <c r="H24" s="201"/>
      <c r="I24" s="201"/>
      <c r="J24" s="201"/>
      <c r="K24" s="201"/>
      <c r="L24" s="201"/>
      <c r="M24" s="202" t="s">
        <v>2052</v>
      </c>
      <c r="N24" s="202"/>
      <c r="O24" s="202" t="s">
        <v>117</v>
      </c>
      <c r="P24" s="202"/>
      <c r="Q24" s="203" t="s">
        <v>118</v>
      </c>
      <c r="R24" s="203"/>
      <c r="S24" s="95" t="s">
        <v>119</v>
      </c>
      <c r="T24" s="95" t="s">
        <v>2066</v>
      </c>
      <c r="U24" s="95" t="s">
        <v>226</v>
      </c>
      <c r="V24" s="95">
        <f>+IF(ISERR(U24/T24*100),"N/A",ROUND(U24/T24*100,2))</f>
        <v>151.61000000000001</v>
      </c>
      <c r="W24" s="96">
        <f>+IF(ISERR(U24/S24*100),"N/A",ROUND(U24/S24*100,2))</f>
        <v>47</v>
      </c>
    </row>
    <row r="25" spans="2:27" ht="21.75" customHeight="1" thickTop="1" thickBot="1" x14ac:dyDescent="0.25">
      <c r="B25" s="70" t="s">
        <v>129</v>
      </c>
      <c r="C25" s="71"/>
      <c r="D25" s="71"/>
      <c r="E25" s="71"/>
      <c r="F25" s="71"/>
      <c r="G25" s="71"/>
      <c r="H25" s="72"/>
      <c r="I25" s="72"/>
      <c r="J25" s="72"/>
      <c r="K25" s="72"/>
      <c r="L25" s="72"/>
      <c r="M25" s="72"/>
      <c r="N25" s="72"/>
      <c r="O25" s="72"/>
      <c r="P25" s="72"/>
      <c r="Q25" s="72"/>
      <c r="R25" s="72"/>
      <c r="S25" s="72"/>
      <c r="T25" s="72"/>
      <c r="U25" s="72"/>
      <c r="V25" s="72"/>
      <c r="W25" s="73"/>
      <c r="X25" s="97"/>
    </row>
    <row r="26" spans="2:27" ht="29.25" customHeight="1" thickTop="1" thickBot="1" x14ac:dyDescent="0.25">
      <c r="B26" s="210" t="s">
        <v>130</v>
      </c>
      <c r="C26" s="211"/>
      <c r="D26" s="211"/>
      <c r="E26" s="211"/>
      <c r="F26" s="211"/>
      <c r="G26" s="211"/>
      <c r="H26" s="211"/>
      <c r="I26" s="211"/>
      <c r="J26" s="211"/>
      <c r="K26" s="211"/>
      <c r="L26" s="211"/>
      <c r="M26" s="211"/>
      <c r="N26" s="211"/>
      <c r="O26" s="211"/>
      <c r="P26" s="211"/>
      <c r="Q26" s="212"/>
      <c r="R26" s="98" t="s">
        <v>111</v>
      </c>
      <c r="S26" s="187" t="s">
        <v>112</v>
      </c>
      <c r="T26" s="187"/>
      <c r="U26" s="99" t="s">
        <v>131</v>
      </c>
      <c r="V26" s="186" t="s">
        <v>132</v>
      </c>
      <c r="W26" s="188"/>
    </row>
    <row r="27" spans="2:27" ht="30.75" customHeight="1" thickBot="1" x14ac:dyDescent="0.25">
      <c r="B27" s="213"/>
      <c r="C27" s="214"/>
      <c r="D27" s="214"/>
      <c r="E27" s="214"/>
      <c r="F27" s="214"/>
      <c r="G27" s="214"/>
      <c r="H27" s="214"/>
      <c r="I27" s="214"/>
      <c r="J27" s="214"/>
      <c r="K27" s="214"/>
      <c r="L27" s="214"/>
      <c r="M27" s="214"/>
      <c r="N27" s="214"/>
      <c r="O27" s="214"/>
      <c r="P27" s="214"/>
      <c r="Q27" s="215"/>
      <c r="R27" s="100" t="s">
        <v>133</v>
      </c>
      <c r="S27" s="100" t="s">
        <v>133</v>
      </c>
      <c r="T27" s="100" t="s">
        <v>117</v>
      </c>
      <c r="U27" s="100" t="s">
        <v>133</v>
      </c>
      <c r="V27" s="100" t="s">
        <v>134</v>
      </c>
      <c r="W27" s="101" t="s">
        <v>135</v>
      </c>
      <c r="Y27" s="97"/>
    </row>
    <row r="28" spans="2:27" ht="23.25" customHeight="1" thickBot="1" x14ac:dyDescent="0.25">
      <c r="B28" s="216" t="s">
        <v>136</v>
      </c>
      <c r="C28" s="217"/>
      <c r="D28" s="217"/>
      <c r="E28" s="102" t="s">
        <v>2067</v>
      </c>
      <c r="F28" s="102"/>
      <c r="G28" s="102"/>
      <c r="H28" s="103"/>
      <c r="I28" s="103"/>
      <c r="J28" s="103"/>
      <c r="K28" s="103"/>
      <c r="L28" s="103"/>
      <c r="M28" s="103"/>
      <c r="N28" s="103"/>
      <c r="O28" s="103"/>
      <c r="P28" s="104"/>
      <c r="Q28" s="104"/>
      <c r="R28" s="105" t="s">
        <v>2068</v>
      </c>
      <c r="S28" s="106" t="s">
        <v>79</v>
      </c>
      <c r="T28" s="104"/>
      <c r="U28" s="106" t="s">
        <v>2069</v>
      </c>
      <c r="V28" s="104"/>
      <c r="W28" s="107">
        <f>+IF(ISERR(U28/R28*100),"N/A",ROUND(U28/R28*100,2))</f>
        <v>12.97</v>
      </c>
    </row>
    <row r="29" spans="2:27" ht="26.25" customHeight="1" thickBot="1" x14ac:dyDescent="0.25">
      <c r="B29" s="218" t="s">
        <v>139</v>
      </c>
      <c r="C29" s="219"/>
      <c r="D29" s="219"/>
      <c r="E29" s="108" t="s">
        <v>2067</v>
      </c>
      <c r="F29" s="108"/>
      <c r="G29" s="108"/>
      <c r="H29" s="109"/>
      <c r="I29" s="109"/>
      <c r="J29" s="109"/>
      <c r="K29" s="109"/>
      <c r="L29" s="109"/>
      <c r="M29" s="109"/>
      <c r="N29" s="109"/>
      <c r="O29" s="109"/>
      <c r="P29" s="110"/>
      <c r="Q29" s="110"/>
      <c r="R29" s="111" t="s">
        <v>2068</v>
      </c>
      <c r="S29" s="112" t="s">
        <v>2069</v>
      </c>
      <c r="T29" s="112">
        <f>+IF(ISERR(S29/R29*100),"N/A",ROUND(S29/R29*100,2))</f>
        <v>12.97</v>
      </c>
      <c r="U29" s="112" t="s">
        <v>2069</v>
      </c>
      <c r="V29" s="112">
        <f>+IF(ISERR(U29/S29*100),"N/A",ROUND(U29/S29*100,2))</f>
        <v>100</v>
      </c>
      <c r="W29" s="113">
        <f>+IF(ISERR(U29/R29*100),"N/A",ROUND(U29/R29*100,2))</f>
        <v>12.97</v>
      </c>
    </row>
    <row r="30" spans="2:27" ht="22.5" customHeight="1" thickTop="1" thickBot="1" x14ac:dyDescent="0.25">
      <c r="B30" s="70" t="s">
        <v>141</v>
      </c>
      <c r="C30" s="71"/>
      <c r="D30" s="71"/>
      <c r="E30" s="71"/>
      <c r="F30" s="71"/>
      <c r="G30" s="71"/>
      <c r="H30" s="72"/>
      <c r="I30" s="72"/>
      <c r="J30" s="72"/>
      <c r="K30" s="72"/>
      <c r="L30" s="72"/>
      <c r="M30" s="72"/>
      <c r="N30" s="72"/>
      <c r="O30" s="72"/>
      <c r="P30" s="72"/>
      <c r="Q30" s="72"/>
      <c r="R30" s="72"/>
      <c r="S30" s="72"/>
      <c r="T30" s="72"/>
      <c r="U30" s="72"/>
      <c r="V30" s="72"/>
      <c r="W30" s="73"/>
    </row>
    <row r="31" spans="2:27" ht="37.5" customHeight="1" thickTop="1" x14ac:dyDescent="0.2">
      <c r="B31" s="204" t="s">
        <v>2158</v>
      </c>
      <c r="C31" s="205"/>
      <c r="D31" s="205"/>
      <c r="E31" s="205"/>
      <c r="F31" s="205"/>
      <c r="G31" s="205"/>
      <c r="H31" s="205"/>
      <c r="I31" s="205"/>
      <c r="J31" s="205"/>
      <c r="K31" s="205"/>
      <c r="L31" s="205"/>
      <c r="M31" s="205"/>
      <c r="N31" s="205"/>
      <c r="O31" s="205"/>
      <c r="P31" s="205"/>
      <c r="Q31" s="205"/>
      <c r="R31" s="205"/>
      <c r="S31" s="205"/>
      <c r="T31" s="205"/>
      <c r="U31" s="205"/>
      <c r="V31" s="205"/>
      <c r="W31" s="206"/>
    </row>
    <row r="32" spans="2:27" ht="193.5"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2159</v>
      </c>
      <c r="C33" s="205"/>
      <c r="D33" s="205"/>
      <c r="E33" s="205"/>
      <c r="F33" s="205"/>
      <c r="G33" s="205"/>
      <c r="H33" s="205"/>
      <c r="I33" s="205"/>
      <c r="J33" s="205"/>
      <c r="K33" s="205"/>
      <c r="L33" s="205"/>
      <c r="M33" s="205"/>
      <c r="N33" s="205"/>
      <c r="O33" s="205"/>
      <c r="P33" s="205"/>
      <c r="Q33" s="205"/>
      <c r="R33" s="205"/>
      <c r="S33" s="205"/>
      <c r="T33" s="205"/>
      <c r="U33" s="205"/>
      <c r="V33" s="205"/>
      <c r="W33" s="206"/>
    </row>
    <row r="34" spans="2:23" ht="153" customHeight="1" thickBot="1" x14ac:dyDescent="0.25">
      <c r="B34" s="220"/>
      <c r="C34" s="221"/>
      <c r="D34" s="221"/>
      <c r="E34" s="221"/>
      <c r="F34" s="221"/>
      <c r="G34" s="221"/>
      <c r="H34" s="221"/>
      <c r="I34" s="221"/>
      <c r="J34" s="221"/>
      <c r="K34" s="221"/>
      <c r="L34" s="221"/>
      <c r="M34" s="221"/>
      <c r="N34" s="221"/>
      <c r="O34" s="221"/>
      <c r="P34" s="221"/>
      <c r="Q34" s="221"/>
      <c r="R34" s="221"/>
      <c r="S34" s="221"/>
      <c r="T34" s="221"/>
      <c r="U34" s="221"/>
      <c r="V34" s="221"/>
      <c r="W34" s="222"/>
    </row>
    <row r="35" spans="2:23" ht="37.5" customHeight="1" thickTop="1" x14ac:dyDescent="0.2">
      <c r="B35" s="204" t="s">
        <v>2160</v>
      </c>
      <c r="C35" s="205"/>
      <c r="D35" s="205"/>
      <c r="E35" s="205"/>
      <c r="F35" s="205"/>
      <c r="G35" s="205"/>
      <c r="H35" s="205"/>
      <c r="I35" s="205"/>
      <c r="J35" s="205"/>
      <c r="K35" s="205"/>
      <c r="L35" s="205"/>
      <c r="M35" s="205"/>
      <c r="N35" s="205"/>
      <c r="O35" s="205"/>
      <c r="P35" s="205"/>
      <c r="Q35" s="205"/>
      <c r="R35" s="205"/>
      <c r="S35" s="205"/>
      <c r="T35" s="205"/>
      <c r="U35" s="205"/>
      <c r="V35" s="205"/>
      <c r="W35" s="206"/>
    </row>
    <row r="36" spans="2:23" ht="60.75" customHeight="1" thickBot="1" x14ac:dyDescent="0.25">
      <c r="B36" s="207"/>
      <c r="C36" s="208"/>
      <c r="D36" s="208"/>
      <c r="E36" s="208"/>
      <c r="F36" s="208"/>
      <c r="G36" s="208"/>
      <c r="H36" s="208"/>
      <c r="I36" s="208"/>
      <c r="J36" s="208"/>
      <c r="K36" s="208"/>
      <c r="L36" s="208"/>
      <c r="M36" s="208"/>
      <c r="N36" s="208"/>
      <c r="O36" s="208"/>
      <c r="P36" s="208"/>
      <c r="Q36" s="208"/>
      <c r="R36" s="208"/>
      <c r="S36" s="208"/>
      <c r="T36" s="208"/>
      <c r="U36" s="208"/>
      <c r="V36" s="208"/>
      <c r="W36" s="209"/>
    </row>
  </sheetData>
  <mergeCells count="63">
    <mergeCell ref="B23:L23"/>
    <mergeCell ref="M23:N23"/>
    <mergeCell ref="O23:P23"/>
    <mergeCell ref="Q23:R23"/>
    <mergeCell ref="B35:W36"/>
    <mergeCell ref="B24:L24"/>
    <mergeCell ref="M24:N24"/>
    <mergeCell ref="O24:P24"/>
    <mergeCell ref="Q24:R24"/>
    <mergeCell ref="B26:Q27"/>
    <mergeCell ref="S26:T26"/>
    <mergeCell ref="V26:W26"/>
    <mergeCell ref="B28:D28"/>
    <mergeCell ref="B29:D29"/>
    <mergeCell ref="B31:W32"/>
    <mergeCell ref="B33:W3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29" min="1" max="22"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2070</v>
      </c>
      <c r="D4" s="166" t="s">
        <v>47</v>
      </c>
      <c r="E4" s="166"/>
      <c r="F4" s="166"/>
      <c r="G4" s="166"/>
      <c r="H4" s="167"/>
      <c r="I4" s="77"/>
      <c r="J4" s="168" t="s">
        <v>75</v>
      </c>
      <c r="K4" s="166"/>
      <c r="L4" s="76" t="s">
        <v>2071</v>
      </c>
      <c r="M4" s="169" t="s">
        <v>2072</v>
      </c>
      <c r="N4" s="169"/>
      <c r="O4" s="169"/>
      <c r="P4" s="169"/>
      <c r="Q4" s="170"/>
      <c r="R4" s="78"/>
      <c r="S4" s="171" t="s">
        <v>2146</v>
      </c>
      <c r="T4" s="172"/>
      <c r="U4" s="172"/>
      <c r="V4" s="173" t="s">
        <v>251</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2073</v>
      </c>
      <c r="D6" s="175" t="s">
        <v>2074</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2075</v>
      </c>
      <c r="K8" s="85" t="s">
        <v>2076</v>
      </c>
      <c r="L8" s="85" t="s">
        <v>2077</v>
      </c>
      <c r="M8" s="85" t="s">
        <v>2078</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22.25" customHeight="1" thickTop="1" thickBot="1" x14ac:dyDescent="0.25">
      <c r="B10" s="86" t="s">
        <v>91</v>
      </c>
      <c r="C10" s="173" t="s">
        <v>2079</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2080</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2081</v>
      </c>
      <c r="C21" s="201"/>
      <c r="D21" s="201"/>
      <c r="E21" s="201"/>
      <c r="F21" s="201"/>
      <c r="G21" s="201"/>
      <c r="H21" s="201"/>
      <c r="I21" s="201"/>
      <c r="J21" s="201"/>
      <c r="K21" s="201"/>
      <c r="L21" s="201"/>
      <c r="M21" s="202" t="s">
        <v>2073</v>
      </c>
      <c r="N21" s="202"/>
      <c r="O21" s="202" t="s">
        <v>117</v>
      </c>
      <c r="P21" s="202"/>
      <c r="Q21" s="203" t="s">
        <v>135</v>
      </c>
      <c r="R21" s="203"/>
      <c r="S21" s="95" t="s">
        <v>582</v>
      </c>
      <c r="T21" s="95" t="s">
        <v>210</v>
      </c>
      <c r="U21" s="95" t="s">
        <v>210</v>
      </c>
      <c r="V21" s="95" t="str">
        <f t="shared" ref="V21:V26" si="0">+IF(ISERR(U21/T21*100),"N/A",ROUND(U21/T21*100,2))</f>
        <v>N/A</v>
      </c>
      <c r="W21" s="96" t="str">
        <f t="shared" ref="W21:W26" si="1">+IF(ISERR(U21/S21*100),"N/A",ROUND(U21/S21*100,2))</f>
        <v>N/A</v>
      </c>
    </row>
    <row r="22" spans="2:27" ht="56.25" customHeight="1" x14ac:dyDescent="0.2">
      <c r="B22" s="200" t="s">
        <v>2082</v>
      </c>
      <c r="C22" s="201"/>
      <c r="D22" s="201"/>
      <c r="E22" s="201"/>
      <c r="F22" s="201"/>
      <c r="G22" s="201"/>
      <c r="H22" s="201"/>
      <c r="I22" s="201"/>
      <c r="J22" s="201"/>
      <c r="K22" s="201"/>
      <c r="L22" s="201"/>
      <c r="M22" s="202" t="s">
        <v>2073</v>
      </c>
      <c r="N22" s="202"/>
      <c r="O22" s="202" t="s">
        <v>117</v>
      </c>
      <c r="P22" s="202"/>
      <c r="Q22" s="203" t="s">
        <v>135</v>
      </c>
      <c r="R22" s="203"/>
      <c r="S22" s="95" t="s">
        <v>370</v>
      </c>
      <c r="T22" s="95" t="s">
        <v>210</v>
      </c>
      <c r="U22" s="95" t="s">
        <v>210</v>
      </c>
      <c r="V22" s="95" t="str">
        <f t="shared" si="0"/>
        <v>N/A</v>
      </c>
      <c r="W22" s="96" t="str">
        <f t="shared" si="1"/>
        <v>N/A</v>
      </c>
    </row>
    <row r="23" spans="2:27" ht="56.25" customHeight="1" x14ac:dyDescent="0.2">
      <c r="B23" s="200" t="s">
        <v>2083</v>
      </c>
      <c r="C23" s="201"/>
      <c r="D23" s="201"/>
      <c r="E23" s="201"/>
      <c r="F23" s="201"/>
      <c r="G23" s="201"/>
      <c r="H23" s="201"/>
      <c r="I23" s="201"/>
      <c r="J23" s="201"/>
      <c r="K23" s="201"/>
      <c r="L23" s="201"/>
      <c r="M23" s="202" t="s">
        <v>2073</v>
      </c>
      <c r="N23" s="202"/>
      <c r="O23" s="202" t="s">
        <v>117</v>
      </c>
      <c r="P23" s="202"/>
      <c r="Q23" s="203" t="s">
        <v>135</v>
      </c>
      <c r="R23" s="203"/>
      <c r="S23" s="95" t="s">
        <v>212</v>
      </c>
      <c r="T23" s="95" t="s">
        <v>210</v>
      </c>
      <c r="U23" s="95" t="s">
        <v>210</v>
      </c>
      <c r="V23" s="95" t="str">
        <f t="shared" si="0"/>
        <v>N/A</v>
      </c>
      <c r="W23" s="96" t="str">
        <f t="shared" si="1"/>
        <v>N/A</v>
      </c>
    </row>
    <row r="24" spans="2:27" ht="56.25" customHeight="1" x14ac:dyDescent="0.2">
      <c r="B24" s="200" t="s">
        <v>2084</v>
      </c>
      <c r="C24" s="201"/>
      <c r="D24" s="201"/>
      <c r="E24" s="201"/>
      <c r="F24" s="201"/>
      <c r="G24" s="201"/>
      <c r="H24" s="201"/>
      <c r="I24" s="201"/>
      <c r="J24" s="201"/>
      <c r="K24" s="201"/>
      <c r="L24" s="201"/>
      <c r="M24" s="202" t="s">
        <v>2073</v>
      </c>
      <c r="N24" s="202"/>
      <c r="O24" s="202" t="s">
        <v>117</v>
      </c>
      <c r="P24" s="202"/>
      <c r="Q24" s="203" t="s">
        <v>135</v>
      </c>
      <c r="R24" s="203"/>
      <c r="S24" s="95" t="s">
        <v>2085</v>
      </c>
      <c r="T24" s="95" t="s">
        <v>210</v>
      </c>
      <c r="U24" s="95" t="s">
        <v>210</v>
      </c>
      <c r="V24" s="95" t="str">
        <f t="shared" si="0"/>
        <v>N/A</v>
      </c>
      <c r="W24" s="96" t="str">
        <f t="shared" si="1"/>
        <v>N/A</v>
      </c>
    </row>
    <row r="25" spans="2:27" ht="56.25" customHeight="1" x14ac:dyDescent="0.2">
      <c r="B25" s="200" t="s">
        <v>2086</v>
      </c>
      <c r="C25" s="201"/>
      <c r="D25" s="201"/>
      <c r="E25" s="201"/>
      <c r="F25" s="201"/>
      <c r="G25" s="201"/>
      <c r="H25" s="201"/>
      <c r="I25" s="201"/>
      <c r="J25" s="201"/>
      <c r="K25" s="201"/>
      <c r="L25" s="201"/>
      <c r="M25" s="202" t="s">
        <v>2073</v>
      </c>
      <c r="N25" s="202"/>
      <c r="O25" s="202" t="s">
        <v>117</v>
      </c>
      <c r="P25" s="202"/>
      <c r="Q25" s="203" t="s">
        <v>135</v>
      </c>
      <c r="R25" s="203"/>
      <c r="S25" s="95" t="s">
        <v>212</v>
      </c>
      <c r="T25" s="95" t="s">
        <v>210</v>
      </c>
      <c r="U25" s="95" t="s">
        <v>210</v>
      </c>
      <c r="V25" s="95" t="str">
        <f t="shared" si="0"/>
        <v>N/A</v>
      </c>
      <c r="W25" s="96" t="str">
        <f t="shared" si="1"/>
        <v>N/A</v>
      </c>
    </row>
    <row r="26" spans="2:27" ht="56.25" customHeight="1" thickBot="1" x14ac:dyDescent="0.25">
      <c r="B26" s="200" t="s">
        <v>2087</v>
      </c>
      <c r="C26" s="201"/>
      <c r="D26" s="201"/>
      <c r="E26" s="201"/>
      <c r="F26" s="201"/>
      <c r="G26" s="201"/>
      <c r="H26" s="201"/>
      <c r="I26" s="201"/>
      <c r="J26" s="201"/>
      <c r="K26" s="201"/>
      <c r="L26" s="201"/>
      <c r="M26" s="202" t="s">
        <v>2073</v>
      </c>
      <c r="N26" s="202"/>
      <c r="O26" s="202" t="s">
        <v>117</v>
      </c>
      <c r="P26" s="202"/>
      <c r="Q26" s="203" t="s">
        <v>135</v>
      </c>
      <c r="R26" s="203"/>
      <c r="S26" s="95" t="s">
        <v>455</v>
      </c>
      <c r="T26" s="95" t="s">
        <v>210</v>
      </c>
      <c r="U26" s="95" t="s">
        <v>210</v>
      </c>
      <c r="V26" s="95" t="str">
        <f t="shared" si="0"/>
        <v>N/A</v>
      </c>
      <c r="W26" s="96" t="str">
        <f t="shared" si="1"/>
        <v>N/A</v>
      </c>
    </row>
    <row r="27" spans="2:27" ht="21.75" customHeight="1" thickTop="1" thickBot="1" x14ac:dyDescent="0.25">
      <c r="B27" s="70" t="s">
        <v>129</v>
      </c>
      <c r="C27" s="71"/>
      <c r="D27" s="71"/>
      <c r="E27" s="71"/>
      <c r="F27" s="71"/>
      <c r="G27" s="71"/>
      <c r="H27" s="72"/>
      <c r="I27" s="72"/>
      <c r="J27" s="72"/>
      <c r="K27" s="72"/>
      <c r="L27" s="72"/>
      <c r="M27" s="72"/>
      <c r="N27" s="72"/>
      <c r="O27" s="72"/>
      <c r="P27" s="72"/>
      <c r="Q27" s="72"/>
      <c r="R27" s="72"/>
      <c r="S27" s="72"/>
      <c r="T27" s="72"/>
      <c r="U27" s="72"/>
      <c r="V27" s="72"/>
      <c r="W27" s="73"/>
      <c r="X27" s="97"/>
    </row>
    <row r="28" spans="2:27" ht="29.25" customHeight="1" thickTop="1" thickBot="1" x14ac:dyDescent="0.25">
      <c r="B28" s="210" t="s">
        <v>130</v>
      </c>
      <c r="C28" s="211"/>
      <c r="D28" s="211"/>
      <c r="E28" s="211"/>
      <c r="F28" s="211"/>
      <c r="G28" s="211"/>
      <c r="H28" s="211"/>
      <c r="I28" s="211"/>
      <c r="J28" s="211"/>
      <c r="K28" s="211"/>
      <c r="L28" s="211"/>
      <c r="M28" s="211"/>
      <c r="N28" s="211"/>
      <c r="O28" s="211"/>
      <c r="P28" s="211"/>
      <c r="Q28" s="212"/>
      <c r="R28" s="98" t="s">
        <v>111</v>
      </c>
      <c r="S28" s="187" t="s">
        <v>112</v>
      </c>
      <c r="T28" s="187"/>
      <c r="U28" s="99" t="s">
        <v>131</v>
      </c>
      <c r="V28" s="186" t="s">
        <v>132</v>
      </c>
      <c r="W28" s="188"/>
    </row>
    <row r="29" spans="2:27" ht="30.75" customHeight="1" thickBot="1" x14ac:dyDescent="0.25">
      <c r="B29" s="213"/>
      <c r="C29" s="214"/>
      <c r="D29" s="214"/>
      <c r="E29" s="214"/>
      <c r="F29" s="214"/>
      <c r="G29" s="214"/>
      <c r="H29" s="214"/>
      <c r="I29" s="214"/>
      <c r="J29" s="214"/>
      <c r="K29" s="214"/>
      <c r="L29" s="214"/>
      <c r="M29" s="214"/>
      <c r="N29" s="214"/>
      <c r="O29" s="214"/>
      <c r="P29" s="214"/>
      <c r="Q29" s="215"/>
      <c r="R29" s="100" t="s">
        <v>133</v>
      </c>
      <c r="S29" s="100" t="s">
        <v>133</v>
      </c>
      <c r="T29" s="100" t="s">
        <v>117</v>
      </c>
      <c r="U29" s="100" t="s">
        <v>133</v>
      </c>
      <c r="V29" s="100" t="s">
        <v>134</v>
      </c>
      <c r="W29" s="101" t="s">
        <v>135</v>
      </c>
      <c r="Y29" s="97"/>
    </row>
    <row r="30" spans="2:27" ht="23.25" customHeight="1" thickBot="1" x14ac:dyDescent="0.25">
      <c r="B30" s="216" t="s">
        <v>136</v>
      </c>
      <c r="C30" s="217"/>
      <c r="D30" s="217"/>
      <c r="E30" s="102" t="s">
        <v>2088</v>
      </c>
      <c r="F30" s="102"/>
      <c r="G30" s="102"/>
      <c r="H30" s="103"/>
      <c r="I30" s="103"/>
      <c r="J30" s="103"/>
      <c r="K30" s="103"/>
      <c r="L30" s="103"/>
      <c r="M30" s="103"/>
      <c r="N30" s="103"/>
      <c r="O30" s="103"/>
      <c r="P30" s="104"/>
      <c r="Q30" s="104"/>
      <c r="R30" s="105" t="s">
        <v>2089</v>
      </c>
      <c r="S30" s="106" t="s">
        <v>79</v>
      </c>
      <c r="T30" s="104"/>
      <c r="U30" s="106" t="s">
        <v>2090</v>
      </c>
      <c r="V30" s="104"/>
      <c r="W30" s="107">
        <f>+IF(ISERR(U30/R30*100),"N/A",ROUND(U30/R30*100,2))</f>
        <v>42.45</v>
      </c>
    </row>
    <row r="31" spans="2:27" ht="26.25" customHeight="1" thickBot="1" x14ac:dyDescent="0.25">
      <c r="B31" s="218" t="s">
        <v>139</v>
      </c>
      <c r="C31" s="219"/>
      <c r="D31" s="219"/>
      <c r="E31" s="108" t="s">
        <v>2088</v>
      </c>
      <c r="F31" s="108"/>
      <c r="G31" s="108"/>
      <c r="H31" s="109"/>
      <c r="I31" s="109"/>
      <c r="J31" s="109"/>
      <c r="K31" s="109"/>
      <c r="L31" s="109"/>
      <c r="M31" s="109"/>
      <c r="N31" s="109"/>
      <c r="O31" s="109"/>
      <c r="P31" s="110"/>
      <c r="Q31" s="110"/>
      <c r="R31" s="111" t="s">
        <v>2089</v>
      </c>
      <c r="S31" s="112" t="s">
        <v>2091</v>
      </c>
      <c r="T31" s="112">
        <f>+IF(ISERR(S31/R31*100),"N/A",ROUND(S31/R31*100,2))</f>
        <v>67.92</v>
      </c>
      <c r="U31" s="112" t="s">
        <v>2090</v>
      </c>
      <c r="V31" s="112">
        <f>+IF(ISERR(U31/S31*100),"N/A",ROUND(U31/S31*100,2))</f>
        <v>62.5</v>
      </c>
      <c r="W31" s="113">
        <f>+IF(ISERR(U31/R31*100),"N/A",ROUND(U31/R31*100,2))</f>
        <v>42.45</v>
      </c>
    </row>
    <row r="32" spans="2:27" ht="22.5" customHeight="1" thickTop="1" thickBot="1" x14ac:dyDescent="0.25">
      <c r="B32" s="70" t="s">
        <v>141</v>
      </c>
      <c r="C32" s="71"/>
      <c r="D32" s="71"/>
      <c r="E32" s="71"/>
      <c r="F32" s="71"/>
      <c r="G32" s="71"/>
      <c r="H32" s="72"/>
      <c r="I32" s="72"/>
      <c r="J32" s="72"/>
      <c r="K32" s="72"/>
      <c r="L32" s="72"/>
      <c r="M32" s="72"/>
      <c r="N32" s="72"/>
      <c r="O32" s="72"/>
      <c r="P32" s="72"/>
      <c r="Q32" s="72"/>
      <c r="R32" s="72"/>
      <c r="S32" s="72"/>
      <c r="T32" s="72"/>
      <c r="U32" s="72"/>
      <c r="V32" s="72"/>
      <c r="W32" s="73"/>
    </row>
    <row r="33" spans="2:23" ht="37.5" customHeight="1" thickTop="1" x14ac:dyDescent="0.2">
      <c r="B33" s="204" t="s">
        <v>2156</v>
      </c>
      <c r="C33" s="205"/>
      <c r="D33" s="205"/>
      <c r="E33" s="205"/>
      <c r="F33" s="205"/>
      <c r="G33" s="205"/>
      <c r="H33" s="205"/>
      <c r="I33" s="205"/>
      <c r="J33" s="205"/>
      <c r="K33" s="205"/>
      <c r="L33" s="205"/>
      <c r="M33" s="205"/>
      <c r="N33" s="205"/>
      <c r="O33" s="205"/>
      <c r="P33" s="205"/>
      <c r="Q33" s="205"/>
      <c r="R33" s="205"/>
      <c r="S33" s="205"/>
      <c r="T33" s="205"/>
      <c r="U33" s="205"/>
      <c r="V33" s="205"/>
      <c r="W33" s="206"/>
    </row>
    <row r="34" spans="2:23" ht="102.75" customHeight="1" thickBot="1" x14ac:dyDescent="0.25">
      <c r="B34" s="220"/>
      <c r="C34" s="221"/>
      <c r="D34" s="221"/>
      <c r="E34" s="221"/>
      <c r="F34" s="221"/>
      <c r="G34" s="221"/>
      <c r="H34" s="221"/>
      <c r="I34" s="221"/>
      <c r="J34" s="221"/>
      <c r="K34" s="221"/>
      <c r="L34" s="221"/>
      <c r="M34" s="221"/>
      <c r="N34" s="221"/>
      <c r="O34" s="221"/>
      <c r="P34" s="221"/>
      <c r="Q34" s="221"/>
      <c r="R34" s="221"/>
      <c r="S34" s="221"/>
      <c r="T34" s="221"/>
      <c r="U34" s="221"/>
      <c r="V34" s="221"/>
      <c r="W34" s="222"/>
    </row>
    <row r="35" spans="2:23" ht="37.5" customHeight="1" thickTop="1" x14ac:dyDescent="0.2">
      <c r="B35" s="204" t="s">
        <v>2157</v>
      </c>
      <c r="C35" s="205"/>
      <c r="D35" s="205"/>
      <c r="E35" s="205"/>
      <c r="F35" s="205"/>
      <c r="G35" s="205"/>
      <c r="H35" s="205"/>
      <c r="I35" s="205"/>
      <c r="J35" s="205"/>
      <c r="K35" s="205"/>
      <c r="L35" s="205"/>
      <c r="M35" s="205"/>
      <c r="N35" s="205"/>
      <c r="O35" s="205"/>
      <c r="P35" s="205"/>
      <c r="Q35" s="205"/>
      <c r="R35" s="205"/>
      <c r="S35" s="205"/>
      <c r="T35" s="205"/>
      <c r="U35" s="205"/>
      <c r="V35" s="205"/>
      <c r="W35" s="206"/>
    </row>
    <row r="36" spans="2:23" ht="99.75" customHeight="1" thickBot="1" x14ac:dyDescent="0.25">
      <c r="B36" s="220"/>
      <c r="C36" s="221"/>
      <c r="D36" s="221"/>
      <c r="E36" s="221"/>
      <c r="F36" s="221"/>
      <c r="G36" s="221"/>
      <c r="H36" s="221"/>
      <c r="I36" s="221"/>
      <c r="J36" s="221"/>
      <c r="K36" s="221"/>
      <c r="L36" s="221"/>
      <c r="M36" s="221"/>
      <c r="N36" s="221"/>
      <c r="O36" s="221"/>
      <c r="P36" s="221"/>
      <c r="Q36" s="221"/>
      <c r="R36" s="221"/>
      <c r="S36" s="221"/>
      <c r="T36" s="221"/>
      <c r="U36" s="221"/>
      <c r="V36" s="221"/>
      <c r="W36" s="222"/>
    </row>
    <row r="37" spans="2:23" ht="37.5" customHeight="1" thickTop="1" x14ac:dyDescent="0.2">
      <c r="B37" s="204" t="s">
        <v>2149</v>
      </c>
      <c r="C37" s="205"/>
      <c r="D37" s="205"/>
      <c r="E37" s="205"/>
      <c r="F37" s="205"/>
      <c r="G37" s="205"/>
      <c r="H37" s="205"/>
      <c r="I37" s="205"/>
      <c r="J37" s="205"/>
      <c r="K37" s="205"/>
      <c r="L37" s="205"/>
      <c r="M37" s="205"/>
      <c r="N37" s="205"/>
      <c r="O37" s="205"/>
      <c r="P37" s="205"/>
      <c r="Q37" s="205"/>
      <c r="R37" s="205"/>
      <c r="S37" s="205"/>
      <c r="T37" s="205"/>
      <c r="U37" s="205"/>
      <c r="V37" s="205"/>
      <c r="W37" s="206"/>
    </row>
    <row r="38" spans="2:23" ht="18.75" customHeight="1" thickBot="1" x14ac:dyDescent="0.25">
      <c r="B38" s="207"/>
      <c r="C38" s="208"/>
      <c r="D38" s="208"/>
      <c r="E38" s="208"/>
      <c r="F38" s="208"/>
      <c r="G38" s="208"/>
      <c r="H38" s="208"/>
      <c r="I38" s="208"/>
      <c r="J38" s="208"/>
      <c r="K38" s="208"/>
      <c r="L38" s="208"/>
      <c r="M38" s="208"/>
      <c r="N38" s="208"/>
      <c r="O38" s="208"/>
      <c r="P38" s="208"/>
      <c r="Q38" s="208"/>
      <c r="R38" s="208"/>
      <c r="S38" s="208"/>
      <c r="T38" s="208"/>
      <c r="U38" s="208"/>
      <c r="V38" s="208"/>
      <c r="W38" s="209"/>
    </row>
  </sheetData>
  <mergeCells count="71">
    <mergeCell ref="B25:L25"/>
    <mergeCell ref="M25:N25"/>
    <mergeCell ref="O25:P25"/>
    <mergeCell ref="Q25:R25"/>
    <mergeCell ref="B37:W38"/>
    <mergeCell ref="B26:L26"/>
    <mergeCell ref="M26:N26"/>
    <mergeCell ref="O26:P26"/>
    <mergeCell ref="Q26:R26"/>
    <mergeCell ref="B28:Q29"/>
    <mergeCell ref="S28:T28"/>
    <mergeCell ref="V28:W28"/>
    <mergeCell ref="B30:D30"/>
    <mergeCell ref="B31:D31"/>
    <mergeCell ref="B33:W34"/>
    <mergeCell ref="B35:W36"/>
    <mergeCell ref="B23:L23"/>
    <mergeCell ref="M23:N23"/>
    <mergeCell ref="O23:P23"/>
    <mergeCell ref="Q23:R23"/>
    <mergeCell ref="B24:L24"/>
    <mergeCell ref="M24:N24"/>
    <mergeCell ref="O24:P24"/>
    <mergeCell ref="Q24:R24"/>
    <mergeCell ref="B21:L21"/>
    <mergeCell ref="M21:N21"/>
    <mergeCell ref="O21:P21"/>
    <mergeCell ref="Q21:R21"/>
    <mergeCell ref="B22:L22"/>
    <mergeCell ref="M22:N22"/>
    <mergeCell ref="O22:P22"/>
    <mergeCell ref="Q22:R2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2" manualBreakCount="2">
    <brk id="16" min="1" max="20" man="1"/>
    <brk id="31" min="1" max="22"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view="pageBreakPreview" zoomScaleNormal="100" zoomScaleSheetLayoutView="100" workbookViewId="0">
      <selection sqref="A1:P1"/>
    </sheetView>
  </sheetViews>
  <sheetFormatPr baseColWidth="10" defaultColWidth="10" defaultRowHeight="18" customHeight="1" x14ac:dyDescent="0.2"/>
  <cols>
    <col min="1" max="1" width="2" style="69" customWidth="1"/>
    <col min="2" max="2" width="16.375" style="87" customWidth="1"/>
    <col min="3" max="3" width="5.875" style="88" customWidth="1"/>
    <col min="4" max="4" width="8.625" style="88" customWidth="1"/>
    <col min="5" max="5" width="9.75" style="88" customWidth="1"/>
    <col min="6" max="6" width="3.375" style="88" customWidth="1"/>
    <col min="7" max="7" width="6.25" style="88" customWidth="1"/>
    <col min="8" max="8" width="6" style="69" customWidth="1"/>
    <col min="9" max="9" width="6.625" style="69" customWidth="1"/>
    <col min="10" max="13" width="10" style="69"/>
    <col min="14" max="14" width="8" style="69" customWidth="1"/>
    <col min="15" max="15" width="9" style="69" customWidth="1"/>
    <col min="16" max="16" width="8.25" style="69" customWidth="1"/>
    <col min="17" max="17" width="8.75" style="69" customWidth="1"/>
    <col min="18" max="18" width="11.875" style="69" customWidth="1"/>
    <col min="19" max="19" width="12.625" style="69" customWidth="1"/>
    <col min="20" max="21" width="11.125" style="69" customWidth="1"/>
    <col min="22" max="22" width="10.375" style="69" customWidth="1"/>
    <col min="23" max="24" width="10" style="69"/>
    <col min="25" max="25" width="12.875" style="69" customWidth="1"/>
    <col min="26" max="28" width="10" style="69"/>
    <col min="29" max="29" width="10.375" style="69" bestFit="1" customWidth="1"/>
    <col min="30" max="16384" width="10" style="69"/>
  </cols>
  <sheetData>
    <row r="1" spans="1:29" s="64" customFormat="1" ht="39.75" customHeight="1" x14ac:dyDescent="0.3">
      <c r="A1" s="164" t="s">
        <v>70</v>
      </c>
      <c r="B1" s="164"/>
      <c r="C1" s="164"/>
      <c r="D1" s="164"/>
      <c r="E1" s="164"/>
      <c r="F1" s="164"/>
      <c r="G1" s="164"/>
      <c r="H1" s="164"/>
      <c r="I1" s="164"/>
      <c r="J1" s="164"/>
      <c r="K1" s="164"/>
      <c r="L1" s="164"/>
      <c r="M1" s="164"/>
      <c r="N1" s="164"/>
      <c r="O1" s="164"/>
      <c r="P1" s="164"/>
      <c r="Q1" s="146" t="s">
        <v>71</v>
      </c>
      <c r="R1" s="63"/>
      <c r="S1" s="63"/>
      <c r="T1" s="63"/>
      <c r="V1" s="65"/>
      <c r="W1" s="66"/>
      <c r="X1" s="66"/>
      <c r="Y1" s="67"/>
      <c r="AC1" s="68"/>
    </row>
    <row r="2" spans="1:29" ht="49.5" customHeight="1" thickBot="1" x14ac:dyDescent="0.25">
      <c r="B2" s="165" t="s">
        <v>72</v>
      </c>
      <c r="C2" s="165"/>
      <c r="D2" s="165"/>
      <c r="E2" s="165"/>
      <c r="F2" s="165"/>
      <c r="G2" s="165"/>
      <c r="H2" s="165"/>
      <c r="I2" s="165"/>
      <c r="J2" s="165"/>
      <c r="K2" s="165"/>
      <c r="L2" s="165"/>
      <c r="M2" s="165"/>
      <c r="N2" s="165"/>
      <c r="O2" s="165"/>
      <c r="P2" s="165"/>
      <c r="Q2" s="165"/>
      <c r="R2" s="165"/>
      <c r="S2" s="165"/>
      <c r="T2" s="165"/>
      <c r="U2" s="165"/>
      <c r="V2" s="165"/>
      <c r="W2" s="165"/>
    </row>
    <row r="3" spans="1:29" ht="22.5" customHeight="1" thickTop="1" thickBot="1" x14ac:dyDescent="0.25">
      <c r="B3" s="70" t="s">
        <v>73</v>
      </c>
      <c r="C3" s="71"/>
      <c r="D3" s="71"/>
      <c r="E3" s="71"/>
      <c r="F3" s="71"/>
      <c r="G3" s="71"/>
      <c r="H3" s="72"/>
      <c r="I3" s="72"/>
      <c r="J3" s="72"/>
      <c r="K3" s="72"/>
      <c r="L3" s="72"/>
      <c r="M3" s="72"/>
      <c r="N3" s="72"/>
      <c r="O3" s="72"/>
      <c r="P3" s="72"/>
      <c r="Q3" s="72"/>
      <c r="R3" s="72"/>
      <c r="S3" s="72"/>
      <c r="T3" s="72"/>
      <c r="U3" s="72"/>
      <c r="V3" s="72"/>
      <c r="W3" s="73"/>
    </row>
    <row r="4" spans="1:29" ht="54" customHeight="1" thickTop="1" thickBot="1" x14ac:dyDescent="0.25">
      <c r="A4" s="74"/>
      <c r="B4" s="75" t="s">
        <v>4</v>
      </c>
      <c r="C4" s="76" t="s">
        <v>2070</v>
      </c>
      <c r="D4" s="166" t="s">
        <v>47</v>
      </c>
      <c r="E4" s="166"/>
      <c r="F4" s="166"/>
      <c r="G4" s="166"/>
      <c r="H4" s="167"/>
      <c r="I4" s="77"/>
      <c r="J4" s="168" t="s">
        <v>75</v>
      </c>
      <c r="K4" s="166"/>
      <c r="L4" s="76" t="s">
        <v>2092</v>
      </c>
      <c r="M4" s="169" t="s">
        <v>2093</v>
      </c>
      <c r="N4" s="169"/>
      <c r="O4" s="169"/>
      <c r="P4" s="169"/>
      <c r="Q4" s="170"/>
      <c r="R4" s="78"/>
      <c r="S4" s="171" t="s">
        <v>2146</v>
      </c>
      <c r="T4" s="172"/>
      <c r="U4" s="172"/>
      <c r="V4" s="173" t="s">
        <v>466</v>
      </c>
      <c r="W4" s="174"/>
    </row>
    <row r="5" spans="1:29" ht="15.75" customHeight="1" thickTop="1" x14ac:dyDescent="0.2">
      <c r="B5" s="79" t="s">
        <v>79</v>
      </c>
      <c r="C5" s="162" t="s">
        <v>79</v>
      </c>
      <c r="D5" s="162"/>
      <c r="E5" s="162"/>
      <c r="F5" s="162"/>
      <c r="G5" s="162"/>
      <c r="H5" s="162"/>
      <c r="I5" s="162"/>
      <c r="J5" s="162"/>
      <c r="K5" s="162"/>
      <c r="L5" s="162"/>
      <c r="M5" s="162"/>
      <c r="N5" s="162"/>
      <c r="O5" s="162"/>
      <c r="P5" s="162"/>
      <c r="Q5" s="162"/>
      <c r="R5" s="162"/>
      <c r="S5" s="162"/>
      <c r="T5" s="162"/>
      <c r="U5" s="162"/>
      <c r="V5" s="162"/>
      <c r="W5" s="163"/>
    </row>
    <row r="6" spans="1:29" ht="30" customHeight="1" thickBot="1" x14ac:dyDescent="0.25">
      <c r="B6" s="79" t="s">
        <v>80</v>
      </c>
      <c r="C6" s="80" t="s">
        <v>2073</v>
      </c>
      <c r="D6" s="175" t="s">
        <v>2074</v>
      </c>
      <c r="E6" s="175"/>
      <c r="F6" s="175"/>
      <c r="G6" s="175"/>
      <c r="H6" s="175"/>
      <c r="I6" s="81"/>
      <c r="J6" s="176" t="s">
        <v>83</v>
      </c>
      <c r="K6" s="176"/>
      <c r="L6" s="176" t="s">
        <v>84</v>
      </c>
      <c r="M6" s="176"/>
      <c r="N6" s="163" t="s">
        <v>79</v>
      </c>
      <c r="O6" s="163"/>
      <c r="P6" s="163"/>
      <c r="Q6" s="163"/>
      <c r="R6" s="163"/>
      <c r="S6" s="163"/>
      <c r="T6" s="163"/>
      <c r="U6" s="163"/>
      <c r="V6" s="163"/>
      <c r="W6" s="163"/>
    </row>
    <row r="7" spans="1:29" ht="30" customHeight="1" thickBot="1" x14ac:dyDescent="0.25">
      <c r="B7" s="82"/>
      <c r="C7" s="80" t="s">
        <v>79</v>
      </c>
      <c r="D7" s="162" t="s">
        <v>79</v>
      </c>
      <c r="E7" s="162"/>
      <c r="F7" s="162"/>
      <c r="G7" s="162"/>
      <c r="H7" s="162"/>
      <c r="I7" s="81"/>
      <c r="J7" s="83" t="s">
        <v>85</v>
      </c>
      <c r="K7" s="83" t="s">
        <v>86</v>
      </c>
      <c r="L7" s="83" t="s">
        <v>85</v>
      </c>
      <c r="M7" s="83" t="s">
        <v>86</v>
      </c>
      <c r="N7" s="84"/>
      <c r="O7" s="163" t="s">
        <v>79</v>
      </c>
      <c r="P7" s="163"/>
      <c r="Q7" s="163"/>
      <c r="R7" s="163"/>
      <c r="S7" s="163"/>
      <c r="T7" s="163"/>
      <c r="U7" s="163"/>
      <c r="V7" s="163"/>
      <c r="W7" s="163"/>
    </row>
    <row r="8" spans="1:29" ht="30" customHeight="1" thickBot="1" x14ac:dyDescent="0.25">
      <c r="B8" s="82"/>
      <c r="C8" s="80" t="s">
        <v>79</v>
      </c>
      <c r="D8" s="162" t="s">
        <v>79</v>
      </c>
      <c r="E8" s="162"/>
      <c r="F8" s="162"/>
      <c r="G8" s="162"/>
      <c r="H8" s="162"/>
      <c r="I8" s="81"/>
      <c r="J8" s="85" t="s">
        <v>2094</v>
      </c>
      <c r="K8" s="85" t="s">
        <v>2095</v>
      </c>
      <c r="L8" s="85" t="s">
        <v>149</v>
      </c>
      <c r="M8" s="85" t="s">
        <v>149</v>
      </c>
      <c r="N8" s="84"/>
      <c r="O8" s="81"/>
      <c r="P8" s="163" t="s">
        <v>79</v>
      </c>
      <c r="Q8" s="163"/>
      <c r="R8" s="163"/>
      <c r="S8" s="163"/>
      <c r="T8" s="163"/>
      <c r="U8" s="163"/>
      <c r="V8" s="163"/>
      <c r="W8" s="163"/>
    </row>
    <row r="9" spans="1:29" ht="25.5" customHeight="1" thickBot="1" x14ac:dyDescent="0.25">
      <c r="B9" s="82"/>
      <c r="C9" s="162" t="s">
        <v>79</v>
      </c>
      <c r="D9" s="162"/>
      <c r="E9" s="162"/>
      <c r="F9" s="162"/>
      <c r="G9" s="162"/>
      <c r="H9" s="162"/>
      <c r="I9" s="162"/>
      <c r="J9" s="162"/>
      <c r="K9" s="162"/>
      <c r="L9" s="162"/>
      <c r="M9" s="162"/>
      <c r="N9" s="162"/>
      <c r="O9" s="162"/>
      <c r="P9" s="162"/>
      <c r="Q9" s="162"/>
      <c r="R9" s="162"/>
      <c r="S9" s="162"/>
      <c r="T9" s="162"/>
      <c r="U9" s="162"/>
      <c r="V9" s="162"/>
      <c r="W9" s="163"/>
    </row>
    <row r="10" spans="1:29" ht="111" customHeight="1" thickTop="1" thickBot="1" x14ac:dyDescent="0.25">
      <c r="B10" s="86" t="s">
        <v>91</v>
      </c>
      <c r="C10" s="173" t="s">
        <v>2079</v>
      </c>
      <c r="D10" s="173"/>
      <c r="E10" s="173"/>
      <c r="F10" s="173"/>
      <c r="G10" s="173"/>
      <c r="H10" s="173"/>
      <c r="I10" s="173"/>
      <c r="J10" s="173"/>
      <c r="K10" s="173"/>
      <c r="L10" s="173"/>
      <c r="M10" s="173"/>
      <c r="N10" s="173"/>
      <c r="O10" s="173"/>
      <c r="P10" s="173"/>
      <c r="Q10" s="173"/>
      <c r="R10" s="173"/>
      <c r="S10" s="173"/>
      <c r="T10" s="173"/>
      <c r="U10" s="173"/>
      <c r="V10" s="173"/>
      <c r="W10" s="174"/>
    </row>
    <row r="11" spans="1:29" ht="9" customHeight="1" thickTop="1" thickBot="1" x14ac:dyDescent="0.25"/>
    <row r="12" spans="1:29" ht="21.75" customHeight="1" thickTop="1" thickBot="1" x14ac:dyDescent="0.25">
      <c r="B12" s="70" t="s">
        <v>93</v>
      </c>
      <c r="C12" s="71"/>
      <c r="D12" s="71"/>
      <c r="E12" s="71"/>
      <c r="F12" s="71"/>
      <c r="G12" s="71"/>
      <c r="H12" s="72"/>
      <c r="I12" s="72"/>
      <c r="J12" s="72"/>
      <c r="K12" s="72"/>
      <c r="L12" s="72"/>
      <c r="M12" s="72"/>
      <c r="N12" s="72"/>
      <c r="O12" s="72"/>
      <c r="P12" s="72"/>
      <c r="Q12" s="72"/>
      <c r="R12" s="72"/>
      <c r="S12" s="72"/>
      <c r="T12" s="72"/>
      <c r="U12" s="72"/>
      <c r="V12" s="72"/>
      <c r="W12" s="73"/>
    </row>
    <row r="13" spans="1:29" ht="19.5" customHeight="1" thickTop="1" x14ac:dyDescent="0.2">
      <c r="B13" s="177" t="s">
        <v>94</v>
      </c>
      <c r="C13" s="178"/>
      <c r="D13" s="178"/>
      <c r="E13" s="178"/>
      <c r="F13" s="178"/>
      <c r="G13" s="178"/>
      <c r="H13" s="178"/>
      <c r="I13" s="178"/>
      <c r="J13" s="89"/>
      <c r="K13" s="178" t="s">
        <v>95</v>
      </c>
      <c r="L13" s="178"/>
      <c r="M13" s="178"/>
      <c r="N13" s="178"/>
      <c r="O13" s="178"/>
      <c r="P13" s="178"/>
      <c r="Q13" s="178"/>
      <c r="R13" s="90"/>
      <c r="S13" s="178" t="s">
        <v>96</v>
      </c>
      <c r="T13" s="178"/>
      <c r="U13" s="178"/>
      <c r="V13" s="178"/>
      <c r="W13" s="179"/>
    </row>
    <row r="14" spans="1:29" ht="69" customHeight="1" x14ac:dyDescent="0.2">
      <c r="B14" s="79" t="s">
        <v>97</v>
      </c>
      <c r="C14" s="175" t="s">
        <v>79</v>
      </c>
      <c r="D14" s="175"/>
      <c r="E14" s="175"/>
      <c r="F14" s="175"/>
      <c r="G14" s="175"/>
      <c r="H14" s="175"/>
      <c r="I14" s="175"/>
      <c r="J14" s="91"/>
      <c r="K14" s="91" t="s">
        <v>98</v>
      </c>
      <c r="L14" s="175" t="s">
        <v>79</v>
      </c>
      <c r="M14" s="175"/>
      <c r="N14" s="175"/>
      <c r="O14" s="175"/>
      <c r="P14" s="175"/>
      <c r="Q14" s="175"/>
      <c r="R14" s="81"/>
      <c r="S14" s="91" t="s">
        <v>99</v>
      </c>
      <c r="T14" s="180" t="s">
        <v>2080</v>
      </c>
      <c r="U14" s="180"/>
      <c r="V14" s="180"/>
      <c r="W14" s="180"/>
    </row>
    <row r="15" spans="1:29" ht="86.25" customHeight="1" x14ac:dyDescent="0.2">
      <c r="B15" s="79" t="s">
        <v>101</v>
      </c>
      <c r="C15" s="175" t="s">
        <v>79</v>
      </c>
      <c r="D15" s="175"/>
      <c r="E15" s="175"/>
      <c r="F15" s="175"/>
      <c r="G15" s="175"/>
      <c r="H15" s="175"/>
      <c r="I15" s="175"/>
      <c r="J15" s="91"/>
      <c r="K15" s="91" t="s">
        <v>101</v>
      </c>
      <c r="L15" s="175" t="s">
        <v>79</v>
      </c>
      <c r="M15" s="175"/>
      <c r="N15" s="175"/>
      <c r="O15" s="175"/>
      <c r="P15" s="175"/>
      <c r="Q15" s="175"/>
      <c r="R15" s="81"/>
      <c r="S15" s="91" t="s">
        <v>102</v>
      </c>
      <c r="T15" s="180" t="s">
        <v>79</v>
      </c>
      <c r="U15" s="180"/>
      <c r="V15" s="180"/>
      <c r="W15" s="180"/>
    </row>
    <row r="16" spans="1:29" ht="25.5" customHeight="1" thickBot="1" x14ac:dyDescent="0.25">
      <c r="B16" s="92" t="s">
        <v>103</v>
      </c>
      <c r="C16" s="181" t="s">
        <v>79</v>
      </c>
      <c r="D16" s="181"/>
      <c r="E16" s="181"/>
      <c r="F16" s="181"/>
      <c r="G16" s="181"/>
      <c r="H16" s="181"/>
      <c r="I16" s="181"/>
      <c r="J16" s="181"/>
      <c r="K16" s="181"/>
      <c r="L16" s="181"/>
      <c r="M16" s="181"/>
      <c r="N16" s="181"/>
      <c r="O16" s="181"/>
      <c r="P16" s="181"/>
      <c r="Q16" s="181"/>
      <c r="R16" s="181"/>
      <c r="S16" s="181"/>
      <c r="T16" s="181"/>
      <c r="U16" s="181"/>
      <c r="V16" s="181"/>
      <c r="W16" s="182"/>
    </row>
    <row r="17" spans="2:27" ht="21.75" customHeight="1" thickTop="1" thickBot="1" x14ac:dyDescent="0.25">
      <c r="B17" s="70" t="s">
        <v>104</v>
      </c>
      <c r="C17" s="71"/>
      <c r="D17" s="71"/>
      <c r="E17" s="71"/>
      <c r="F17" s="71"/>
      <c r="G17" s="71"/>
      <c r="H17" s="72"/>
      <c r="I17" s="72"/>
      <c r="J17" s="72"/>
      <c r="K17" s="72"/>
      <c r="L17" s="72"/>
      <c r="M17" s="72"/>
      <c r="N17" s="72"/>
      <c r="O17" s="72"/>
      <c r="P17" s="72"/>
      <c r="Q17" s="72"/>
      <c r="R17" s="72"/>
      <c r="S17" s="72"/>
      <c r="T17" s="72"/>
      <c r="U17" s="72"/>
      <c r="V17" s="72"/>
      <c r="W17" s="73"/>
    </row>
    <row r="18" spans="2:27" ht="25.5" customHeight="1" thickTop="1" thickBot="1" x14ac:dyDescent="0.25">
      <c r="B18" s="183" t="s">
        <v>105</v>
      </c>
      <c r="C18" s="184"/>
      <c r="D18" s="184"/>
      <c r="E18" s="184"/>
      <c r="F18" s="184"/>
      <c r="G18" s="184"/>
      <c r="H18" s="184"/>
      <c r="I18" s="184"/>
      <c r="J18" s="184"/>
      <c r="K18" s="184"/>
      <c r="L18" s="184"/>
      <c r="M18" s="184"/>
      <c r="N18" s="184"/>
      <c r="O18" s="184"/>
      <c r="P18" s="184"/>
      <c r="Q18" s="184"/>
      <c r="R18" s="184"/>
      <c r="S18" s="184"/>
      <c r="T18" s="185"/>
      <c r="U18" s="186" t="s">
        <v>106</v>
      </c>
      <c r="V18" s="187"/>
      <c r="W18" s="188"/>
    </row>
    <row r="19" spans="2:27" ht="14.25" customHeight="1" x14ac:dyDescent="0.2">
      <c r="B19" s="189" t="s">
        <v>107</v>
      </c>
      <c r="C19" s="190"/>
      <c r="D19" s="190"/>
      <c r="E19" s="190"/>
      <c r="F19" s="190"/>
      <c r="G19" s="190"/>
      <c r="H19" s="190"/>
      <c r="I19" s="190"/>
      <c r="J19" s="190"/>
      <c r="K19" s="190"/>
      <c r="L19" s="190"/>
      <c r="M19" s="190" t="s">
        <v>108</v>
      </c>
      <c r="N19" s="190"/>
      <c r="O19" s="190" t="s">
        <v>109</v>
      </c>
      <c r="P19" s="190"/>
      <c r="Q19" s="190" t="s">
        <v>110</v>
      </c>
      <c r="R19" s="190"/>
      <c r="S19" s="190" t="s">
        <v>111</v>
      </c>
      <c r="T19" s="193" t="s">
        <v>112</v>
      </c>
      <c r="U19" s="195" t="s">
        <v>113</v>
      </c>
      <c r="V19" s="197" t="s">
        <v>114</v>
      </c>
      <c r="W19" s="198" t="s">
        <v>115</v>
      </c>
    </row>
    <row r="20" spans="2:27" ht="27" customHeight="1" thickBot="1" x14ac:dyDescent="0.25">
      <c r="B20" s="191"/>
      <c r="C20" s="192"/>
      <c r="D20" s="192"/>
      <c r="E20" s="192"/>
      <c r="F20" s="192"/>
      <c r="G20" s="192"/>
      <c r="H20" s="192"/>
      <c r="I20" s="192"/>
      <c r="J20" s="192"/>
      <c r="K20" s="192"/>
      <c r="L20" s="192"/>
      <c r="M20" s="192"/>
      <c r="N20" s="192"/>
      <c r="O20" s="192"/>
      <c r="P20" s="192"/>
      <c r="Q20" s="192"/>
      <c r="R20" s="192"/>
      <c r="S20" s="192"/>
      <c r="T20" s="194"/>
      <c r="U20" s="196"/>
      <c r="V20" s="192"/>
      <c r="W20" s="199"/>
      <c r="Z20" s="93" t="s">
        <v>79</v>
      </c>
      <c r="AA20" s="93" t="s">
        <v>16</v>
      </c>
    </row>
    <row r="21" spans="2:27" ht="56.25" customHeight="1" x14ac:dyDescent="0.2">
      <c r="B21" s="200" t="s">
        <v>2096</v>
      </c>
      <c r="C21" s="201"/>
      <c r="D21" s="201"/>
      <c r="E21" s="201"/>
      <c r="F21" s="201"/>
      <c r="G21" s="201"/>
      <c r="H21" s="201"/>
      <c r="I21" s="201"/>
      <c r="J21" s="201"/>
      <c r="K21" s="201"/>
      <c r="L21" s="201"/>
      <c r="M21" s="202" t="s">
        <v>2073</v>
      </c>
      <c r="N21" s="202"/>
      <c r="O21" s="202" t="s">
        <v>117</v>
      </c>
      <c r="P21" s="202"/>
      <c r="Q21" s="203" t="s">
        <v>135</v>
      </c>
      <c r="R21" s="203"/>
      <c r="S21" s="95" t="s">
        <v>2066</v>
      </c>
      <c r="T21" s="95" t="s">
        <v>210</v>
      </c>
      <c r="U21" s="95" t="s">
        <v>210</v>
      </c>
      <c r="V21" s="95" t="str">
        <f>+IF(ISERR(U21/T21*100),"N/A",ROUND(U21/T21*100,2))</f>
        <v>N/A</v>
      </c>
      <c r="W21" s="96" t="str">
        <f>+IF(ISERR(U21/S21*100),"N/A",ROUND(U21/S21*100,2))</f>
        <v>N/A</v>
      </c>
    </row>
    <row r="22" spans="2:27" ht="56.25" customHeight="1" thickBot="1" x14ac:dyDescent="0.25">
      <c r="B22" s="200" t="s">
        <v>2097</v>
      </c>
      <c r="C22" s="201"/>
      <c r="D22" s="201"/>
      <c r="E22" s="201"/>
      <c r="F22" s="201"/>
      <c r="G22" s="201"/>
      <c r="H22" s="201"/>
      <c r="I22" s="201"/>
      <c r="J22" s="201"/>
      <c r="K22" s="201"/>
      <c r="L22" s="201"/>
      <c r="M22" s="202" t="s">
        <v>2073</v>
      </c>
      <c r="N22" s="202"/>
      <c r="O22" s="202" t="s">
        <v>117</v>
      </c>
      <c r="P22" s="202"/>
      <c r="Q22" s="203" t="s">
        <v>135</v>
      </c>
      <c r="R22" s="203"/>
      <c r="S22" s="95" t="s">
        <v>1484</v>
      </c>
      <c r="T22" s="95" t="s">
        <v>210</v>
      </c>
      <c r="U22" s="95" t="s">
        <v>210</v>
      </c>
      <c r="V22" s="95" t="str">
        <f>+IF(ISERR(U22/T22*100),"N/A",ROUND(U22/T22*100,2))</f>
        <v>N/A</v>
      </c>
      <c r="W22" s="96" t="str">
        <f>+IF(ISERR(U22/S22*100),"N/A",ROUND(U22/S22*100,2))</f>
        <v>N/A</v>
      </c>
    </row>
    <row r="23" spans="2:27" ht="21.75" customHeight="1" thickTop="1" thickBot="1" x14ac:dyDescent="0.25">
      <c r="B23" s="70" t="s">
        <v>129</v>
      </c>
      <c r="C23" s="71"/>
      <c r="D23" s="71"/>
      <c r="E23" s="71"/>
      <c r="F23" s="71"/>
      <c r="G23" s="71"/>
      <c r="H23" s="72"/>
      <c r="I23" s="72"/>
      <c r="J23" s="72"/>
      <c r="K23" s="72"/>
      <c r="L23" s="72"/>
      <c r="M23" s="72"/>
      <c r="N23" s="72"/>
      <c r="O23" s="72"/>
      <c r="P23" s="72"/>
      <c r="Q23" s="72"/>
      <c r="R23" s="72"/>
      <c r="S23" s="72"/>
      <c r="T23" s="72"/>
      <c r="U23" s="72"/>
      <c r="V23" s="72"/>
      <c r="W23" s="73"/>
      <c r="X23" s="97"/>
    </row>
    <row r="24" spans="2:27" ht="29.25" customHeight="1" thickTop="1" thickBot="1" x14ac:dyDescent="0.25">
      <c r="B24" s="210" t="s">
        <v>130</v>
      </c>
      <c r="C24" s="211"/>
      <c r="D24" s="211"/>
      <c r="E24" s="211"/>
      <c r="F24" s="211"/>
      <c r="G24" s="211"/>
      <c r="H24" s="211"/>
      <c r="I24" s="211"/>
      <c r="J24" s="211"/>
      <c r="K24" s="211"/>
      <c r="L24" s="211"/>
      <c r="M24" s="211"/>
      <c r="N24" s="211"/>
      <c r="O24" s="211"/>
      <c r="P24" s="211"/>
      <c r="Q24" s="212"/>
      <c r="R24" s="98" t="s">
        <v>111</v>
      </c>
      <c r="S24" s="187" t="s">
        <v>112</v>
      </c>
      <c r="T24" s="187"/>
      <c r="U24" s="99" t="s">
        <v>131</v>
      </c>
      <c r="V24" s="186" t="s">
        <v>132</v>
      </c>
      <c r="W24" s="188"/>
    </row>
    <row r="25" spans="2:27" ht="30.75" customHeight="1" thickBot="1" x14ac:dyDescent="0.25">
      <c r="B25" s="213"/>
      <c r="C25" s="214"/>
      <c r="D25" s="214"/>
      <c r="E25" s="214"/>
      <c r="F25" s="214"/>
      <c r="G25" s="214"/>
      <c r="H25" s="214"/>
      <c r="I25" s="214"/>
      <c r="J25" s="214"/>
      <c r="K25" s="214"/>
      <c r="L25" s="214"/>
      <c r="M25" s="214"/>
      <c r="N25" s="214"/>
      <c r="O25" s="214"/>
      <c r="P25" s="214"/>
      <c r="Q25" s="215"/>
      <c r="R25" s="100" t="s">
        <v>133</v>
      </c>
      <c r="S25" s="100" t="s">
        <v>133</v>
      </c>
      <c r="T25" s="100" t="s">
        <v>117</v>
      </c>
      <c r="U25" s="100" t="s">
        <v>133</v>
      </c>
      <c r="V25" s="100" t="s">
        <v>134</v>
      </c>
      <c r="W25" s="101" t="s">
        <v>135</v>
      </c>
      <c r="Y25" s="97"/>
    </row>
    <row r="26" spans="2:27" ht="23.25" customHeight="1" thickBot="1" x14ac:dyDescent="0.25">
      <c r="B26" s="216" t="s">
        <v>136</v>
      </c>
      <c r="C26" s="217"/>
      <c r="D26" s="217"/>
      <c r="E26" s="102" t="s">
        <v>2088</v>
      </c>
      <c r="F26" s="102"/>
      <c r="G26" s="102"/>
      <c r="H26" s="103"/>
      <c r="I26" s="103"/>
      <c r="J26" s="103"/>
      <c r="K26" s="103"/>
      <c r="L26" s="103"/>
      <c r="M26" s="103"/>
      <c r="N26" s="103"/>
      <c r="O26" s="103"/>
      <c r="P26" s="104"/>
      <c r="Q26" s="104"/>
      <c r="R26" s="105" t="s">
        <v>1394</v>
      </c>
      <c r="S26" s="106" t="s">
        <v>79</v>
      </c>
      <c r="T26" s="104"/>
      <c r="U26" s="106" t="s">
        <v>281</v>
      </c>
      <c r="V26" s="104"/>
      <c r="W26" s="107">
        <f>+IF(ISERR(U26/R26*100),"N/A",ROUND(U26/R26*100,2))</f>
        <v>0</v>
      </c>
    </row>
    <row r="27" spans="2:27" ht="26.25" customHeight="1" thickBot="1" x14ac:dyDescent="0.25">
      <c r="B27" s="218" t="s">
        <v>139</v>
      </c>
      <c r="C27" s="219"/>
      <c r="D27" s="219"/>
      <c r="E27" s="108" t="s">
        <v>2088</v>
      </c>
      <c r="F27" s="108"/>
      <c r="G27" s="108"/>
      <c r="H27" s="109"/>
      <c r="I27" s="109"/>
      <c r="J27" s="109"/>
      <c r="K27" s="109"/>
      <c r="L27" s="109"/>
      <c r="M27" s="109"/>
      <c r="N27" s="109"/>
      <c r="O27" s="109"/>
      <c r="P27" s="110"/>
      <c r="Q27" s="110"/>
      <c r="R27" s="111" t="s">
        <v>1394</v>
      </c>
      <c r="S27" s="112" t="s">
        <v>715</v>
      </c>
      <c r="T27" s="112">
        <f>+IF(ISERR(S27/R27*100),"N/A",ROUND(S27/R27*100,2))</f>
        <v>68</v>
      </c>
      <c r="U27" s="112" t="s">
        <v>281</v>
      </c>
      <c r="V27" s="112">
        <f>+IF(ISERR(U27/S27*100),"N/A",ROUND(U27/S27*100,2))</f>
        <v>0</v>
      </c>
      <c r="W27" s="113">
        <f>+IF(ISERR(U27/R27*100),"N/A",ROUND(U27/R27*100,2))</f>
        <v>0</v>
      </c>
    </row>
    <row r="28" spans="2:27" ht="22.5" customHeight="1" thickTop="1" thickBot="1" x14ac:dyDescent="0.25">
      <c r="B28" s="70" t="s">
        <v>141</v>
      </c>
      <c r="C28" s="71"/>
      <c r="D28" s="71"/>
      <c r="E28" s="71"/>
      <c r="F28" s="71"/>
      <c r="G28" s="71"/>
      <c r="H28" s="72"/>
      <c r="I28" s="72"/>
      <c r="J28" s="72"/>
      <c r="K28" s="72"/>
      <c r="L28" s="72"/>
      <c r="M28" s="72"/>
      <c r="N28" s="72"/>
      <c r="O28" s="72"/>
      <c r="P28" s="72"/>
      <c r="Q28" s="72"/>
      <c r="R28" s="72"/>
      <c r="S28" s="72"/>
      <c r="T28" s="72"/>
      <c r="U28" s="72"/>
      <c r="V28" s="72"/>
      <c r="W28" s="73"/>
    </row>
    <row r="29" spans="2:27" ht="37.5" customHeight="1" thickTop="1" x14ac:dyDescent="0.2">
      <c r="B29" s="204" t="s">
        <v>2155</v>
      </c>
      <c r="C29" s="205"/>
      <c r="D29" s="205"/>
      <c r="E29" s="205"/>
      <c r="F29" s="205"/>
      <c r="G29" s="205"/>
      <c r="H29" s="205"/>
      <c r="I29" s="205"/>
      <c r="J29" s="205"/>
      <c r="K29" s="205"/>
      <c r="L29" s="205"/>
      <c r="M29" s="205"/>
      <c r="N29" s="205"/>
      <c r="O29" s="205"/>
      <c r="P29" s="205"/>
      <c r="Q29" s="205"/>
      <c r="R29" s="205"/>
      <c r="S29" s="205"/>
      <c r="T29" s="205"/>
      <c r="U29" s="205"/>
      <c r="V29" s="205"/>
      <c r="W29" s="206"/>
    </row>
    <row r="30" spans="2:27" ht="15" customHeight="1" thickBot="1" x14ac:dyDescent="0.25">
      <c r="B30" s="220"/>
      <c r="C30" s="221"/>
      <c r="D30" s="221"/>
      <c r="E30" s="221"/>
      <c r="F30" s="221"/>
      <c r="G30" s="221"/>
      <c r="H30" s="221"/>
      <c r="I30" s="221"/>
      <c r="J30" s="221"/>
      <c r="K30" s="221"/>
      <c r="L30" s="221"/>
      <c r="M30" s="221"/>
      <c r="N30" s="221"/>
      <c r="O30" s="221"/>
      <c r="P30" s="221"/>
      <c r="Q30" s="221"/>
      <c r="R30" s="221"/>
      <c r="S30" s="221"/>
      <c r="T30" s="221"/>
      <c r="U30" s="221"/>
      <c r="V30" s="221"/>
      <c r="W30" s="222"/>
    </row>
    <row r="31" spans="2:27" ht="37.5" customHeight="1" thickTop="1" x14ac:dyDescent="0.2">
      <c r="B31" s="204" t="s">
        <v>2148</v>
      </c>
      <c r="C31" s="205"/>
      <c r="D31" s="205"/>
      <c r="E31" s="205"/>
      <c r="F31" s="205"/>
      <c r="G31" s="205"/>
      <c r="H31" s="205"/>
      <c r="I31" s="205"/>
      <c r="J31" s="205"/>
      <c r="K31" s="205"/>
      <c r="L31" s="205"/>
      <c r="M31" s="205"/>
      <c r="N31" s="205"/>
      <c r="O31" s="205"/>
      <c r="P31" s="205"/>
      <c r="Q31" s="205"/>
      <c r="R31" s="205"/>
      <c r="S31" s="205"/>
      <c r="T31" s="205"/>
      <c r="U31" s="205"/>
      <c r="V31" s="205"/>
      <c r="W31" s="206"/>
    </row>
    <row r="32" spans="2:27" ht="15" customHeight="1" thickBot="1" x14ac:dyDescent="0.25">
      <c r="B32" s="220"/>
      <c r="C32" s="221"/>
      <c r="D32" s="221"/>
      <c r="E32" s="221"/>
      <c r="F32" s="221"/>
      <c r="G32" s="221"/>
      <c r="H32" s="221"/>
      <c r="I32" s="221"/>
      <c r="J32" s="221"/>
      <c r="K32" s="221"/>
      <c r="L32" s="221"/>
      <c r="M32" s="221"/>
      <c r="N32" s="221"/>
      <c r="O32" s="221"/>
      <c r="P32" s="221"/>
      <c r="Q32" s="221"/>
      <c r="R32" s="221"/>
      <c r="S32" s="221"/>
      <c r="T32" s="221"/>
      <c r="U32" s="221"/>
      <c r="V32" s="221"/>
      <c r="W32" s="222"/>
    </row>
    <row r="33" spans="2:23" ht="37.5" customHeight="1" thickTop="1" x14ac:dyDescent="0.2">
      <c r="B33" s="204" t="s">
        <v>2149</v>
      </c>
      <c r="C33" s="205"/>
      <c r="D33" s="205"/>
      <c r="E33" s="205"/>
      <c r="F33" s="205"/>
      <c r="G33" s="205"/>
      <c r="H33" s="205"/>
      <c r="I33" s="205"/>
      <c r="J33" s="205"/>
      <c r="K33" s="205"/>
      <c r="L33" s="205"/>
      <c r="M33" s="205"/>
      <c r="N33" s="205"/>
      <c r="O33" s="205"/>
      <c r="P33" s="205"/>
      <c r="Q33" s="205"/>
      <c r="R33" s="205"/>
      <c r="S33" s="205"/>
      <c r="T33" s="205"/>
      <c r="U33" s="205"/>
      <c r="V33" s="205"/>
      <c r="W33" s="206"/>
    </row>
    <row r="34" spans="2:23" ht="18.75" customHeight="1" thickBot="1" x14ac:dyDescent="0.25">
      <c r="B34" s="207"/>
      <c r="C34" s="208"/>
      <c r="D34" s="208"/>
      <c r="E34" s="208"/>
      <c r="F34" s="208"/>
      <c r="G34" s="208"/>
      <c r="H34" s="208"/>
      <c r="I34" s="208"/>
      <c r="J34" s="208"/>
      <c r="K34" s="208"/>
      <c r="L34" s="208"/>
      <c r="M34" s="208"/>
      <c r="N34" s="208"/>
      <c r="O34" s="208"/>
      <c r="P34" s="208"/>
      <c r="Q34" s="208"/>
      <c r="R34" s="208"/>
      <c r="S34" s="208"/>
      <c r="T34" s="208"/>
      <c r="U34" s="208"/>
      <c r="V34" s="208"/>
      <c r="W34" s="209"/>
    </row>
  </sheetData>
  <mergeCells count="55">
    <mergeCell ref="B21:L21"/>
    <mergeCell ref="M21:N21"/>
    <mergeCell ref="O21:P21"/>
    <mergeCell ref="Q21:R21"/>
    <mergeCell ref="B33:W34"/>
    <mergeCell ref="B22:L22"/>
    <mergeCell ref="M22:N22"/>
    <mergeCell ref="O22:P22"/>
    <mergeCell ref="Q22:R22"/>
    <mergeCell ref="B24:Q25"/>
    <mergeCell ref="S24:T24"/>
    <mergeCell ref="V24:W24"/>
    <mergeCell ref="B26:D26"/>
    <mergeCell ref="B27:D27"/>
    <mergeCell ref="B29:W30"/>
    <mergeCell ref="B31:W32"/>
    <mergeCell ref="C16:W16"/>
    <mergeCell ref="B18:T18"/>
    <mergeCell ref="U18:W18"/>
    <mergeCell ref="B19:L20"/>
    <mergeCell ref="M19:N20"/>
    <mergeCell ref="O19:P20"/>
    <mergeCell ref="Q19:R20"/>
    <mergeCell ref="S19:S20"/>
    <mergeCell ref="T19:T20"/>
    <mergeCell ref="U19:U20"/>
    <mergeCell ref="V19:V20"/>
    <mergeCell ref="W19:W20"/>
    <mergeCell ref="C14:I14"/>
    <mergeCell ref="L14:Q14"/>
    <mergeCell ref="T14:W14"/>
    <mergeCell ref="C15:I15"/>
    <mergeCell ref="L15:Q15"/>
    <mergeCell ref="T15:W15"/>
    <mergeCell ref="D8:H8"/>
    <mergeCell ref="P8:W8"/>
    <mergeCell ref="C9:W9"/>
    <mergeCell ref="C10:W10"/>
    <mergeCell ref="B13:I13"/>
    <mergeCell ref="K13:Q13"/>
    <mergeCell ref="S13:W13"/>
    <mergeCell ref="D7:H7"/>
    <mergeCell ref="O7:W7"/>
    <mergeCell ref="A1:P1"/>
    <mergeCell ref="B2:W2"/>
    <mergeCell ref="D4:H4"/>
    <mergeCell ref="J4:K4"/>
    <mergeCell ref="M4:Q4"/>
    <mergeCell ref="S4:U4"/>
    <mergeCell ref="V4:W4"/>
    <mergeCell ref="C5:W5"/>
    <mergeCell ref="D6:H6"/>
    <mergeCell ref="J6:K6"/>
    <mergeCell ref="L6:M6"/>
    <mergeCell ref="N6:W6"/>
  </mergeCells>
  <printOptions horizontalCentered="1"/>
  <pageMargins left="0.78740157480314965" right="0.78740157480314965" top="0.98425196850393704" bottom="0.98425196850393704" header="0" footer="0.39370078740157483"/>
  <pageSetup paperSize="120" scale="50" fitToHeight="6" orientation="landscape" r:id="rId1"/>
  <headerFooter>
    <oddFooter>&amp;R&amp;P de &amp;N</oddFooter>
  </headerFooter>
  <rowBreaks count="1" manualBreakCount="1">
    <brk id="16"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104</vt:i4>
      </vt:variant>
      <vt:variant>
        <vt:lpstr>Rangos con nombre</vt:lpstr>
      </vt:variant>
      <vt:variant>
        <vt:i4>204</vt:i4>
      </vt:variant>
    </vt:vector>
  </HeadingPairs>
  <TitlesOfParts>
    <vt:vector size="308" baseType="lpstr">
      <vt:lpstr>Financiero</vt:lpstr>
      <vt:lpstr>Físico</vt:lpstr>
      <vt:lpstr>1 R001</vt:lpstr>
      <vt:lpstr>4 E015</vt:lpstr>
      <vt:lpstr>4 P006</vt:lpstr>
      <vt:lpstr>4 P022</vt:lpstr>
      <vt:lpstr>4 P024</vt:lpstr>
      <vt:lpstr>4 S155</vt:lpstr>
      <vt:lpstr>4 U012</vt:lpstr>
      <vt:lpstr>5 E002</vt:lpstr>
      <vt:lpstr>5 M001</vt:lpstr>
      <vt:lpstr>5 P005</vt:lpstr>
      <vt:lpstr>6 M001</vt:lpstr>
      <vt:lpstr>7 A900</vt:lpstr>
      <vt:lpstr>8 B004</vt:lpstr>
      <vt:lpstr>8 S052</vt:lpstr>
      <vt:lpstr>8 S053</vt:lpstr>
      <vt:lpstr>8 S290</vt:lpstr>
      <vt:lpstr>8 S292</vt:lpstr>
      <vt:lpstr>8 S293</vt:lpstr>
      <vt:lpstr>8 S304</vt:lpstr>
      <vt:lpstr>9 P001</vt:lpstr>
      <vt:lpstr>10 M001</vt:lpstr>
      <vt:lpstr>11 E010</vt:lpstr>
      <vt:lpstr>11 E021</vt:lpstr>
      <vt:lpstr>11 E032</vt:lpstr>
      <vt:lpstr>11 S072</vt:lpstr>
      <vt:lpstr>11 S243</vt:lpstr>
      <vt:lpstr>11 S247</vt:lpstr>
      <vt:lpstr>11 S283</vt:lpstr>
      <vt:lpstr>11 S311</vt:lpstr>
      <vt:lpstr>12 E010</vt:lpstr>
      <vt:lpstr>12 E022</vt:lpstr>
      <vt:lpstr>12 E023</vt:lpstr>
      <vt:lpstr>12 E025</vt:lpstr>
      <vt:lpstr>12 E036</vt:lpstr>
      <vt:lpstr>12 P016</vt:lpstr>
      <vt:lpstr>12 P020</vt:lpstr>
      <vt:lpstr>12 U008</vt:lpstr>
      <vt:lpstr>13 A006</vt:lpstr>
      <vt:lpstr>14 E002</vt:lpstr>
      <vt:lpstr>14 E003</vt:lpstr>
      <vt:lpstr>14 S280</vt:lpstr>
      <vt:lpstr>15 P005</vt:lpstr>
      <vt:lpstr>15 S177</vt:lpstr>
      <vt:lpstr>15 S273</vt:lpstr>
      <vt:lpstr>15 S281</vt:lpstr>
      <vt:lpstr>16 P002</vt:lpstr>
      <vt:lpstr>16 S046</vt:lpstr>
      <vt:lpstr>16 S219</vt:lpstr>
      <vt:lpstr>18 E568</vt:lpstr>
      <vt:lpstr>18 G003</vt:lpstr>
      <vt:lpstr>18 M001</vt:lpstr>
      <vt:lpstr>18 P008</vt:lpstr>
      <vt:lpstr>19 J014</vt:lpstr>
      <vt:lpstr>20 E016</vt:lpstr>
      <vt:lpstr>20 S174</vt:lpstr>
      <vt:lpstr>20 S176</vt:lpstr>
      <vt:lpstr>20 S287</vt:lpstr>
      <vt:lpstr>21 P001</vt:lpstr>
      <vt:lpstr>22 M001</vt:lpstr>
      <vt:lpstr>22 R003</vt:lpstr>
      <vt:lpstr>22 R005</vt:lpstr>
      <vt:lpstr>22 R008</vt:lpstr>
      <vt:lpstr>22 R009</vt:lpstr>
      <vt:lpstr>22 R010</vt:lpstr>
      <vt:lpstr>22 R011</vt:lpstr>
      <vt:lpstr>35 E013</vt:lpstr>
      <vt:lpstr>35 M002</vt:lpstr>
      <vt:lpstr>36 P001</vt:lpstr>
      <vt:lpstr>38 S190</vt:lpstr>
      <vt:lpstr>40 P002</vt:lpstr>
      <vt:lpstr>43 E001</vt:lpstr>
      <vt:lpstr>43 G010</vt:lpstr>
      <vt:lpstr>43 M001</vt:lpstr>
      <vt:lpstr>45 G001</vt:lpstr>
      <vt:lpstr>45 G002</vt:lpstr>
      <vt:lpstr>45 M001</vt:lpstr>
      <vt:lpstr>47 E033</vt:lpstr>
      <vt:lpstr>47 S010</vt:lpstr>
      <vt:lpstr>47 P010</vt:lpstr>
      <vt:lpstr>47 S249</vt:lpstr>
      <vt:lpstr>47 M001</vt:lpstr>
      <vt:lpstr>47 O001</vt:lpstr>
      <vt:lpstr>48 E011</vt:lpstr>
      <vt:lpstr>48 S303</vt:lpstr>
      <vt:lpstr>49 E009</vt:lpstr>
      <vt:lpstr>49 E010</vt:lpstr>
      <vt:lpstr>49 E011</vt:lpstr>
      <vt:lpstr>49 E013</vt:lpstr>
      <vt:lpstr>49 M001</vt:lpstr>
      <vt:lpstr>50 E001</vt:lpstr>
      <vt:lpstr>50 E007</vt:lpstr>
      <vt:lpstr>50 E011</vt:lpstr>
      <vt:lpstr>51 E036</vt:lpstr>
      <vt:lpstr>51 E043</vt:lpstr>
      <vt:lpstr>52 M001</vt:lpstr>
      <vt:lpstr>53 E561</vt:lpstr>
      <vt:lpstr>53 E579</vt:lpstr>
      <vt:lpstr>53 E580</vt:lpstr>
      <vt:lpstr>53 E581</vt:lpstr>
      <vt:lpstr>53 E582</vt:lpstr>
      <vt:lpstr>53 M001</vt:lpstr>
      <vt:lpstr>53 P552</vt:lpstr>
      <vt:lpstr>'1 R001'!Área_de_impresión</vt:lpstr>
      <vt:lpstr>'10 M001'!Área_de_impresión</vt:lpstr>
      <vt:lpstr>'11 E010'!Área_de_impresión</vt:lpstr>
      <vt:lpstr>'11 E021'!Área_de_impresión</vt:lpstr>
      <vt:lpstr>'11 E032'!Área_de_impresión</vt:lpstr>
      <vt:lpstr>'11 S072'!Área_de_impresión</vt:lpstr>
      <vt:lpstr>'11 S243'!Área_de_impresión</vt:lpstr>
      <vt:lpstr>'11 S247'!Área_de_impresión</vt:lpstr>
      <vt:lpstr>'11 S283'!Área_de_impresión</vt:lpstr>
      <vt:lpstr>'11 S311'!Área_de_impresión</vt:lpstr>
      <vt:lpstr>'12 E010'!Área_de_impresión</vt:lpstr>
      <vt:lpstr>'12 E022'!Área_de_impresión</vt:lpstr>
      <vt:lpstr>'12 E023'!Área_de_impresión</vt:lpstr>
      <vt:lpstr>'12 E025'!Área_de_impresión</vt:lpstr>
      <vt:lpstr>'12 E036'!Área_de_impresión</vt:lpstr>
      <vt:lpstr>'12 P016'!Área_de_impresión</vt:lpstr>
      <vt:lpstr>'12 P020'!Área_de_impresión</vt:lpstr>
      <vt:lpstr>'12 U008'!Área_de_impresión</vt:lpstr>
      <vt:lpstr>'13 A006'!Área_de_impresión</vt:lpstr>
      <vt:lpstr>'14 E002'!Área_de_impresión</vt:lpstr>
      <vt:lpstr>'14 E003'!Área_de_impresión</vt:lpstr>
      <vt:lpstr>'14 S280'!Área_de_impresión</vt:lpstr>
      <vt:lpstr>'15 P005'!Área_de_impresión</vt:lpstr>
      <vt:lpstr>'15 S177'!Área_de_impresión</vt:lpstr>
      <vt:lpstr>'15 S273'!Área_de_impresión</vt:lpstr>
      <vt:lpstr>'15 S281'!Área_de_impresión</vt:lpstr>
      <vt:lpstr>'16 P002'!Área_de_impresión</vt:lpstr>
      <vt:lpstr>'16 S046'!Área_de_impresión</vt:lpstr>
      <vt:lpstr>'16 S219'!Área_de_impresión</vt:lpstr>
      <vt:lpstr>'18 E568'!Área_de_impresión</vt:lpstr>
      <vt:lpstr>'18 G003'!Área_de_impresión</vt:lpstr>
      <vt:lpstr>'18 M001'!Área_de_impresión</vt:lpstr>
      <vt:lpstr>'18 P008'!Área_de_impresión</vt:lpstr>
      <vt:lpstr>'19 J014'!Área_de_impresión</vt:lpstr>
      <vt:lpstr>'20 E016'!Área_de_impresión</vt:lpstr>
      <vt:lpstr>'20 S174'!Área_de_impresión</vt:lpstr>
      <vt:lpstr>'20 S176'!Área_de_impresión</vt:lpstr>
      <vt:lpstr>'20 S287'!Área_de_impresión</vt:lpstr>
      <vt:lpstr>'21 P001'!Área_de_impresión</vt:lpstr>
      <vt:lpstr>'22 M001'!Área_de_impresión</vt:lpstr>
      <vt:lpstr>'22 R003'!Área_de_impresión</vt:lpstr>
      <vt:lpstr>'22 R005'!Área_de_impresión</vt:lpstr>
      <vt:lpstr>'22 R008'!Área_de_impresión</vt:lpstr>
      <vt:lpstr>'22 R009'!Área_de_impresión</vt:lpstr>
      <vt:lpstr>'22 R010'!Área_de_impresión</vt:lpstr>
      <vt:lpstr>'22 R011'!Área_de_impresión</vt:lpstr>
      <vt:lpstr>'35 E013'!Área_de_impresión</vt:lpstr>
      <vt:lpstr>'35 M002'!Área_de_impresión</vt:lpstr>
      <vt:lpstr>'36 P001'!Área_de_impresión</vt:lpstr>
      <vt:lpstr>'38 S190'!Área_de_impresión</vt:lpstr>
      <vt:lpstr>'4 E015'!Área_de_impresión</vt:lpstr>
      <vt:lpstr>'4 P006'!Área_de_impresión</vt:lpstr>
      <vt:lpstr>'4 P022'!Área_de_impresión</vt:lpstr>
      <vt:lpstr>'4 P024'!Área_de_impresión</vt:lpstr>
      <vt:lpstr>'4 S155'!Área_de_impresión</vt:lpstr>
      <vt:lpstr>'4 U012'!Área_de_impresión</vt:lpstr>
      <vt:lpstr>'40 P002'!Área_de_impresión</vt:lpstr>
      <vt:lpstr>'43 E001'!Área_de_impresión</vt:lpstr>
      <vt:lpstr>'43 G010'!Área_de_impresión</vt:lpstr>
      <vt:lpstr>'43 M001'!Área_de_impresión</vt:lpstr>
      <vt:lpstr>'45 G001'!Área_de_impresión</vt:lpstr>
      <vt:lpstr>'45 G002'!Área_de_impresión</vt:lpstr>
      <vt:lpstr>'45 M001'!Área_de_impresión</vt:lpstr>
      <vt:lpstr>'47 E033'!Área_de_impresión</vt:lpstr>
      <vt:lpstr>'47 M001'!Área_de_impresión</vt:lpstr>
      <vt:lpstr>'47 O001'!Área_de_impresión</vt:lpstr>
      <vt:lpstr>'47 P010'!Área_de_impresión</vt:lpstr>
      <vt:lpstr>'47 S010'!Área_de_impresión</vt:lpstr>
      <vt:lpstr>'47 S249'!Área_de_impresión</vt:lpstr>
      <vt:lpstr>'48 E011'!Área_de_impresión</vt:lpstr>
      <vt:lpstr>'48 S303'!Área_de_impresión</vt:lpstr>
      <vt:lpstr>'49 E009'!Área_de_impresión</vt:lpstr>
      <vt:lpstr>'49 E010'!Área_de_impresión</vt:lpstr>
      <vt:lpstr>'49 E011'!Área_de_impresión</vt:lpstr>
      <vt:lpstr>'49 E013'!Área_de_impresión</vt:lpstr>
      <vt:lpstr>'49 M001'!Área_de_impresión</vt:lpstr>
      <vt:lpstr>'5 E002'!Área_de_impresión</vt:lpstr>
      <vt:lpstr>'5 M001'!Área_de_impresión</vt:lpstr>
      <vt:lpstr>'5 P005'!Área_de_impresión</vt:lpstr>
      <vt:lpstr>'50 E001'!Área_de_impresión</vt:lpstr>
      <vt:lpstr>'50 E007'!Área_de_impresión</vt:lpstr>
      <vt:lpstr>'50 E011'!Área_de_impresión</vt:lpstr>
      <vt:lpstr>'51 E036'!Área_de_impresión</vt:lpstr>
      <vt:lpstr>'51 E043'!Área_de_impresión</vt:lpstr>
      <vt:lpstr>'52 M001'!Área_de_impresión</vt:lpstr>
      <vt:lpstr>'53 E561'!Área_de_impresión</vt:lpstr>
      <vt:lpstr>'53 E579'!Área_de_impresión</vt:lpstr>
      <vt:lpstr>'53 E580'!Área_de_impresión</vt:lpstr>
      <vt:lpstr>'53 E581'!Área_de_impresión</vt:lpstr>
      <vt:lpstr>'53 E582'!Área_de_impresión</vt:lpstr>
      <vt:lpstr>'53 M001'!Área_de_impresión</vt:lpstr>
      <vt:lpstr>'53 P552'!Área_de_impresión</vt:lpstr>
      <vt:lpstr>'6 M001'!Área_de_impresión</vt:lpstr>
      <vt:lpstr>'7 A900'!Área_de_impresión</vt:lpstr>
      <vt:lpstr>'8 B004'!Área_de_impresión</vt:lpstr>
      <vt:lpstr>'8 S052'!Área_de_impresión</vt:lpstr>
      <vt:lpstr>'8 S053'!Área_de_impresión</vt:lpstr>
      <vt:lpstr>'8 S290'!Área_de_impresión</vt:lpstr>
      <vt:lpstr>'8 S292'!Área_de_impresión</vt:lpstr>
      <vt:lpstr>'8 S293'!Área_de_impresión</vt:lpstr>
      <vt:lpstr>'8 S304'!Área_de_impresión</vt:lpstr>
      <vt:lpstr>'9 P001'!Área_de_impresión</vt:lpstr>
      <vt:lpstr>Financiero!Área_de_impresión</vt:lpstr>
      <vt:lpstr>Físico!Área_de_impresión</vt:lpstr>
      <vt:lpstr>'1 R001'!Títulos_a_imprimir</vt:lpstr>
      <vt:lpstr>'10 M001'!Títulos_a_imprimir</vt:lpstr>
      <vt:lpstr>'11 E010'!Títulos_a_imprimir</vt:lpstr>
      <vt:lpstr>'11 E021'!Títulos_a_imprimir</vt:lpstr>
      <vt:lpstr>'11 E032'!Títulos_a_imprimir</vt:lpstr>
      <vt:lpstr>'11 S072'!Títulos_a_imprimir</vt:lpstr>
      <vt:lpstr>'11 S243'!Títulos_a_imprimir</vt:lpstr>
      <vt:lpstr>'11 S247'!Títulos_a_imprimir</vt:lpstr>
      <vt:lpstr>'11 S283'!Títulos_a_imprimir</vt:lpstr>
      <vt:lpstr>'11 S311'!Títulos_a_imprimir</vt:lpstr>
      <vt:lpstr>'12 E010'!Títulos_a_imprimir</vt:lpstr>
      <vt:lpstr>'12 E022'!Títulos_a_imprimir</vt:lpstr>
      <vt:lpstr>'12 E023'!Títulos_a_imprimir</vt:lpstr>
      <vt:lpstr>'12 E025'!Títulos_a_imprimir</vt:lpstr>
      <vt:lpstr>'12 E036'!Títulos_a_imprimir</vt:lpstr>
      <vt:lpstr>'12 P016'!Títulos_a_imprimir</vt:lpstr>
      <vt:lpstr>'12 P020'!Títulos_a_imprimir</vt:lpstr>
      <vt:lpstr>'12 U008'!Títulos_a_imprimir</vt:lpstr>
      <vt:lpstr>'13 A006'!Títulos_a_imprimir</vt:lpstr>
      <vt:lpstr>'14 E002'!Títulos_a_imprimir</vt:lpstr>
      <vt:lpstr>'14 E003'!Títulos_a_imprimir</vt:lpstr>
      <vt:lpstr>'14 S280'!Títulos_a_imprimir</vt:lpstr>
      <vt:lpstr>'15 P005'!Títulos_a_imprimir</vt:lpstr>
      <vt:lpstr>'15 S177'!Títulos_a_imprimir</vt:lpstr>
      <vt:lpstr>'15 S273'!Títulos_a_imprimir</vt:lpstr>
      <vt:lpstr>'15 S281'!Títulos_a_imprimir</vt:lpstr>
      <vt:lpstr>'16 P002'!Títulos_a_imprimir</vt:lpstr>
      <vt:lpstr>'16 S046'!Títulos_a_imprimir</vt:lpstr>
      <vt:lpstr>'16 S219'!Títulos_a_imprimir</vt:lpstr>
      <vt:lpstr>'18 E568'!Títulos_a_imprimir</vt:lpstr>
      <vt:lpstr>'18 G003'!Títulos_a_imprimir</vt:lpstr>
      <vt:lpstr>'18 M001'!Títulos_a_imprimir</vt:lpstr>
      <vt:lpstr>'18 P008'!Títulos_a_imprimir</vt:lpstr>
      <vt:lpstr>'19 J014'!Títulos_a_imprimir</vt:lpstr>
      <vt:lpstr>'20 E016'!Títulos_a_imprimir</vt:lpstr>
      <vt:lpstr>'20 S174'!Títulos_a_imprimir</vt:lpstr>
      <vt:lpstr>'20 S176'!Títulos_a_imprimir</vt:lpstr>
      <vt:lpstr>'20 S287'!Títulos_a_imprimir</vt:lpstr>
      <vt:lpstr>'21 P001'!Títulos_a_imprimir</vt:lpstr>
      <vt:lpstr>'22 M001'!Títulos_a_imprimir</vt:lpstr>
      <vt:lpstr>'22 R003'!Títulos_a_imprimir</vt:lpstr>
      <vt:lpstr>'22 R005'!Títulos_a_imprimir</vt:lpstr>
      <vt:lpstr>'22 R008'!Títulos_a_imprimir</vt:lpstr>
      <vt:lpstr>'22 R009'!Títulos_a_imprimir</vt:lpstr>
      <vt:lpstr>'22 R010'!Títulos_a_imprimir</vt:lpstr>
      <vt:lpstr>'22 R011'!Títulos_a_imprimir</vt:lpstr>
      <vt:lpstr>'35 E013'!Títulos_a_imprimir</vt:lpstr>
      <vt:lpstr>'35 M002'!Títulos_a_imprimir</vt:lpstr>
      <vt:lpstr>'36 P001'!Títulos_a_imprimir</vt:lpstr>
      <vt:lpstr>'38 S190'!Títulos_a_imprimir</vt:lpstr>
      <vt:lpstr>'4 E015'!Títulos_a_imprimir</vt:lpstr>
      <vt:lpstr>'4 P006'!Títulos_a_imprimir</vt:lpstr>
      <vt:lpstr>'4 P022'!Títulos_a_imprimir</vt:lpstr>
      <vt:lpstr>'4 P024'!Títulos_a_imprimir</vt:lpstr>
      <vt:lpstr>'4 S155'!Títulos_a_imprimir</vt:lpstr>
      <vt:lpstr>'4 U012'!Títulos_a_imprimir</vt:lpstr>
      <vt:lpstr>'40 P002'!Títulos_a_imprimir</vt:lpstr>
      <vt:lpstr>'43 E001'!Títulos_a_imprimir</vt:lpstr>
      <vt:lpstr>'43 G010'!Títulos_a_imprimir</vt:lpstr>
      <vt:lpstr>'43 M001'!Títulos_a_imprimir</vt:lpstr>
      <vt:lpstr>'45 G001'!Títulos_a_imprimir</vt:lpstr>
      <vt:lpstr>'45 G002'!Títulos_a_imprimir</vt:lpstr>
      <vt:lpstr>'45 M001'!Títulos_a_imprimir</vt:lpstr>
      <vt:lpstr>'47 E033'!Títulos_a_imprimir</vt:lpstr>
      <vt:lpstr>'47 P010'!Títulos_a_imprimir</vt:lpstr>
      <vt:lpstr>'47 S010'!Títulos_a_imprimir</vt:lpstr>
      <vt:lpstr>'47 S249'!Títulos_a_imprimir</vt:lpstr>
      <vt:lpstr>'48 E011'!Títulos_a_imprimir</vt:lpstr>
      <vt:lpstr>'48 S303'!Títulos_a_imprimir</vt:lpstr>
      <vt:lpstr>'49 E009'!Títulos_a_imprimir</vt:lpstr>
      <vt:lpstr>'49 E010'!Títulos_a_imprimir</vt:lpstr>
      <vt:lpstr>'49 E011'!Títulos_a_imprimir</vt:lpstr>
      <vt:lpstr>'49 E013'!Títulos_a_imprimir</vt:lpstr>
      <vt:lpstr>'49 M001'!Títulos_a_imprimir</vt:lpstr>
      <vt:lpstr>'5 E002'!Títulos_a_imprimir</vt:lpstr>
      <vt:lpstr>'5 M001'!Títulos_a_imprimir</vt:lpstr>
      <vt:lpstr>'5 P005'!Títulos_a_imprimir</vt:lpstr>
      <vt:lpstr>'50 E001'!Títulos_a_imprimir</vt:lpstr>
      <vt:lpstr>'50 E007'!Títulos_a_imprimir</vt:lpstr>
      <vt:lpstr>'50 E011'!Títulos_a_imprimir</vt:lpstr>
      <vt:lpstr>'51 E036'!Títulos_a_imprimir</vt:lpstr>
      <vt:lpstr>'51 E043'!Títulos_a_imprimir</vt:lpstr>
      <vt:lpstr>'52 M001'!Títulos_a_imprimir</vt:lpstr>
      <vt:lpstr>'53 E561'!Títulos_a_imprimir</vt:lpstr>
      <vt:lpstr>'53 E579'!Títulos_a_imprimir</vt:lpstr>
      <vt:lpstr>'53 E580'!Títulos_a_imprimir</vt:lpstr>
      <vt:lpstr>'53 E581'!Títulos_a_imprimir</vt:lpstr>
      <vt:lpstr>'53 E582'!Títulos_a_imprimir</vt:lpstr>
      <vt:lpstr>'53 M001'!Títulos_a_imprimir</vt:lpstr>
      <vt:lpstr>'53 P552'!Títulos_a_imprimir</vt:lpstr>
      <vt:lpstr>'6 M001'!Títulos_a_imprimir</vt:lpstr>
      <vt:lpstr>'7 A900'!Títulos_a_imprimir</vt:lpstr>
      <vt:lpstr>'8 B004'!Títulos_a_imprimir</vt:lpstr>
      <vt:lpstr>'8 S052'!Títulos_a_imprimir</vt:lpstr>
      <vt:lpstr>'8 S053'!Títulos_a_imprimir</vt:lpstr>
      <vt:lpstr>'8 S290'!Títulos_a_imprimir</vt:lpstr>
      <vt:lpstr>'8 S292'!Títulos_a_imprimir</vt:lpstr>
      <vt:lpstr>'8 S293'!Títulos_a_imprimir</vt:lpstr>
      <vt:lpstr>'8 S304'!Títulos_a_imprimir</vt:lpstr>
      <vt:lpstr>'9 P001'!Títulos_a_imprimir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Triana Guadalupe Carcano Aguilar</dc:creator>
  <cp:lastModifiedBy>UPCP</cp:lastModifiedBy>
  <cp:lastPrinted>2022-10-26T20:03:29Z</cp:lastPrinted>
  <dcterms:created xsi:type="dcterms:W3CDTF">2009-04-01T20:46:43Z</dcterms:created>
  <dcterms:modified xsi:type="dcterms:W3CDTF">2022-10-26T23:57:06Z</dcterms:modified>
</cp:coreProperties>
</file>