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hidePivotFieldList="1"/>
  <mc:AlternateContent xmlns:mc="http://schemas.openxmlformats.org/markup-compatibility/2006">
    <mc:Choice Requires="x15">
      <x15ac:absPath xmlns:x15ac="http://schemas.microsoft.com/office/spreadsheetml/2010/11/ac" url="C:\Users\Papa\Documents\Mis documentos\Informes\Informe de Finanzas Anexos\2020 Informes\ii\Excel\"/>
    </mc:Choice>
  </mc:AlternateContent>
  <bookViews>
    <workbookView xWindow="0" yWindow="0" windowWidth="20490" windowHeight="7650"/>
  </bookViews>
  <sheets>
    <sheet name="CuadroResumen" sheetId="4" r:id="rId1"/>
    <sheet name="No subsanado" sheetId="6" r:id="rId2"/>
    <sheet name="Reasignación" sheetId="9" r:id="rId3"/>
  </sheets>
  <definedNames>
    <definedName name="_xlnm._FilterDatabase" localSheetId="0" hidden="1">CuadroResumen!$A$15:$G$40</definedName>
    <definedName name="_xlnm._FilterDatabase" localSheetId="1" hidden="1">'No subsanado'!$A$13:$C$38</definedName>
    <definedName name="_xlnm.Print_Area" localSheetId="0">CuadroResumen!$A$1:$I$46</definedName>
    <definedName name="_xlnm.Print_Area" localSheetId="1">'No subsanado'!$A$1:$B$42</definedName>
    <definedName name="_xlnm.Print_Area" localSheetId="2">Reasignación!$A$1:$B$17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1" i="9" l="1"/>
  <c r="B12" i="9"/>
  <c r="B11" i="9" s="1"/>
  <c r="B12" i="6" l="1"/>
  <c r="I40" i="4" l="1"/>
  <c r="I39" i="4"/>
  <c r="I38" i="4"/>
  <c r="I37" i="4"/>
  <c r="I36" i="4"/>
  <c r="I35" i="4"/>
  <c r="I34" i="4"/>
  <c r="I33" i="4"/>
  <c r="I32" i="4"/>
  <c r="I31" i="4"/>
  <c r="I30" i="4"/>
  <c r="I29" i="4"/>
  <c r="I28" i="4"/>
  <c r="I27" i="4"/>
  <c r="I26" i="4"/>
  <c r="I25" i="4"/>
  <c r="I24" i="4"/>
  <c r="I23" i="4"/>
  <c r="I22" i="4"/>
  <c r="I21" i="4"/>
  <c r="I20" i="4"/>
  <c r="I19" i="4"/>
  <c r="I18" i="4"/>
  <c r="I17" i="4"/>
  <c r="I16" i="4"/>
  <c r="I15" i="4"/>
  <c r="H14" i="4"/>
  <c r="E14" i="4"/>
  <c r="D14" i="4"/>
  <c r="C14" i="4"/>
  <c r="B14" i="4"/>
  <c r="F14" i="4" l="1"/>
  <c r="G14" i="4" s="1"/>
  <c r="I14" i="4"/>
</calcChain>
</file>

<file path=xl/sharedStrings.xml><?xml version="1.0" encoding="utf-8"?>
<sst xmlns="http://schemas.openxmlformats.org/spreadsheetml/2006/main" count="108" uniqueCount="62">
  <si>
    <t>Oficina de la Presidencia de la República</t>
  </si>
  <si>
    <t>Gobernación</t>
  </si>
  <si>
    <t>Relaciones Exteriores</t>
  </si>
  <si>
    <t>Hacienda y Crédito Público</t>
  </si>
  <si>
    <t>Defensa Nacional</t>
  </si>
  <si>
    <t>Agricultura y Desarrollo Rural</t>
  </si>
  <si>
    <t>Comunicaciones y Transportes</t>
  </si>
  <si>
    <t>Economía</t>
  </si>
  <si>
    <t>Educación Pública</t>
  </si>
  <si>
    <t>Salud</t>
  </si>
  <si>
    <t>Marina</t>
  </si>
  <si>
    <t>Trabajo y Previsión Social</t>
  </si>
  <si>
    <t>Desarrollo Agrario, Territorial y Urbano</t>
  </si>
  <si>
    <t>Medio Ambiente y Recursos Naturales</t>
  </si>
  <si>
    <t>Energía</t>
  </si>
  <si>
    <t>Bienestar</t>
  </si>
  <si>
    <t>Turismo</t>
  </si>
  <si>
    <t>Función Pública</t>
  </si>
  <si>
    <t>Tribunales Agrarios</t>
  </si>
  <si>
    <t>Seguridad y Protección Ciudadana</t>
  </si>
  <si>
    <t>Consejería Jurídica del Ejecutivo Federal</t>
  </si>
  <si>
    <t>Consejo Nacional de Ciencia y Tecnología</t>
  </si>
  <si>
    <t>Comisión Reguladora de Energía</t>
  </si>
  <si>
    <t>Comisión Nacional de Hidrocarburos</t>
  </si>
  <si>
    <t>Entidades no Sectorizadas</t>
  </si>
  <si>
    <t>Cultura</t>
  </si>
  <si>
    <t>Beca Universal para Estudiantes de Educación Media Superior Benito Juárez</t>
  </si>
  <si>
    <t>Enero-junio</t>
  </si>
  <si>
    <t>(Millones de pesos)</t>
  </si>
  <si>
    <t>Modificado al mes</t>
  </si>
  <si>
    <t>Comprometido</t>
  </si>
  <si>
    <t>Acuerdos de Ministración</t>
  </si>
  <si>
    <t>Ejercido</t>
  </si>
  <si>
    <t>No subsanado reasignable Enero-marzo</t>
  </si>
  <si>
    <t>Abril-junio</t>
  </si>
  <si>
    <t>(a)</t>
  </si>
  <si>
    <t>(b)</t>
  </si>
  <si>
    <t>(c)</t>
  </si>
  <si>
    <t>(d)</t>
  </si>
  <si>
    <t>(e) = (b) + (c) +(d)</t>
  </si>
  <si>
    <t>(f) = (a) - (e)</t>
  </si>
  <si>
    <t>(g) = (f) - (h)</t>
  </si>
  <si>
    <t>(h)</t>
  </si>
  <si>
    <t>Total</t>
  </si>
  <si>
    <t>Nota: Las sumas pueden no coincidir con los totales debido al redondeo de las cifras.</t>
  </si>
  <si>
    <t>CLC: Cuenta por Liquidar Certificada.</t>
  </si>
  <si>
    <t>Fuente: Secretaría de Hacienda y Crédito Público.</t>
  </si>
  <si>
    <t>SUBEJERCICIO 2020</t>
  </si>
  <si>
    <t>2/ Las cifras pueden ser negativas debido a que se consideran los saldos de los acuerdos de ministración, no obstante, toda vez que se trata de datos consolidados, resultado de la suma de los positivos con los negativos, para mayor detalle se puede consultar el cuadro "Subejercicios por dependencia, unidad responsable, capítulos de gasto y programa presupuestario, 2020".</t>
  </si>
  <si>
    <t>Enero-marzo</t>
  </si>
  <si>
    <t>Ramo</t>
  </si>
  <si>
    <t>1/ Considera cifras revisadas del trimestre anterior.</t>
  </si>
  <si>
    <t>SUBEJERCICIO NO SUBSANADO REASIGNABLE 2020</t>
  </si>
  <si>
    <t>1/ Considera las CLC's tramitadas en la Tesorería de la Federación. Incluye las CLC's pagadas, así como las que están pendientes de pago con cargo al presupuesto modificado autorizado.</t>
  </si>
  <si>
    <t xml:space="preserve">Informes sobre la Situación Económica, las Finanzas Públicas y la Deuda Pública </t>
  </si>
  <si>
    <t>XIV. SALDO DE LOS SUBEJERCICIOS PRESUPUESTARIOS</t>
  </si>
  <si>
    <t>Segundo Trimestre de 2020</t>
  </si>
  <si>
    <t>SUBEJERCICIO REASIGNADO 2020</t>
  </si>
  <si>
    <r>
      <t>Importe</t>
    </r>
    <r>
      <rPr>
        <b/>
        <vertAlign val="superscript"/>
        <sz val="10"/>
        <color theme="0"/>
        <rFont val="Montserrat"/>
      </rPr>
      <t xml:space="preserve"> 1/</t>
    </r>
  </si>
  <si>
    <r>
      <t xml:space="preserve">Subejercicios </t>
    </r>
    <r>
      <rPr>
        <b/>
        <vertAlign val="superscript"/>
        <sz val="10"/>
        <color theme="0"/>
        <rFont val="Montserrat"/>
      </rPr>
      <t>2/</t>
    </r>
  </si>
  <si>
    <r>
      <t xml:space="preserve">CLC's Tramitadas </t>
    </r>
    <r>
      <rPr>
        <b/>
        <vertAlign val="superscript"/>
        <sz val="10"/>
        <color theme="0"/>
        <rFont val="Montserrat"/>
      </rPr>
      <t>1/</t>
    </r>
  </si>
  <si>
    <r>
      <t xml:space="preserve">Importe </t>
    </r>
    <r>
      <rPr>
        <b/>
        <vertAlign val="superscript"/>
        <sz val="10"/>
        <color theme="0"/>
        <rFont val="Montserrat"/>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</si>
</sst>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0.0_ ;[Red]\-#,##0.0\ "/>
  </numFmts>
  <fonts count="32">
    <font>
      <sz val="11"/>
      <color theme="1"/>
      <name val="Calibri"/>
      <family val="2"/>
      <scheme val="minor"/>
    </font>
    <font>
      <sz val="11"/>
      <color theme="1"/>
      <name val="Calibri"/>
      <family val="2"/>
      <scheme val="minor"/>
    </font>
    <font>
      <sz val="10"/>
      <name val="Arial"/>
      <family val="2"/>
    </font>
    <font>
      <sz val="10"/>
      <color theme="1"/>
      <name val="Arial"/>
      <family val="2"/>
    </font>
    <font>
      <b/>
      <sz val="12"/>
      <name val="Montserrat Bold"/>
    </font>
    <font>
      <sz val="10"/>
      <color theme="1"/>
      <name val="Adobe Caslon Pro"/>
      <family val="1"/>
    </font>
    <font>
      <sz val="10"/>
      <color indexed="8"/>
      <name val="Arial"/>
      <family val="2"/>
    </font>
    <font>
      <sz val="11"/>
      <name val="Montserrat"/>
    </font>
    <font>
      <sz val="10"/>
      <color theme="1"/>
      <name val="Montserrat"/>
    </font>
    <font>
      <sz val="10"/>
      <color theme="1"/>
      <name val="Soberana Sans"/>
      <family val="3"/>
    </font>
    <font>
      <sz val="10"/>
      <name val="Montserrat"/>
    </font>
    <font>
      <b/>
      <sz val="10"/>
      <color theme="1"/>
      <name val="Montserrat"/>
    </font>
    <font>
      <sz val="8"/>
      <name val="Montserrat"/>
    </font>
    <font>
      <sz val="8"/>
      <color theme="1"/>
      <name val="Montserrat"/>
    </font>
    <font>
      <b/>
      <sz val="12"/>
      <name val="Montserrat"/>
    </font>
    <font>
      <b/>
      <sz val="11"/>
      <color theme="1"/>
      <name val="Montserrat"/>
    </font>
    <font>
      <sz val="11"/>
      <color theme="1"/>
      <name val="Soberana Sans"/>
      <family val="3"/>
    </font>
    <font>
      <sz val="11"/>
      <color theme="1"/>
      <name val="Montserrat"/>
    </font>
    <font>
      <sz val="9"/>
      <color theme="1"/>
      <name val="Montserrat"/>
    </font>
    <font>
      <sz val="9"/>
      <color theme="1"/>
      <name val="Soberana Sans"/>
      <family val="3"/>
    </font>
    <font>
      <b/>
      <sz val="10"/>
      <color theme="0"/>
      <name val="Montserrat"/>
    </font>
    <font>
      <sz val="14"/>
      <color rgb="FF000000"/>
      <name val="Montserrat Bold"/>
    </font>
    <font>
      <b/>
      <sz val="12"/>
      <color indexed="23"/>
      <name val="Montserrat"/>
    </font>
    <font>
      <sz val="14"/>
      <color rgb="FF000000"/>
      <name val="Montserrat"/>
    </font>
    <font>
      <sz val="14"/>
      <color rgb="FF000000"/>
      <name val="Soberana Titular"/>
      <family val="3"/>
    </font>
    <font>
      <sz val="11"/>
      <color theme="1"/>
      <name val="Adobe Caslon Pro"/>
      <family val="1"/>
    </font>
    <font>
      <b/>
      <sz val="12"/>
      <color indexed="23"/>
      <name val="Soberana Titular"/>
      <family val="3"/>
    </font>
    <font>
      <sz val="9"/>
      <color theme="1"/>
      <name val="Soberana Titular"/>
      <family val="3"/>
    </font>
    <font>
      <b/>
      <sz val="14"/>
      <color theme="1"/>
      <name val="Montserrat"/>
    </font>
    <font>
      <b/>
      <sz val="14"/>
      <color theme="1"/>
      <name val="Soberana Titular"/>
      <family val="3"/>
    </font>
    <font>
      <b/>
      <sz val="11"/>
      <name val="Montserrat"/>
    </font>
    <font>
      <b/>
      <vertAlign val="superscript"/>
      <sz val="10"/>
      <color theme="0"/>
      <name val="Montserrat"/>
    </font>
  </fonts>
  <fills count="5">
    <fill>
      <patternFill patternType="none"/>
    </fill>
    <fill>
      <patternFill patternType="gray125"/>
    </fill>
    <fill>
      <patternFill patternType="solid">
        <fgColor rgb="FFD4C19C"/>
        <bgColor indexed="64"/>
      </patternFill>
    </fill>
    <fill>
      <patternFill patternType="solid">
        <fgColor theme="0" tint="-4.9989318521683403E-2"/>
        <bgColor indexed="64"/>
      </patternFill>
    </fill>
    <fill>
      <patternFill patternType="solid">
        <fgColor theme="0"/>
        <bgColor indexed="64"/>
      </patternFill>
    </fill>
  </fills>
  <borders count="7">
    <border>
      <left/>
      <right/>
      <top/>
      <bottom/>
      <diagonal/>
    </border>
    <border>
      <left/>
      <right/>
      <top/>
      <bottom style="medium">
        <color theme="0" tint="-0.499984740745262"/>
      </bottom>
      <diagonal/>
    </border>
    <border>
      <left/>
      <right/>
      <top style="medium">
        <color theme="0" tint="-0.499984740745262"/>
      </top>
      <bottom/>
      <diagonal/>
    </border>
    <border>
      <left/>
      <right/>
      <top style="medium">
        <color theme="0" tint="-0.499984740745262"/>
      </top>
      <bottom style="medium">
        <color theme="0" tint="-0.499984740745262"/>
      </bottom>
      <diagonal/>
    </border>
    <border>
      <left/>
      <right/>
      <top/>
      <bottom style="thin">
        <color theme="0"/>
      </bottom>
      <diagonal/>
    </border>
    <border>
      <left/>
      <right/>
      <top/>
      <bottom style="medium">
        <color theme="1" tint="0.499984740745262"/>
      </bottom>
      <diagonal/>
    </border>
    <border>
      <left/>
      <right/>
      <top style="medium">
        <color theme="1" tint="0.499984740745262"/>
      </top>
      <bottom style="medium">
        <color theme="1" tint="0.499984740745262"/>
      </bottom>
      <diagonal/>
    </border>
  </borders>
  <cellStyleXfs count="9">
    <xf numFmtId="0" fontId="0" fillId="0" borderId="0"/>
    <xf numFmtId="43" fontId="1" fillId="0" borderId="0" applyFont="0" applyFill="0" applyBorder="0" applyAlignment="0" applyProtection="0"/>
    <xf numFmtId="0" fontId="2" fillId="0" borderId="0"/>
    <xf numFmtId="0" fontId="3" fillId="0" borderId="0"/>
    <xf numFmtId="0" fontId="6" fillId="0" borderId="0"/>
    <xf numFmtId="0" fontId="1" fillId="0" borderId="0"/>
    <xf numFmtId="43" fontId="1" fillId="0" borderId="0" applyFont="0" applyFill="0" applyBorder="0" applyAlignment="0" applyProtection="0"/>
    <xf numFmtId="0" fontId="1" fillId="0" borderId="0"/>
    <xf numFmtId="0" fontId="2" fillId="0" borderId="0"/>
  </cellStyleXfs>
  <cellXfs count="84">
    <xf numFmtId="0" fontId="0" fillId="0" borderId="0" xfId="0"/>
    <xf numFmtId="0" fontId="5" fillId="0" borderId="0" xfId="0" applyFont="1"/>
    <xf numFmtId="0" fontId="9" fillId="0" borderId="0" xfId="0" applyFont="1"/>
    <xf numFmtId="0" fontId="8" fillId="0" borderId="1" xfId="0" applyFont="1" applyBorder="1" applyAlignment="1">
      <alignment horizontal="centerContinuous"/>
    </xf>
    <xf numFmtId="0" fontId="10" fillId="0" borderId="1" xfId="0" applyFont="1" applyBorder="1" applyAlignment="1">
      <alignment horizontal="center" vertical="top"/>
    </xf>
    <xf numFmtId="0" fontId="10" fillId="0" borderId="1" xfId="4" applyFont="1" applyBorder="1" applyAlignment="1">
      <alignment horizontal="center" vertical="top"/>
    </xf>
    <xf numFmtId="0" fontId="8" fillId="3" borderId="0" xfId="0" applyFont="1" applyFill="1" applyAlignment="1">
      <alignment horizontal="left"/>
    </xf>
    <xf numFmtId="164" fontId="8" fillId="3" borderId="0" xfId="0" applyNumberFormat="1" applyFont="1" applyFill="1"/>
    <xf numFmtId="0" fontId="12" fillId="0" borderId="0" xfId="4" applyFont="1" applyAlignment="1">
      <alignment vertical="top"/>
    </xf>
    <xf numFmtId="0" fontId="13" fillId="0" borderId="0" xfId="0" applyFont="1"/>
    <xf numFmtId="0" fontId="16" fillId="0" borderId="0" xfId="5" applyFont="1"/>
    <xf numFmtId="0" fontId="17" fillId="0" borderId="0" xfId="5" applyFont="1"/>
    <xf numFmtId="0" fontId="8" fillId="0" borderId="1" xfId="5" applyFont="1" applyBorder="1" applyAlignment="1">
      <alignment horizontal="centerContinuous" vertical="top"/>
    </xf>
    <xf numFmtId="0" fontId="8" fillId="0" borderId="1" xfId="5" applyFont="1" applyBorder="1" applyAlignment="1">
      <alignment horizontal="center" vertical="top" wrapText="1"/>
    </xf>
    <xf numFmtId="4" fontId="16" fillId="0" borderId="0" xfId="5" applyNumberFormat="1" applyFont="1"/>
    <xf numFmtId="164" fontId="16" fillId="0" borderId="0" xfId="5" applyNumberFormat="1" applyFont="1"/>
    <xf numFmtId="43" fontId="16" fillId="0" borderId="0" xfId="6" applyFont="1"/>
    <xf numFmtId="43" fontId="16" fillId="0" borderId="0" xfId="5" applyNumberFormat="1" applyFont="1"/>
    <xf numFmtId="0" fontId="8" fillId="0" borderId="1" xfId="5" applyFont="1" applyBorder="1"/>
    <xf numFmtId="43" fontId="5" fillId="0" borderId="0" xfId="1" applyFont="1"/>
    <xf numFmtId="0" fontId="18" fillId="0" borderId="0" xfId="5" applyFont="1"/>
    <xf numFmtId="0" fontId="8" fillId="0" borderId="3" xfId="0" applyFont="1" applyBorder="1" applyAlignment="1">
      <alignment horizontal="centerContinuous"/>
    </xf>
    <xf numFmtId="0" fontId="10" fillId="0" borderId="3" xfId="0" applyFont="1" applyBorder="1" applyAlignment="1">
      <alignment horizontal="center" vertical="top"/>
    </xf>
    <xf numFmtId="0" fontId="10" fillId="0" borderId="3" xfId="4" applyFont="1" applyBorder="1" applyAlignment="1">
      <alignment horizontal="center" vertical="top"/>
    </xf>
    <xf numFmtId="0" fontId="4" fillId="0" borderId="0" xfId="3" applyFont="1" applyFill="1" applyAlignment="1">
      <alignment horizontal="left" vertical="top" wrapText="1"/>
    </xf>
    <xf numFmtId="0" fontId="5" fillId="0" borderId="0" xfId="0" applyFont="1" applyFill="1"/>
    <xf numFmtId="0" fontId="7" fillId="0" borderId="0" xfId="4" applyFont="1" applyFill="1" applyAlignment="1">
      <alignment vertical="top"/>
    </xf>
    <xf numFmtId="0" fontId="8" fillId="0" borderId="0" xfId="0" applyFont="1" applyFill="1"/>
    <xf numFmtId="0" fontId="7" fillId="0" borderId="2" xfId="4" applyFont="1" applyBorder="1" applyAlignment="1">
      <alignment vertical="top"/>
    </xf>
    <xf numFmtId="0" fontId="8" fillId="0" borderId="2" xfId="0" applyFont="1" applyBorder="1"/>
    <xf numFmtId="0" fontId="20" fillId="2" borderId="0" xfId="0" applyFont="1" applyFill="1" applyAlignment="1">
      <alignment horizontal="center" vertical="center"/>
    </xf>
    <xf numFmtId="0" fontId="20" fillId="2" borderId="0" xfId="0" applyFont="1" applyFill="1" applyAlignment="1">
      <alignment horizontal="center" vertical="center" wrapText="1"/>
    </xf>
    <xf numFmtId="0" fontId="20" fillId="2" borderId="0" xfId="0" applyFont="1" applyFill="1" applyBorder="1" applyAlignment="1">
      <alignment horizontal="center" vertical="center"/>
    </xf>
    <xf numFmtId="0" fontId="20" fillId="2" borderId="0" xfId="4" applyFont="1" applyFill="1" applyBorder="1" applyAlignment="1">
      <alignment horizontal="center" vertical="center"/>
    </xf>
    <xf numFmtId="164" fontId="11" fillId="3" borderId="0" xfId="0" applyNumberFormat="1" applyFont="1" applyFill="1"/>
    <xf numFmtId="0" fontId="8" fillId="3" borderId="1" xfId="0" applyFont="1" applyFill="1" applyBorder="1"/>
    <xf numFmtId="0" fontId="8" fillId="0" borderId="5" xfId="5" applyFont="1" applyBorder="1" applyAlignment="1">
      <alignment horizontal="centerContinuous" vertical="top"/>
    </xf>
    <xf numFmtId="0" fontId="8" fillId="0" borderId="5" xfId="5" applyFont="1" applyBorder="1" applyAlignment="1">
      <alignment horizontal="center" vertical="top" wrapText="1"/>
    </xf>
    <xf numFmtId="0" fontId="17" fillId="0" borderId="2" xfId="5" applyFont="1" applyBorder="1" applyAlignment="1">
      <alignment horizontal="left"/>
    </xf>
    <xf numFmtId="0" fontId="17" fillId="0" borderId="2" xfId="5" applyFont="1" applyBorder="1"/>
    <xf numFmtId="0" fontId="20" fillId="2" borderId="0" xfId="5" applyFont="1" applyFill="1" applyBorder="1" applyAlignment="1">
      <alignment horizontal="center" vertical="center"/>
    </xf>
    <xf numFmtId="0" fontId="20" fillId="2" borderId="0" xfId="5" applyFont="1" applyFill="1" applyBorder="1" applyAlignment="1">
      <alignment horizontal="center" vertical="center" wrapText="1"/>
    </xf>
    <xf numFmtId="0" fontId="11" fillId="3" borderId="0" xfId="5" applyFont="1" applyFill="1" applyAlignment="1">
      <alignment horizontal="left"/>
    </xf>
    <xf numFmtId="164" fontId="11" fillId="3" borderId="0" xfId="5" applyNumberFormat="1" applyFont="1" applyFill="1"/>
    <xf numFmtId="0" fontId="22" fillId="0" borderId="0" xfId="0" applyFont="1" applyFill="1" applyBorder="1" applyAlignment="1">
      <alignment vertical="center"/>
    </xf>
    <xf numFmtId="0" fontId="23" fillId="0" borderId="0" xfId="0" applyFont="1" applyFill="1" applyBorder="1" applyAlignment="1">
      <alignment wrapText="1"/>
    </xf>
    <xf numFmtId="0" fontId="24" fillId="0" borderId="0" xfId="0" applyFont="1" applyFill="1" applyBorder="1" applyAlignment="1">
      <alignment wrapText="1"/>
    </xf>
    <xf numFmtId="0" fontId="25" fillId="0" borderId="0" xfId="5" applyFont="1" applyFill="1"/>
    <xf numFmtId="0" fontId="26" fillId="0" borderId="0" xfId="0" applyFont="1" applyFill="1" applyBorder="1" applyAlignment="1">
      <alignment vertical="center"/>
    </xf>
    <xf numFmtId="0" fontId="19" fillId="0" borderId="0" xfId="5" applyFont="1" applyFill="1"/>
    <xf numFmtId="0" fontId="27" fillId="0" borderId="0" xfId="5" applyFont="1" applyAlignment="1">
      <alignment horizontal="left" vertical="top" wrapText="1"/>
    </xf>
    <xf numFmtId="0" fontId="28" fillId="0" borderId="0" xfId="0" applyFont="1" applyBorder="1" applyAlignment="1">
      <alignment vertical="center" wrapText="1"/>
    </xf>
    <xf numFmtId="0" fontId="29" fillId="0" borderId="0" xfId="0" applyFont="1" applyBorder="1" applyAlignment="1">
      <alignment vertical="center" wrapText="1"/>
    </xf>
    <xf numFmtId="0" fontId="29" fillId="0" borderId="0" xfId="0" applyFont="1" applyFill="1" applyBorder="1" applyAlignment="1">
      <alignment vertical="center" wrapText="1"/>
    </xf>
    <xf numFmtId="0" fontId="28" fillId="0" borderId="0" xfId="0" applyFont="1" applyBorder="1" applyAlignment="1">
      <alignment horizontal="left" vertical="center" wrapText="1"/>
    </xf>
    <xf numFmtId="0" fontId="21" fillId="4" borderId="0" xfId="0" applyFont="1" applyFill="1" applyBorder="1" applyAlignment="1">
      <alignment vertical="center" wrapText="1"/>
    </xf>
    <xf numFmtId="0" fontId="22" fillId="0" borderId="0"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5" fillId="0" borderId="0" xfId="7" applyFont="1"/>
    <xf numFmtId="0" fontId="17" fillId="0" borderId="0" xfId="7" applyFont="1"/>
    <xf numFmtId="43" fontId="25" fillId="0" borderId="0" xfId="7" applyNumberFormat="1" applyFont="1"/>
    <xf numFmtId="164" fontId="8" fillId="3" borderId="0" xfId="0" applyNumberFormat="1" applyFont="1" applyFill="1" applyAlignment="1">
      <alignment horizontal="right"/>
    </xf>
    <xf numFmtId="0" fontId="8" fillId="0" borderId="6" xfId="7" applyFont="1" applyBorder="1" applyAlignment="1">
      <alignment horizontal="centerContinuous" vertical="top"/>
    </xf>
    <xf numFmtId="0" fontId="8" fillId="0" borderId="6" xfId="7" applyFont="1" applyBorder="1" applyAlignment="1">
      <alignment horizontal="center" vertical="top" wrapText="1"/>
    </xf>
    <xf numFmtId="0" fontId="30" fillId="0" borderId="0" xfId="4" applyFont="1" applyFill="1" applyAlignment="1">
      <alignment vertical="top"/>
    </xf>
    <xf numFmtId="0" fontId="8" fillId="0" borderId="5" xfId="7" applyFont="1" applyFill="1" applyBorder="1" applyAlignment="1">
      <alignment horizontal="centerContinuous" vertical="top"/>
    </xf>
    <xf numFmtId="0" fontId="8" fillId="0" borderId="5" xfId="7" applyFont="1" applyFill="1" applyBorder="1" applyAlignment="1">
      <alignment horizontal="center" vertical="top" wrapText="1"/>
    </xf>
    <xf numFmtId="0" fontId="25" fillId="0" borderId="0" xfId="7" applyFont="1" applyFill="1"/>
    <xf numFmtId="165" fontId="11" fillId="3" borderId="0" xfId="7" applyNumberFormat="1" applyFont="1" applyFill="1"/>
    <xf numFmtId="0" fontId="10" fillId="3" borderId="0" xfId="7" applyFont="1" applyFill="1" applyAlignment="1">
      <alignment horizontal="left" vertical="center" wrapText="1"/>
    </xf>
    <xf numFmtId="165" fontId="10" fillId="3" borderId="0" xfId="7" applyNumberFormat="1" applyFont="1" applyFill="1" applyAlignment="1">
      <alignment horizontal="right" vertical="center"/>
    </xf>
    <xf numFmtId="0" fontId="8" fillId="3" borderId="5" xfId="7" applyFont="1" applyFill="1" applyBorder="1"/>
    <xf numFmtId="0" fontId="11" fillId="3" borderId="0" xfId="7" applyFont="1" applyFill="1" applyAlignment="1">
      <alignment horizontal="left"/>
    </xf>
    <xf numFmtId="0" fontId="11" fillId="3" borderId="0" xfId="0" applyFont="1" applyFill="1" applyAlignment="1">
      <alignment horizontal="left"/>
    </xf>
    <xf numFmtId="0" fontId="20" fillId="2" borderId="0" xfId="7" applyFont="1" applyFill="1" applyAlignment="1">
      <alignment horizontal="center" vertical="center"/>
    </xf>
    <xf numFmtId="0" fontId="20" fillId="2" borderId="0" xfId="7" applyFont="1" applyFill="1" applyAlignment="1">
      <alignment horizontal="center" vertical="center" wrapText="1"/>
    </xf>
    <xf numFmtId="0" fontId="21" fillId="2" borderId="0" xfId="0" applyFont="1" applyFill="1" applyBorder="1" applyAlignment="1">
      <alignment horizontal="center" vertical="center" wrapText="1"/>
    </xf>
    <xf numFmtId="0" fontId="28" fillId="0" borderId="0" xfId="0" applyFont="1" applyBorder="1" applyAlignment="1">
      <alignment horizontal="left" vertical="center" wrapText="1"/>
    </xf>
    <xf numFmtId="0" fontId="12" fillId="0" borderId="0" xfId="4" applyFont="1" applyAlignment="1">
      <alignment horizontal="left" vertical="top" wrapText="1"/>
    </xf>
    <xf numFmtId="0" fontId="0" fillId="0" borderId="0" xfId="0"/>
    <xf numFmtId="0" fontId="20" fillId="2" borderId="4" xfId="0" applyFont="1" applyFill="1" applyBorder="1" applyAlignment="1">
      <alignment horizontal="center" vertical="center" wrapText="1"/>
    </xf>
    <xf numFmtId="0" fontId="20" fillId="2" borderId="0" xfId="0" applyFont="1" applyFill="1" applyAlignment="1">
      <alignment horizontal="center" vertical="center" wrapText="1"/>
    </xf>
    <xf numFmtId="0" fontId="14" fillId="0" borderId="0" xfId="3" applyFont="1" applyFill="1" applyAlignment="1">
      <alignment horizontal="left" vertical="top" wrapText="1"/>
    </xf>
    <xf numFmtId="0" fontId="15" fillId="0" borderId="0" xfId="0" applyFont="1" applyFill="1"/>
  </cellXfs>
  <cellStyles count="9">
    <cellStyle name="Millares" xfId="1" builtinId="3"/>
    <cellStyle name="Millares 2" xfId="6"/>
    <cellStyle name="Normal" xfId="0" builtinId="0"/>
    <cellStyle name="Normal 2" xfId="2"/>
    <cellStyle name="Normal 2 2" xfId="4"/>
    <cellStyle name="Normal 2 2 2" xfId="8"/>
    <cellStyle name="Normal 3" xfId="5"/>
    <cellStyle name="Normal 3 2" xfId="3"/>
    <cellStyle name="Normal 4" xfId="7"/>
  </cellStyles>
  <dxfs count="0"/>
  <tableStyles count="0" defaultTableStyle="TableStyleMedium2" defaultPivotStyle="PivotStyleLight16"/>
  <colors>
    <mruColors>
      <color rgb="FFD4C19C"/>
      <color rgb="FFB38E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4C19C"/>
    <pageSetUpPr fitToPage="1"/>
  </sheetPr>
  <dimension ref="A1:AL46"/>
  <sheetViews>
    <sheetView showGridLines="0" tabSelected="1" zoomScaleNormal="100" workbookViewId="0">
      <selection sqref="A1:E1"/>
    </sheetView>
  </sheetViews>
  <sheetFormatPr baseColWidth="10" defaultColWidth="11.42578125" defaultRowHeight="12.75"/>
  <cols>
    <col min="1" max="1" width="51.140625" style="1" customWidth="1"/>
    <col min="2" max="6" width="16.5703125" style="1" customWidth="1"/>
    <col min="7" max="7" width="13.42578125" style="1" customWidth="1"/>
    <col min="8" max="8" width="12.28515625" style="1" customWidth="1"/>
    <col min="9" max="9" width="11.42578125" style="1"/>
    <col min="10" max="10" width="13.42578125" style="1" bestFit="1" customWidth="1"/>
    <col min="11" max="16384" width="11.42578125" style="1"/>
  </cols>
  <sheetData>
    <row r="1" spans="1:38" s="47" customFormat="1" ht="41.25" customHeight="1">
      <c r="A1" s="76" t="s">
        <v>54</v>
      </c>
      <c r="B1" s="76"/>
      <c r="C1" s="76"/>
      <c r="D1" s="76"/>
      <c r="E1" s="76"/>
      <c r="F1" s="44" t="s">
        <v>56</v>
      </c>
      <c r="G1" s="45"/>
      <c r="H1" s="45"/>
      <c r="I1" s="46"/>
      <c r="K1" s="48"/>
      <c r="L1" s="49"/>
      <c r="M1" s="49"/>
      <c r="N1" s="49"/>
      <c r="O1" s="49"/>
      <c r="P1" s="49"/>
      <c r="Q1" s="49"/>
      <c r="R1" s="49"/>
      <c r="S1" s="49"/>
      <c r="T1" s="49"/>
      <c r="U1" s="49"/>
      <c r="V1" s="49"/>
      <c r="W1" s="49"/>
      <c r="X1" s="49"/>
    </row>
    <row r="2" spans="1:38" s="47" customFormat="1" ht="12.75" customHeight="1">
      <c r="A2" s="20"/>
      <c r="B2" s="20"/>
      <c r="C2" s="20"/>
      <c r="D2" s="20"/>
      <c r="E2" s="20"/>
      <c r="F2" s="20"/>
      <c r="G2" s="20"/>
      <c r="H2" s="20"/>
      <c r="I2" s="50"/>
      <c r="J2" s="49"/>
      <c r="K2" s="49"/>
      <c r="L2" s="49"/>
      <c r="M2" s="49"/>
      <c r="N2" s="49"/>
      <c r="O2" s="49"/>
      <c r="P2" s="49"/>
      <c r="Q2" s="49"/>
      <c r="R2" s="49"/>
      <c r="S2" s="49"/>
      <c r="T2" s="49"/>
      <c r="U2" s="49"/>
      <c r="V2" s="49"/>
      <c r="W2" s="49"/>
      <c r="X2" s="49"/>
    </row>
    <row r="3" spans="1:38" s="47" customFormat="1" ht="21.75">
      <c r="A3" s="77" t="s">
        <v>55</v>
      </c>
      <c r="B3" s="77"/>
      <c r="C3" s="77"/>
      <c r="D3" s="77"/>
      <c r="E3" s="77"/>
      <c r="F3" s="77"/>
      <c r="G3" s="77"/>
      <c r="H3" s="51"/>
      <c r="I3" s="52"/>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row>
    <row r="4" spans="1:38" s="47" customFormat="1" ht="12.75" customHeight="1">
      <c r="A4" s="54"/>
      <c r="B4" s="54"/>
      <c r="C4" s="54"/>
      <c r="D4" s="54"/>
      <c r="E4" s="54"/>
      <c r="F4" s="54"/>
      <c r="G4" s="54"/>
      <c r="H4" s="51"/>
      <c r="I4" s="52"/>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row>
    <row r="5" spans="1:38" ht="18.75">
      <c r="A5" s="24" t="s">
        <v>47</v>
      </c>
      <c r="B5" s="24"/>
      <c r="C5" s="24"/>
      <c r="D5" s="24"/>
      <c r="E5" s="25"/>
      <c r="F5" s="25"/>
      <c r="G5" s="25"/>
      <c r="H5" s="25"/>
      <c r="I5" s="25"/>
    </row>
    <row r="6" spans="1:38" ht="18">
      <c r="A6" s="26" t="s">
        <v>27</v>
      </c>
      <c r="B6" s="27"/>
      <c r="C6" s="27"/>
      <c r="D6" s="27"/>
      <c r="E6" s="27"/>
      <c r="F6" s="27"/>
      <c r="G6" s="27"/>
      <c r="H6" s="27"/>
      <c r="I6" s="27"/>
    </row>
    <row r="7" spans="1:38" ht="18.75" thickBot="1">
      <c r="A7" s="26" t="s">
        <v>28</v>
      </c>
      <c r="B7" s="27"/>
      <c r="C7" s="27"/>
      <c r="D7" s="27"/>
      <c r="E7" s="27"/>
      <c r="F7" s="27"/>
      <c r="G7" s="27"/>
      <c r="H7" s="27"/>
      <c r="I7" s="27"/>
    </row>
    <row r="8" spans="1:38" ht="7.5" customHeight="1">
      <c r="A8" s="28"/>
      <c r="B8" s="29"/>
      <c r="C8" s="29"/>
      <c r="D8" s="29"/>
      <c r="E8" s="29"/>
      <c r="F8" s="29"/>
      <c r="G8" s="29"/>
      <c r="H8" s="29"/>
      <c r="I8" s="29"/>
    </row>
    <row r="9" spans="1:38" ht="20.25" customHeight="1">
      <c r="A9" s="30"/>
      <c r="B9" s="81" t="s">
        <v>29</v>
      </c>
      <c r="C9" s="81" t="s">
        <v>60</v>
      </c>
      <c r="D9" s="81" t="s">
        <v>30</v>
      </c>
      <c r="E9" s="81" t="s">
        <v>31</v>
      </c>
      <c r="F9" s="81" t="s">
        <v>32</v>
      </c>
      <c r="G9" s="80" t="s">
        <v>59</v>
      </c>
      <c r="H9" s="80"/>
      <c r="I9" s="80"/>
    </row>
    <row r="10" spans="1:38" s="2" customFormat="1" ht="29.25" customHeight="1">
      <c r="A10" s="30" t="s">
        <v>50</v>
      </c>
      <c r="B10" s="81"/>
      <c r="C10" s="81"/>
      <c r="D10" s="81"/>
      <c r="E10" s="81"/>
      <c r="F10" s="81"/>
      <c r="G10" s="31" t="s">
        <v>27</v>
      </c>
      <c r="H10" s="31" t="s">
        <v>33</v>
      </c>
      <c r="I10" s="31" t="s">
        <v>34</v>
      </c>
    </row>
    <row r="11" spans="1:38" ht="24" customHeight="1">
      <c r="A11" s="32"/>
      <c r="B11" s="32" t="s">
        <v>35</v>
      </c>
      <c r="C11" s="32" t="s">
        <v>36</v>
      </c>
      <c r="D11" s="32" t="s">
        <v>37</v>
      </c>
      <c r="E11" s="32" t="s">
        <v>38</v>
      </c>
      <c r="F11" s="32" t="s">
        <v>39</v>
      </c>
      <c r="G11" s="33" t="s">
        <v>40</v>
      </c>
      <c r="H11" s="33" t="s">
        <v>41</v>
      </c>
      <c r="I11" s="33" t="s">
        <v>42</v>
      </c>
    </row>
    <row r="12" spans="1:38" ht="4.5" customHeight="1" thickBot="1">
      <c r="A12" s="3"/>
      <c r="B12" s="4"/>
      <c r="C12" s="4"/>
      <c r="D12" s="4"/>
      <c r="E12" s="4"/>
      <c r="F12" s="4"/>
      <c r="G12" s="5"/>
      <c r="H12" s="5"/>
      <c r="I12" s="5"/>
    </row>
    <row r="13" spans="1:38" ht="4.5" customHeight="1" thickBot="1">
      <c r="A13" s="21"/>
      <c r="B13" s="22"/>
      <c r="C13" s="22"/>
      <c r="D13" s="22"/>
      <c r="E13" s="22"/>
      <c r="F13" s="22"/>
      <c r="G13" s="23"/>
      <c r="H13" s="23"/>
      <c r="I13" s="23"/>
    </row>
    <row r="14" spans="1:38" ht="15">
      <c r="A14" s="73" t="s">
        <v>43</v>
      </c>
      <c r="B14" s="34">
        <f>SUM(B15:B40)</f>
        <v>681274.59330949991</v>
      </c>
      <c r="C14" s="34">
        <f t="shared" ref="C14:E14" si="0">SUM(C15:C40)</f>
        <v>660108.79994509008</v>
      </c>
      <c r="D14" s="34">
        <f t="shared" si="0"/>
        <v>11324.408464849992</v>
      </c>
      <c r="E14" s="34">
        <f t="shared" si="0"/>
        <v>2385.6156400799996</v>
      </c>
      <c r="F14" s="34">
        <f>+C14+D14+E14</f>
        <v>673818.82405002008</v>
      </c>
      <c r="G14" s="34">
        <f>+B14-F14</f>
        <v>7455.7692594798282</v>
      </c>
      <c r="H14" s="34">
        <f t="shared" ref="H14:I14" si="1">SUM(H15:H40)</f>
        <v>230.51785674000001</v>
      </c>
      <c r="I14" s="34">
        <f t="shared" si="1"/>
        <v>7225.2514027399993</v>
      </c>
      <c r="J14" s="19"/>
    </row>
    <row r="15" spans="1:38" ht="15">
      <c r="A15" s="6" t="s">
        <v>0</v>
      </c>
      <c r="B15" s="7">
        <v>332.90485700000022</v>
      </c>
      <c r="C15" s="7">
        <v>260.04163476000008</v>
      </c>
      <c r="D15" s="7">
        <v>3.8989100899999993</v>
      </c>
      <c r="E15" s="7">
        <v>0</v>
      </c>
      <c r="F15" s="7">
        <v>263.94054485000015</v>
      </c>
      <c r="G15" s="7">
        <v>68.96431215000004</v>
      </c>
      <c r="H15" s="7">
        <v>26.785059589999999</v>
      </c>
      <c r="I15" s="7">
        <f>+G15-H15</f>
        <v>42.179252560000037</v>
      </c>
    </row>
    <row r="16" spans="1:38" ht="15">
      <c r="A16" s="6" t="s">
        <v>1</v>
      </c>
      <c r="B16" s="7">
        <v>2598.7388319500019</v>
      </c>
      <c r="C16" s="7">
        <v>2514.6565414700017</v>
      </c>
      <c r="D16" s="7">
        <v>49.080083930000001</v>
      </c>
      <c r="E16" s="7">
        <v>901.7698495599999</v>
      </c>
      <c r="F16" s="7">
        <v>3465.5064749600024</v>
      </c>
      <c r="G16" s="7">
        <v>-866.76764301000014</v>
      </c>
      <c r="H16" s="7">
        <v>0</v>
      </c>
      <c r="I16" s="7">
        <f t="shared" ref="I16:I40" si="2">+G16-H16</f>
        <v>-866.76764301000014</v>
      </c>
    </row>
    <row r="17" spans="1:9" ht="15">
      <c r="A17" s="6" t="s">
        <v>2</v>
      </c>
      <c r="B17" s="7">
        <v>5096.3106094499954</v>
      </c>
      <c r="C17" s="7">
        <v>4896.2096847200046</v>
      </c>
      <c r="D17" s="7">
        <v>115.94667828000011</v>
      </c>
      <c r="E17" s="7">
        <v>183.99952498000002</v>
      </c>
      <c r="F17" s="7">
        <v>5196.1558879800014</v>
      </c>
      <c r="G17" s="7">
        <v>-99.845278529999803</v>
      </c>
      <c r="H17" s="7">
        <v>0</v>
      </c>
      <c r="I17" s="7">
        <f t="shared" si="2"/>
        <v>-99.845278529999803</v>
      </c>
    </row>
    <row r="18" spans="1:9" ht="15">
      <c r="A18" s="6" t="s">
        <v>3</v>
      </c>
      <c r="B18" s="7">
        <v>12837.775053219999</v>
      </c>
      <c r="C18" s="7">
        <v>10775.400107449997</v>
      </c>
      <c r="D18" s="7">
        <v>1788.6426344799997</v>
      </c>
      <c r="E18" s="7">
        <v>170.00000000000003</v>
      </c>
      <c r="F18" s="7">
        <v>12734.042741929999</v>
      </c>
      <c r="G18" s="7">
        <v>103.73231128999997</v>
      </c>
      <c r="H18" s="7">
        <v>0</v>
      </c>
      <c r="I18" s="7">
        <f t="shared" si="2"/>
        <v>103.73231128999997</v>
      </c>
    </row>
    <row r="19" spans="1:9" ht="15">
      <c r="A19" s="6" t="s">
        <v>4</v>
      </c>
      <c r="B19" s="7">
        <v>43676.207525609971</v>
      </c>
      <c r="C19" s="7">
        <v>43676.207525009973</v>
      </c>
      <c r="D19" s="7">
        <v>5.9999999999999997E-7</v>
      </c>
      <c r="E19" s="7">
        <v>0</v>
      </c>
      <c r="F19" s="7">
        <v>43676.207525609971</v>
      </c>
      <c r="G19" s="7">
        <v>0</v>
      </c>
      <c r="H19" s="7">
        <v>0</v>
      </c>
      <c r="I19" s="7">
        <f t="shared" si="2"/>
        <v>0</v>
      </c>
    </row>
    <row r="20" spans="1:9" ht="15">
      <c r="A20" s="6" t="s">
        <v>5</v>
      </c>
      <c r="B20" s="7">
        <v>33582.949183559998</v>
      </c>
      <c r="C20" s="7">
        <v>32813.56269038999</v>
      </c>
      <c r="D20" s="7">
        <v>747.05506852999918</v>
      </c>
      <c r="E20" s="7">
        <v>0</v>
      </c>
      <c r="F20" s="7">
        <v>33560.617758920009</v>
      </c>
      <c r="G20" s="7">
        <v>22.331424640000002</v>
      </c>
      <c r="H20" s="7">
        <v>1.77287672</v>
      </c>
      <c r="I20" s="7">
        <f t="shared" si="2"/>
        <v>20.558547920000002</v>
      </c>
    </row>
    <row r="21" spans="1:9" ht="15">
      <c r="A21" s="6" t="s">
        <v>6</v>
      </c>
      <c r="B21" s="7">
        <v>28254.519142880054</v>
      </c>
      <c r="C21" s="7">
        <v>25546.674281200027</v>
      </c>
      <c r="D21" s="7">
        <v>2404.2435046799937</v>
      </c>
      <c r="E21" s="7">
        <v>0</v>
      </c>
      <c r="F21" s="7">
        <v>27950.917785879999</v>
      </c>
      <c r="G21" s="7">
        <v>303.60135700000006</v>
      </c>
      <c r="H21" s="7">
        <v>38.908223369999995</v>
      </c>
      <c r="I21" s="7">
        <f t="shared" si="2"/>
        <v>264.69313363000009</v>
      </c>
    </row>
    <row r="22" spans="1:9" ht="15">
      <c r="A22" s="6" t="s">
        <v>7</v>
      </c>
      <c r="B22" s="7">
        <v>29701.149976080062</v>
      </c>
      <c r="C22" s="7">
        <v>29700.998406000061</v>
      </c>
      <c r="D22" s="7">
        <v>0.13866376999999999</v>
      </c>
      <c r="E22" s="7">
        <v>0</v>
      </c>
      <c r="F22" s="7">
        <v>29701.137069770062</v>
      </c>
      <c r="G22" s="7">
        <v>1.2906309999999999E-2</v>
      </c>
      <c r="H22" s="7">
        <v>0</v>
      </c>
      <c r="I22" s="7">
        <f t="shared" si="2"/>
        <v>1.2906309999999999E-2</v>
      </c>
    </row>
    <row r="23" spans="1:9" ht="15">
      <c r="A23" s="6" t="s">
        <v>8</v>
      </c>
      <c r="B23" s="7">
        <v>174555.1478341101</v>
      </c>
      <c r="C23" s="7">
        <v>171900.87504068014</v>
      </c>
      <c r="D23" s="7">
        <v>204.28562103000004</v>
      </c>
      <c r="E23" s="7">
        <v>0</v>
      </c>
      <c r="F23" s="7">
        <v>172105.16066171014</v>
      </c>
      <c r="G23" s="7">
        <v>2449.9871724</v>
      </c>
      <c r="H23" s="7">
        <v>0</v>
      </c>
      <c r="I23" s="7">
        <f t="shared" si="2"/>
        <v>2449.9871724</v>
      </c>
    </row>
    <row r="24" spans="1:9" ht="15">
      <c r="A24" s="6" t="s">
        <v>9</v>
      </c>
      <c r="B24" s="7">
        <v>57546.714813500024</v>
      </c>
      <c r="C24" s="7">
        <v>56938.186052650046</v>
      </c>
      <c r="D24" s="7">
        <v>134.89256117999997</v>
      </c>
      <c r="E24" s="7">
        <v>596.65953508999985</v>
      </c>
      <c r="F24" s="7">
        <v>57669.738148920034</v>
      </c>
      <c r="G24" s="7">
        <v>-123.02333542000048</v>
      </c>
      <c r="H24" s="7">
        <v>0</v>
      </c>
      <c r="I24" s="7">
        <f t="shared" si="2"/>
        <v>-123.02333542000048</v>
      </c>
    </row>
    <row r="25" spans="1:9" ht="15">
      <c r="A25" s="6" t="s">
        <v>10</v>
      </c>
      <c r="B25" s="7">
        <v>15887.469943810005</v>
      </c>
      <c r="C25" s="7">
        <v>15831.608502019999</v>
      </c>
      <c r="D25" s="7">
        <v>33.769007650000013</v>
      </c>
      <c r="E25" s="7">
        <v>0</v>
      </c>
      <c r="F25" s="7">
        <v>15865.377509670006</v>
      </c>
      <c r="G25" s="7">
        <v>22.092434140000002</v>
      </c>
      <c r="H25" s="7">
        <v>0</v>
      </c>
      <c r="I25" s="7">
        <f t="shared" si="2"/>
        <v>22.092434140000002</v>
      </c>
    </row>
    <row r="26" spans="1:9" ht="15">
      <c r="A26" s="6" t="s">
        <v>11</v>
      </c>
      <c r="B26" s="7">
        <v>15685.734207739981</v>
      </c>
      <c r="C26" s="7">
        <v>15397.455701759978</v>
      </c>
      <c r="D26" s="7">
        <v>288.27850597999986</v>
      </c>
      <c r="E26" s="7">
        <v>0</v>
      </c>
      <c r="F26" s="7">
        <v>15685.734207739981</v>
      </c>
      <c r="G26" s="7">
        <v>0</v>
      </c>
      <c r="H26" s="7">
        <v>0</v>
      </c>
      <c r="I26" s="7">
        <f t="shared" si="2"/>
        <v>0</v>
      </c>
    </row>
    <row r="27" spans="1:9" ht="15">
      <c r="A27" s="6" t="s">
        <v>12</v>
      </c>
      <c r="B27" s="7">
        <v>5626.3400196400016</v>
      </c>
      <c r="C27" s="7">
        <v>3886.0415214899999</v>
      </c>
      <c r="D27" s="7">
        <v>503.76620991000016</v>
      </c>
      <c r="E27" s="7">
        <v>0</v>
      </c>
      <c r="F27" s="7">
        <v>4389.8077314000038</v>
      </c>
      <c r="G27" s="7">
        <v>1236.5322882399996</v>
      </c>
      <c r="H27" s="7">
        <v>19.684191670000001</v>
      </c>
      <c r="I27" s="7">
        <f t="shared" si="2"/>
        <v>1216.8480965699996</v>
      </c>
    </row>
    <row r="28" spans="1:9" ht="15">
      <c r="A28" s="6" t="s">
        <v>13</v>
      </c>
      <c r="B28" s="7">
        <v>12578.149441279989</v>
      </c>
      <c r="C28" s="7">
        <v>12276.009904909997</v>
      </c>
      <c r="D28" s="7">
        <v>252.36441666999994</v>
      </c>
      <c r="E28" s="7">
        <v>0</v>
      </c>
      <c r="F28" s="7">
        <v>12528.374321579979</v>
      </c>
      <c r="G28" s="7">
        <v>49.775119699999998</v>
      </c>
      <c r="H28" s="7">
        <v>0.16629741000000001</v>
      </c>
      <c r="I28" s="7">
        <f t="shared" si="2"/>
        <v>49.608822289999999</v>
      </c>
    </row>
    <row r="29" spans="1:9" ht="15">
      <c r="A29" s="6" t="s">
        <v>14</v>
      </c>
      <c r="B29" s="7">
        <v>50121.249335229979</v>
      </c>
      <c r="C29" s="7">
        <v>50074.061841069954</v>
      </c>
      <c r="D29" s="7">
        <v>40.628909479999948</v>
      </c>
      <c r="E29" s="7">
        <v>0</v>
      </c>
      <c r="F29" s="7">
        <v>50114.690750549977</v>
      </c>
      <c r="G29" s="7">
        <v>6.5585846800000018</v>
      </c>
      <c r="H29" s="7">
        <v>1.26394133</v>
      </c>
      <c r="I29" s="7">
        <f t="shared" si="2"/>
        <v>5.2946433500000021</v>
      </c>
    </row>
    <row r="30" spans="1:9" ht="15">
      <c r="A30" s="6" t="s">
        <v>15</v>
      </c>
      <c r="B30" s="7">
        <v>129096.82180915003</v>
      </c>
      <c r="C30" s="7">
        <v>127637.73235677004</v>
      </c>
      <c r="D30" s="7">
        <v>480.51791994999991</v>
      </c>
      <c r="E30" s="7">
        <v>0</v>
      </c>
      <c r="F30" s="7">
        <v>128118.25027672003</v>
      </c>
      <c r="G30" s="7">
        <v>978.57153242999993</v>
      </c>
      <c r="H30" s="7">
        <v>80.80582038</v>
      </c>
      <c r="I30" s="7">
        <f t="shared" si="2"/>
        <v>897.76571204999993</v>
      </c>
    </row>
    <row r="31" spans="1:9" ht="15">
      <c r="A31" s="6" t="s">
        <v>16</v>
      </c>
      <c r="B31" s="7">
        <v>6123.0248094800008</v>
      </c>
      <c r="C31" s="7">
        <v>4597.9864121500013</v>
      </c>
      <c r="D31" s="7">
        <v>1215.6439761300001</v>
      </c>
      <c r="E31" s="7">
        <v>0</v>
      </c>
      <c r="F31" s="7">
        <v>5813.6303882799939</v>
      </c>
      <c r="G31" s="7">
        <v>309.39442120000001</v>
      </c>
      <c r="H31" s="7">
        <v>29.31707548</v>
      </c>
      <c r="I31" s="7">
        <f t="shared" si="2"/>
        <v>280.07734572000004</v>
      </c>
    </row>
    <row r="32" spans="1:9" ht="15">
      <c r="A32" s="6" t="s">
        <v>17</v>
      </c>
      <c r="B32" s="7">
        <v>719.97553648000053</v>
      </c>
      <c r="C32" s="7">
        <v>579.59087247999992</v>
      </c>
      <c r="D32" s="7">
        <v>135.99509764999996</v>
      </c>
      <c r="E32" s="7">
        <v>270.68170904999999</v>
      </c>
      <c r="F32" s="7">
        <v>986.26767917999985</v>
      </c>
      <c r="G32" s="7">
        <v>-266.2921427</v>
      </c>
      <c r="H32" s="7">
        <v>0</v>
      </c>
      <c r="I32" s="7">
        <f t="shared" si="2"/>
        <v>-266.2921427</v>
      </c>
    </row>
    <row r="33" spans="1:9" ht="15">
      <c r="A33" s="6" t="s">
        <v>18</v>
      </c>
      <c r="B33" s="7">
        <v>434.90870153999907</v>
      </c>
      <c r="C33" s="7">
        <v>394.0197175499988</v>
      </c>
      <c r="D33" s="7">
        <v>26.045916850000005</v>
      </c>
      <c r="E33" s="7">
        <v>0</v>
      </c>
      <c r="F33" s="7">
        <v>420.06563439999906</v>
      </c>
      <c r="G33" s="7">
        <v>14.84306714</v>
      </c>
      <c r="H33" s="7">
        <v>6.9512759999999993E-2</v>
      </c>
      <c r="I33" s="7">
        <f t="shared" si="2"/>
        <v>14.77355438</v>
      </c>
    </row>
    <row r="34" spans="1:9" ht="15">
      <c r="A34" s="6" t="s">
        <v>19</v>
      </c>
      <c r="B34" s="7">
        <v>29932.467060059997</v>
      </c>
      <c r="C34" s="7">
        <v>26927.821433909998</v>
      </c>
      <c r="D34" s="7">
        <v>1476.3979712100002</v>
      </c>
      <c r="E34" s="7">
        <v>250</v>
      </c>
      <c r="F34" s="7">
        <v>28654.219405119991</v>
      </c>
      <c r="G34" s="7">
        <v>1278.2476549399998</v>
      </c>
      <c r="H34" s="7">
        <v>0</v>
      </c>
      <c r="I34" s="7">
        <f t="shared" si="2"/>
        <v>1278.2476549399998</v>
      </c>
    </row>
    <row r="35" spans="1:9" ht="15">
      <c r="A35" s="6" t="s">
        <v>20</v>
      </c>
      <c r="B35" s="7">
        <v>65.699085969999999</v>
      </c>
      <c r="C35" s="7">
        <v>62.23639754000002</v>
      </c>
      <c r="D35" s="7">
        <v>3.0642145999999997</v>
      </c>
      <c r="E35" s="7">
        <v>0</v>
      </c>
      <c r="F35" s="7">
        <v>65.300612139999998</v>
      </c>
      <c r="G35" s="7">
        <v>0.39847383000000003</v>
      </c>
      <c r="H35" s="7">
        <v>1.6631900000000002E-2</v>
      </c>
      <c r="I35" s="7">
        <f t="shared" si="2"/>
        <v>0.38184193000000005</v>
      </c>
    </row>
    <row r="36" spans="1:9" ht="15">
      <c r="A36" s="6" t="s">
        <v>21</v>
      </c>
      <c r="B36" s="7">
        <v>14345.537833620001</v>
      </c>
      <c r="C36" s="7">
        <v>14025.631680360004</v>
      </c>
      <c r="D36" s="7">
        <v>319.08021426000005</v>
      </c>
      <c r="E36" s="7">
        <v>0</v>
      </c>
      <c r="F36" s="7">
        <v>14344.711894620001</v>
      </c>
      <c r="G36" s="7">
        <v>0.82593899999999998</v>
      </c>
      <c r="H36" s="7">
        <v>0</v>
      </c>
      <c r="I36" s="7">
        <f t="shared" si="2"/>
        <v>0.82593899999999998</v>
      </c>
    </row>
    <row r="37" spans="1:9" ht="15">
      <c r="A37" s="6" t="s">
        <v>22</v>
      </c>
      <c r="B37" s="7">
        <v>953.28578239000001</v>
      </c>
      <c r="C37" s="7">
        <v>169.23661640999993</v>
      </c>
      <c r="D37" s="7">
        <v>7.5896525900000045</v>
      </c>
      <c r="E37" s="7">
        <v>2.5050213999999995</v>
      </c>
      <c r="F37" s="7">
        <v>179.33129039999989</v>
      </c>
      <c r="G37" s="7">
        <v>773.95449198999984</v>
      </c>
      <c r="H37" s="7">
        <v>0</v>
      </c>
      <c r="I37" s="7">
        <f t="shared" si="2"/>
        <v>773.95449198999984</v>
      </c>
    </row>
    <row r="38" spans="1:9" ht="15">
      <c r="A38" s="6" t="s">
        <v>23</v>
      </c>
      <c r="B38" s="7">
        <v>269.33714704999988</v>
      </c>
      <c r="C38" s="7">
        <v>168.8705194499999</v>
      </c>
      <c r="D38" s="7">
        <v>2.0005999999999995E-4</v>
      </c>
      <c r="E38" s="7">
        <v>10</v>
      </c>
      <c r="F38" s="7">
        <v>178.8707195099999</v>
      </c>
      <c r="G38" s="7">
        <v>90.466427540000012</v>
      </c>
      <c r="H38" s="7">
        <v>0</v>
      </c>
      <c r="I38" s="7">
        <f t="shared" si="2"/>
        <v>90.466427540000012</v>
      </c>
    </row>
    <row r="39" spans="1:9" ht="15">
      <c r="A39" s="6" t="s">
        <v>24</v>
      </c>
      <c r="B39" s="7">
        <v>5802.9328695599979</v>
      </c>
      <c r="C39" s="7">
        <v>3779.8591068400001</v>
      </c>
      <c r="D39" s="7">
        <v>921.66627219000009</v>
      </c>
      <c r="E39" s="7">
        <v>0</v>
      </c>
      <c r="F39" s="7">
        <v>4701.5253790299985</v>
      </c>
      <c r="G39" s="7">
        <v>1101.4074905300001</v>
      </c>
      <c r="H39" s="7">
        <v>31.706391420000003</v>
      </c>
      <c r="I39" s="7">
        <f t="shared" si="2"/>
        <v>1069.7010991100001</v>
      </c>
    </row>
    <row r="40" spans="1:9" ht="15">
      <c r="A40" s="6" t="s">
        <v>25</v>
      </c>
      <c r="B40" s="7">
        <v>5449.24189914</v>
      </c>
      <c r="C40" s="7">
        <v>5277.8253960500024</v>
      </c>
      <c r="D40" s="7">
        <v>171.41625309999998</v>
      </c>
      <c r="E40" s="7">
        <v>0</v>
      </c>
      <c r="F40" s="7">
        <v>5449.2416491500007</v>
      </c>
      <c r="G40" s="7">
        <v>2.4999000000000001E-4</v>
      </c>
      <c r="H40" s="7">
        <v>2.183471E-2</v>
      </c>
      <c r="I40" s="7">
        <f t="shared" si="2"/>
        <v>-2.1584720000000002E-2</v>
      </c>
    </row>
    <row r="41" spans="1:9" ht="4.5" customHeight="1" thickBot="1">
      <c r="A41" s="35"/>
      <c r="B41" s="35"/>
      <c r="C41" s="35"/>
      <c r="D41" s="35"/>
      <c r="E41" s="35"/>
      <c r="F41" s="35"/>
      <c r="G41" s="35"/>
      <c r="H41" s="35"/>
      <c r="I41" s="35"/>
    </row>
    <row r="42" spans="1:9" ht="13.5">
      <c r="A42" s="8" t="s">
        <v>53</v>
      </c>
      <c r="B42" s="9"/>
      <c r="C42" s="9"/>
      <c r="D42" s="9"/>
      <c r="E42" s="9"/>
      <c r="F42" s="9"/>
      <c r="G42" s="9"/>
    </row>
    <row r="43" spans="1:9" ht="28.5" customHeight="1">
      <c r="A43" s="78" t="s">
        <v>48</v>
      </c>
      <c r="B43" s="78"/>
      <c r="C43" s="78"/>
      <c r="D43" s="78"/>
      <c r="E43" s="78"/>
      <c r="F43" s="78"/>
      <c r="G43" s="78"/>
      <c r="H43" s="79"/>
      <c r="I43" s="79"/>
    </row>
    <row r="44" spans="1:9" ht="13.5">
      <c r="A44" s="8" t="s">
        <v>44</v>
      </c>
      <c r="B44" s="9"/>
      <c r="C44" s="9"/>
      <c r="D44" s="9"/>
      <c r="E44" s="9"/>
      <c r="F44" s="9"/>
      <c r="G44" s="9"/>
    </row>
    <row r="45" spans="1:9" ht="13.5">
      <c r="A45" s="8" t="s">
        <v>45</v>
      </c>
      <c r="B45" s="9"/>
      <c r="C45" s="9"/>
      <c r="D45" s="9"/>
      <c r="E45" s="9"/>
      <c r="F45" s="9"/>
      <c r="G45" s="9"/>
    </row>
    <row r="46" spans="1:9" ht="13.5">
      <c r="A46" s="8" t="s">
        <v>46</v>
      </c>
      <c r="B46" s="9"/>
      <c r="C46" s="9"/>
      <c r="D46" s="9"/>
      <c r="E46" s="9"/>
      <c r="F46" s="9"/>
      <c r="G46" s="9"/>
    </row>
  </sheetData>
  <mergeCells count="9">
    <mergeCell ref="A1:E1"/>
    <mergeCell ref="A3:G3"/>
    <mergeCell ref="A43:I43"/>
    <mergeCell ref="G9:I9"/>
    <mergeCell ref="E9:E10"/>
    <mergeCell ref="B9:B10"/>
    <mergeCell ref="C9:C10"/>
    <mergeCell ref="D9:D10"/>
    <mergeCell ref="F9:F10"/>
  </mergeCells>
  <pageMargins left="0.7" right="0.7" top="0.75" bottom="0.75" header="0.3" footer="0.3"/>
  <pageSetup scale="7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4C19C"/>
    <pageSetUpPr fitToPage="1"/>
  </sheetPr>
  <dimension ref="A1:AL42"/>
  <sheetViews>
    <sheetView showGridLines="0" zoomScaleNormal="100" workbookViewId="0"/>
  </sheetViews>
  <sheetFormatPr baseColWidth="10" defaultColWidth="11.42578125" defaultRowHeight="15"/>
  <cols>
    <col min="1" max="1" width="76.42578125" style="10" customWidth="1"/>
    <col min="2" max="2" width="24.140625" style="10" customWidth="1"/>
    <col min="3" max="3" width="18.85546875" style="10" bestFit="1" customWidth="1"/>
    <col min="4" max="7" width="11.42578125" style="10"/>
    <col min="8" max="8" width="13" style="10" bestFit="1" customWidth="1"/>
    <col min="9" max="10" width="11.5703125" style="10" bestFit="1" customWidth="1"/>
    <col min="11" max="16384" width="11.42578125" style="10"/>
  </cols>
  <sheetData>
    <row r="1" spans="1:38" s="47" customFormat="1" ht="41.25" customHeight="1">
      <c r="A1" s="57" t="s">
        <v>54</v>
      </c>
      <c r="B1" s="56" t="s">
        <v>56</v>
      </c>
      <c r="C1" s="55"/>
      <c r="D1" s="55"/>
      <c r="E1" s="55"/>
      <c r="G1" s="45"/>
      <c r="H1" s="45"/>
      <c r="I1" s="46"/>
      <c r="K1" s="48"/>
      <c r="L1" s="49"/>
      <c r="M1" s="49"/>
      <c r="N1" s="49"/>
      <c r="O1" s="49"/>
      <c r="P1" s="49"/>
      <c r="Q1" s="49"/>
      <c r="R1" s="49"/>
      <c r="S1" s="49"/>
      <c r="T1" s="49"/>
      <c r="U1" s="49"/>
      <c r="V1" s="49"/>
      <c r="W1" s="49"/>
      <c r="X1" s="49"/>
    </row>
    <row r="2" spans="1:38" s="47" customFormat="1" ht="12.75" customHeight="1">
      <c r="A2" s="20"/>
      <c r="B2" s="20"/>
      <c r="C2" s="20"/>
      <c r="D2" s="20"/>
      <c r="E2" s="20"/>
      <c r="F2" s="20"/>
      <c r="G2" s="20"/>
      <c r="H2" s="20"/>
      <c r="I2" s="50"/>
      <c r="J2" s="49"/>
      <c r="K2" s="49"/>
      <c r="L2" s="49"/>
      <c r="M2" s="49"/>
      <c r="N2" s="49"/>
      <c r="O2" s="49"/>
      <c r="P2" s="49"/>
      <c r="Q2" s="49"/>
      <c r="R2" s="49"/>
      <c r="S2" s="49"/>
      <c r="T2" s="49"/>
      <c r="U2" s="49"/>
      <c r="V2" s="49"/>
      <c r="W2" s="49"/>
      <c r="X2" s="49"/>
    </row>
    <row r="3" spans="1:38" s="47" customFormat="1" ht="21.75">
      <c r="A3" s="77" t="s">
        <v>55</v>
      </c>
      <c r="B3" s="77"/>
      <c r="C3" s="77"/>
      <c r="D3" s="77"/>
      <c r="E3" s="77"/>
      <c r="F3" s="77"/>
      <c r="G3" s="77"/>
      <c r="H3" s="51"/>
      <c r="I3" s="52"/>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row>
    <row r="4" spans="1:38" s="47" customFormat="1" ht="12.75" customHeight="1">
      <c r="A4" s="54"/>
      <c r="B4" s="54"/>
      <c r="C4" s="54"/>
      <c r="D4" s="54"/>
      <c r="E4" s="54"/>
      <c r="F4" s="54"/>
      <c r="G4" s="54"/>
      <c r="H4" s="51"/>
      <c r="I4" s="52"/>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row>
    <row r="5" spans="1:38" ht="18">
      <c r="A5" s="82" t="s">
        <v>52</v>
      </c>
      <c r="B5" s="83"/>
    </row>
    <row r="6" spans="1:38" ht="18">
      <c r="A6" s="26" t="s">
        <v>49</v>
      </c>
      <c r="B6" s="27"/>
    </row>
    <row r="7" spans="1:38" ht="18.75" thickBot="1">
      <c r="A7" s="26" t="s">
        <v>28</v>
      </c>
      <c r="B7" s="27"/>
    </row>
    <row r="8" spans="1:38" ht="5.0999999999999996" customHeight="1">
      <c r="A8" s="38"/>
      <c r="B8" s="39"/>
    </row>
    <row r="9" spans="1:38" ht="21" customHeight="1">
      <c r="A9" s="40" t="s">
        <v>50</v>
      </c>
      <c r="B9" s="41" t="s">
        <v>58</v>
      </c>
    </row>
    <row r="10" spans="1:38" ht="4.5" customHeight="1" thickBot="1">
      <c r="A10" s="36"/>
      <c r="B10" s="37"/>
    </row>
    <row r="11" spans="1:38" ht="5.0999999999999996" customHeight="1" thickBot="1">
      <c r="A11" s="12"/>
      <c r="B11" s="13"/>
    </row>
    <row r="12" spans="1:38" ht="15.75">
      <c r="A12" s="42" t="s">
        <v>43</v>
      </c>
      <c r="B12" s="43">
        <f>SUM(B13:B38)</f>
        <v>230.51785674000001</v>
      </c>
      <c r="C12" s="14"/>
    </row>
    <row r="13" spans="1:38" ht="15.75">
      <c r="A13" s="6" t="s">
        <v>0</v>
      </c>
      <c r="B13" s="7">
        <v>26.785059589999999</v>
      </c>
      <c r="F13" s="15"/>
      <c r="H13" s="16"/>
      <c r="I13" s="16"/>
      <c r="J13" s="16"/>
      <c r="K13" s="15"/>
      <c r="L13" s="15"/>
      <c r="M13" s="15"/>
      <c r="N13" s="15"/>
      <c r="O13" s="17"/>
      <c r="Q13" s="15"/>
    </row>
    <row r="14" spans="1:38" ht="15.75">
      <c r="A14" s="6" t="s">
        <v>1</v>
      </c>
      <c r="B14" s="7">
        <v>0</v>
      </c>
      <c r="F14" s="15"/>
      <c r="H14" s="16"/>
      <c r="I14" s="16"/>
      <c r="J14" s="16"/>
      <c r="K14" s="15"/>
      <c r="L14" s="15"/>
      <c r="M14" s="15"/>
      <c r="N14" s="15"/>
      <c r="O14" s="17"/>
      <c r="Q14" s="15"/>
    </row>
    <row r="15" spans="1:38" ht="15.75">
      <c r="A15" s="6" t="s">
        <v>2</v>
      </c>
      <c r="B15" s="7">
        <v>0</v>
      </c>
      <c r="F15" s="15"/>
      <c r="H15" s="16"/>
      <c r="I15" s="16"/>
      <c r="J15" s="16"/>
      <c r="K15" s="15"/>
      <c r="L15" s="15"/>
      <c r="M15" s="15"/>
      <c r="N15" s="15"/>
      <c r="O15" s="17"/>
      <c r="Q15" s="15"/>
    </row>
    <row r="16" spans="1:38" ht="15.75">
      <c r="A16" s="6" t="s">
        <v>3</v>
      </c>
      <c r="B16" s="7">
        <v>0</v>
      </c>
      <c r="F16" s="15"/>
      <c r="H16" s="16"/>
      <c r="I16" s="16"/>
      <c r="J16" s="16"/>
      <c r="K16" s="15"/>
      <c r="L16" s="15"/>
      <c r="M16" s="15"/>
      <c r="N16" s="15"/>
      <c r="O16" s="17"/>
      <c r="Q16" s="15"/>
    </row>
    <row r="17" spans="1:17" ht="15.75">
      <c r="A17" s="6" t="s">
        <v>4</v>
      </c>
      <c r="B17" s="7">
        <v>0</v>
      </c>
      <c r="F17" s="15"/>
      <c r="H17" s="16"/>
      <c r="I17" s="16"/>
      <c r="J17" s="16"/>
      <c r="K17" s="15"/>
      <c r="L17" s="15"/>
      <c r="M17" s="15"/>
      <c r="N17" s="15"/>
      <c r="O17" s="17"/>
      <c r="Q17" s="15"/>
    </row>
    <row r="18" spans="1:17" ht="15.75">
      <c r="A18" s="6" t="s">
        <v>5</v>
      </c>
      <c r="B18" s="7">
        <v>1.77287672</v>
      </c>
      <c r="F18" s="15"/>
      <c r="H18" s="16"/>
      <c r="I18" s="16"/>
      <c r="J18" s="16"/>
      <c r="K18" s="15"/>
      <c r="L18" s="15"/>
      <c r="M18" s="15"/>
      <c r="N18" s="15"/>
      <c r="O18" s="17"/>
      <c r="Q18" s="15"/>
    </row>
    <row r="19" spans="1:17" ht="15.75">
      <c r="A19" s="6" t="s">
        <v>6</v>
      </c>
      <c r="B19" s="7">
        <v>38.908223369999995</v>
      </c>
      <c r="F19" s="15"/>
      <c r="H19" s="16"/>
      <c r="I19" s="16"/>
      <c r="J19" s="16"/>
      <c r="K19" s="15"/>
      <c r="L19" s="15"/>
      <c r="M19" s="15"/>
      <c r="N19" s="15"/>
      <c r="O19" s="17"/>
      <c r="Q19" s="15"/>
    </row>
    <row r="20" spans="1:17" ht="15.75">
      <c r="A20" s="6" t="s">
        <v>7</v>
      </c>
      <c r="B20" s="7">
        <v>0</v>
      </c>
      <c r="F20" s="15"/>
      <c r="H20" s="16"/>
      <c r="I20" s="16"/>
      <c r="J20" s="16"/>
      <c r="K20" s="15"/>
      <c r="L20" s="15"/>
      <c r="M20" s="15"/>
      <c r="N20" s="15"/>
      <c r="O20" s="17"/>
      <c r="Q20" s="15"/>
    </row>
    <row r="21" spans="1:17" ht="15.75">
      <c r="A21" s="6" t="s">
        <v>8</v>
      </c>
      <c r="B21" s="7">
        <v>0</v>
      </c>
      <c r="F21" s="15"/>
      <c r="H21" s="16"/>
      <c r="I21" s="16"/>
      <c r="J21" s="16"/>
      <c r="K21" s="15"/>
      <c r="L21" s="15"/>
      <c r="M21" s="15"/>
      <c r="N21" s="15"/>
      <c r="O21" s="17"/>
      <c r="Q21" s="15"/>
    </row>
    <row r="22" spans="1:17" ht="15.75">
      <c r="A22" s="6" t="s">
        <v>9</v>
      </c>
      <c r="B22" s="7">
        <v>0</v>
      </c>
      <c r="F22" s="15"/>
      <c r="H22" s="16"/>
      <c r="I22" s="16"/>
      <c r="J22" s="16"/>
      <c r="K22" s="15"/>
      <c r="L22" s="15"/>
      <c r="M22" s="15"/>
      <c r="N22" s="15"/>
      <c r="O22" s="17"/>
      <c r="Q22" s="15"/>
    </row>
    <row r="23" spans="1:17" ht="15.75">
      <c r="A23" s="6" t="s">
        <v>10</v>
      </c>
      <c r="B23" s="7">
        <v>0</v>
      </c>
      <c r="F23" s="15"/>
      <c r="H23" s="16"/>
      <c r="I23" s="16"/>
      <c r="J23" s="16"/>
      <c r="K23" s="15"/>
      <c r="L23" s="15"/>
      <c r="M23" s="15"/>
      <c r="N23" s="15"/>
      <c r="O23" s="17"/>
      <c r="Q23" s="15"/>
    </row>
    <row r="24" spans="1:17" ht="15.75">
      <c r="A24" s="6" t="s">
        <v>11</v>
      </c>
      <c r="B24" s="7">
        <v>0</v>
      </c>
      <c r="F24" s="15"/>
      <c r="H24" s="16"/>
      <c r="I24" s="16"/>
      <c r="J24" s="16"/>
      <c r="K24" s="15"/>
      <c r="L24" s="15"/>
      <c r="M24" s="15"/>
      <c r="N24" s="15"/>
      <c r="O24" s="17"/>
      <c r="Q24" s="15"/>
    </row>
    <row r="25" spans="1:17" ht="15.75">
      <c r="A25" s="6" t="s">
        <v>12</v>
      </c>
      <c r="B25" s="7">
        <v>19.684191670000001</v>
      </c>
      <c r="F25" s="15"/>
      <c r="H25" s="16"/>
      <c r="I25" s="16"/>
      <c r="J25" s="16"/>
      <c r="K25" s="15"/>
      <c r="L25" s="15"/>
      <c r="M25" s="15"/>
      <c r="N25" s="15"/>
      <c r="O25" s="17"/>
      <c r="Q25" s="15"/>
    </row>
    <row r="26" spans="1:17" ht="15.75">
      <c r="A26" s="6" t="s">
        <v>13</v>
      </c>
      <c r="B26" s="7">
        <v>0.16629741000000001</v>
      </c>
      <c r="F26" s="15"/>
      <c r="H26" s="16"/>
      <c r="I26" s="16"/>
      <c r="J26" s="16"/>
      <c r="K26" s="15"/>
      <c r="L26" s="15"/>
      <c r="M26" s="15"/>
      <c r="N26" s="15"/>
      <c r="O26" s="17"/>
      <c r="Q26" s="15"/>
    </row>
    <row r="27" spans="1:17" ht="15.75">
      <c r="A27" s="6" t="s">
        <v>14</v>
      </c>
      <c r="B27" s="7">
        <v>1.26394133</v>
      </c>
      <c r="F27" s="15"/>
      <c r="H27" s="16"/>
      <c r="I27" s="16"/>
      <c r="J27" s="16"/>
      <c r="K27" s="15"/>
      <c r="L27" s="15"/>
      <c r="M27" s="15"/>
      <c r="N27" s="15"/>
      <c r="O27" s="17"/>
      <c r="Q27" s="15"/>
    </row>
    <row r="28" spans="1:17" ht="15.75">
      <c r="A28" s="6" t="s">
        <v>15</v>
      </c>
      <c r="B28" s="7">
        <v>80.80582038</v>
      </c>
      <c r="F28" s="15"/>
      <c r="H28" s="16"/>
      <c r="I28" s="16"/>
      <c r="J28" s="16"/>
      <c r="K28" s="15"/>
      <c r="L28" s="15"/>
      <c r="M28" s="15"/>
      <c r="N28" s="15"/>
      <c r="O28" s="17"/>
      <c r="Q28" s="15"/>
    </row>
    <row r="29" spans="1:17" ht="15.75">
      <c r="A29" s="6" t="s">
        <v>16</v>
      </c>
      <c r="B29" s="7">
        <v>29.31707548</v>
      </c>
      <c r="F29" s="15"/>
      <c r="H29" s="16"/>
      <c r="I29" s="16"/>
      <c r="J29" s="16"/>
      <c r="K29" s="15"/>
      <c r="L29" s="15"/>
      <c r="M29" s="15"/>
      <c r="N29" s="15"/>
      <c r="O29" s="17"/>
      <c r="Q29" s="15"/>
    </row>
    <row r="30" spans="1:17" ht="15.75">
      <c r="A30" s="6" t="s">
        <v>17</v>
      </c>
      <c r="B30" s="7">
        <v>0</v>
      </c>
      <c r="F30" s="15"/>
      <c r="H30" s="16"/>
      <c r="I30" s="16"/>
      <c r="J30" s="16"/>
      <c r="K30" s="15"/>
      <c r="L30" s="15"/>
      <c r="M30" s="15"/>
      <c r="N30" s="15"/>
      <c r="O30" s="17"/>
      <c r="Q30" s="15"/>
    </row>
    <row r="31" spans="1:17" ht="15.75">
      <c r="A31" s="6" t="s">
        <v>18</v>
      </c>
      <c r="B31" s="7">
        <v>6.9512759999999993E-2</v>
      </c>
      <c r="F31" s="15"/>
      <c r="H31" s="16"/>
      <c r="I31" s="16"/>
      <c r="J31" s="16"/>
      <c r="K31" s="15"/>
      <c r="L31" s="15"/>
      <c r="M31" s="15"/>
      <c r="N31" s="15"/>
      <c r="O31" s="17"/>
      <c r="Q31" s="15"/>
    </row>
    <row r="32" spans="1:17" ht="15.75">
      <c r="A32" s="6" t="s">
        <v>19</v>
      </c>
      <c r="B32" s="7">
        <v>0</v>
      </c>
      <c r="F32" s="15"/>
      <c r="H32" s="16"/>
      <c r="I32" s="16"/>
      <c r="J32" s="16"/>
      <c r="K32" s="15"/>
      <c r="L32" s="15"/>
      <c r="M32" s="15"/>
      <c r="N32" s="15"/>
      <c r="O32" s="17"/>
      <c r="Q32" s="15"/>
    </row>
    <row r="33" spans="1:17" ht="15.75">
      <c r="A33" s="6" t="s">
        <v>20</v>
      </c>
      <c r="B33" s="7">
        <v>1.6631900000000002E-2</v>
      </c>
      <c r="F33" s="15"/>
      <c r="H33" s="16"/>
      <c r="I33" s="16"/>
      <c r="J33" s="16"/>
      <c r="K33" s="15"/>
      <c r="L33" s="15"/>
      <c r="M33" s="15"/>
      <c r="N33" s="15"/>
      <c r="O33" s="17"/>
      <c r="Q33" s="15"/>
    </row>
    <row r="34" spans="1:17" ht="15.75">
      <c r="A34" s="6" t="s">
        <v>21</v>
      </c>
      <c r="B34" s="7">
        <v>0</v>
      </c>
      <c r="F34" s="15"/>
      <c r="H34" s="16"/>
      <c r="I34" s="16"/>
      <c r="J34" s="16"/>
      <c r="K34" s="15"/>
      <c r="L34" s="15"/>
      <c r="M34" s="15"/>
      <c r="N34" s="15"/>
      <c r="O34" s="17"/>
      <c r="Q34" s="15"/>
    </row>
    <row r="35" spans="1:17" ht="15.75">
      <c r="A35" s="6" t="s">
        <v>22</v>
      </c>
      <c r="B35" s="7">
        <v>0</v>
      </c>
      <c r="F35" s="15"/>
      <c r="H35" s="16"/>
      <c r="I35" s="16"/>
      <c r="J35" s="16"/>
      <c r="K35" s="15"/>
      <c r="L35" s="15"/>
      <c r="M35" s="15"/>
      <c r="N35" s="15"/>
      <c r="O35" s="17"/>
      <c r="Q35" s="15"/>
    </row>
    <row r="36" spans="1:17" ht="15.75">
      <c r="A36" s="6" t="s">
        <v>23</v>
      </c>
      <c r="B36" s="7">
        <v>0</v>
      </c>
      <c r="F36" s="15"/>
      <c r="H36" s="16"/>
      <c r="I36" s="16"/>
      <c r="J36" s="16"/>
      <c r="K36" s="15"/>
      <c r="L36" s="15"/>
      <c r="M36" s="15"/>
      <c r="N36" s="15"/>
      <c r="O36" s="17"/>
      <c r="Q36" s="15"/>
    </row>
    <row r="37" spans="1:17" ht="15.75">
      <c r="A37" s="6" t="s">
        <v>24</v>
      </c>
      <c r="B37" s="7">
        <v>31.706391420000003</v>
      </c>
      <c r="H37" s="16"/>
      <c r="I37" s="16"/>
      <c r="J37" s="16"/>
      <c r="K37" s="15"/>
      <c r="L37" s="15"/>
      <c r="M37" s="15"/>
      <c r="N37" s="15"/>
      <c r="O37" s="17"/>
      <c r="Q37" s="15"/>
    </row>
    <row r="38" spans="1:17" ht="15.75">
      <c r="A38" s="6" t="s">
        <v>25</v>
      </c>
      <c r="B38" s="7">
        <v>2.183471E-2</v>
      </c>
      <c r="F38" s="15"/>
      <c r="H38" s="16"/>
      <c r="I38" s="16"/>
      <c r="J38" s="16"/>
      <c r="K38" s="15"/>
      <c r="L38" s="15"/>
      <c r="M38" s="15"/>
      <c r="N38" s="15"/>
      <c r="O38" s="17"/>
      <c r="Q38" s="15"/>
    </row>
    <row r="39" spans="1:17" ht="5.0999999999999996" customHeight="1" thickBot="1">
      <c r="A39" s="18"/>
      <c r="B39" s="18"/>
    </row>
    <row r="40" spans="1:17" ht="13.5" customHeight="1">
      <c r="A40" s="8" t="s">
        <v>44</v>
      </c>
      <c r="B40" s="11"/>
    </row>
    <row r="41" spans="1:17" ht="13.5" customHeight="1">
      <c r="A41" s="8" t="s">
        <v>51</v>
      </c>
      <c r="B41" s="11"/>
    </row>
    <row r="42" spans="1:17" ht="13.5" customHeight="1">
      <c r="A42" s="8" t="s">
        <v>46</v>
      </c>
      <c r="B42" s="11"/>
    </row>
  </sheetData>
  <mergeCells count="2">
    <mergeCell ref="A5:B5"/>
    <mergeCell ref="A3:G3"/>
  </mergeCells>
  <pageMargins left="0.70866141732283472" right="0.70866141732283472" top="0.74803149606299213" bottom="0.74803149606299213" header="0.31496062992125984" footer="0.31496062992125984"/>
  <pageSetup scale="9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4C19C"/>
    <pageSetUpPr fitToPage="1"/>
  </sheetPr>
  <dimension ref="A1:AL17"/>
  <sheetViews>
    <sheetView showGridLines="0" zoomScaleNormal="100" workbookViewId="0"/>
  </sheetViews>
  <sheetFormatPr baseColWidth="10" defaultColWidth="11.42578125" defaultRowHeight="15"/>
  <cols>
    <col min="1" max="1" width="67.85546875" style="58" customWidth="1"/>
    <col min="2" max="2" width="24" style="58" customWidth="1"/>
    <col min="3" max="3" width="18.85546875" style="58" bestFit="1" customWidth="1"/>
    <col min="4" max="4" width="12.42578125" style="58" bestFit="1" customWidth="1"/>
    <col min="5" max="16384" width="11.42578125" style="58"/>
  </cols>
  <sheetData>
    <row r="1" spans="1:38" s="47" customFormat="1" ht="41.25" customHeight="1">
      <c r="A1" s="57" t="s">
        <v>54</v>
      </c>
      <c r="B1" s="56" t="s">
        <v>56</v>
      </c>
      <c r="C1" s="55"/>
      <c r="D1" s="55"/>
      <c r="E1" s="55"/>
      <c r="G1" s="45"/>
      <c r="H1" s="45"/>
      <c r="I1" s="46"/>
      <c r="K1" s="48"/>
      <c r="L1" s="49"/>
      <c r="M1" s="49"/>
      <c r="N1" s="49"/>
      <c r="O1" s="49"/>
      <c r="P1" s="49"/>
      <c r="Q1" s="49"/>
      <c r="R1" s="49"/>
      <c r="S1" s="49"/>
      <c r="T1" s="49"/>
      <c r="U1" s="49"/>
      <c r="V1" s="49"/>
      <c r="W1" s="49"/>
      <c r="X1" s="49"/>
    </row>
    <row r="2" spans="1:38" s="47" customFormat="1" ht="12.75" customHeight="1">
      <c r="A2" s="20"/>
      <c r="B2" s="20"/>
      <c r="C2" s="20"/>
      <c r="D2" s="20"/>
      <c r="E2" s="20"/>
      <c r="F2" s="20"/>
      <c r="G2" s="20"/>
      <c r="H2" s="20"/>
      <c r="I2" s="50"/>
      <c r="J2" s="49"/>
      <c r="K2" s="49"/>
      <c r="L2" s="49"/>
      <c r="M2" s="49"/>
      <c r="N2" s="49"/>
      <c r="O2" s="49"/>
      <c r="P2" s="49"/>
      <c r="Q2" s="49"/>
      <c r="R2" s="49"/>
      <c r="S2" s="49"/>
      <c r="T2" s="49"/>
      <c r="U2" s="49"/>
      <c r="V2" s="49"/>
      <c r="W2" s="49"/>
      <c r="X2" s="49"/>
    </row>
    <row r="3" spans="1:38" s="47" customFormat="1" ht="21.75" customHeight="1">
      <c r="A3" s="77" t="s">
        <v>55</v>
      </c>
      <c r="B3" s="77"/>
      <c r="C3" s="51"/>
      <c r="D3" s="51"/>
      <c r="E3" s="51"/>
      <c r="F3" s="51"/>
      <c r="G3" s="51"/>
      <c r="H3" s="51"/>
      <c r="I3" s="52"/>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row>
    <row r="4" spans="1:38" s="47" customFormat="1" ht="12.75" customHeight="1">
      <c r="A4" s="54"/>
      <c r="B4" s="54"/>
      <c r="C4" s="54"/>
      <c r="D4" s="54"/>
      <c r="E4" s="54"/>
      <c r="F4" s="54"/>
      <c r="G4" s="54"/>
      <c r="H4" s="51"/>
      <c r="I4" s="52"/>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row>
    <row r="5" spans="1:38" ht="18">
      <c r="A5" s="64" t="s">
        <v>57</v>
      </c>
      <c r="B5" s="26"/>
    </row>
    <row r="6" spans="1:38" ht="18">
      <c r="A6" s="26" t="s">
        <v>49</v>
      </c>
      <c r="B6" s="26"/>
    </row>
    <row r="7" spans="1:38" ht="18">
      <c r="A7" s="26" t="s">
        <v>28</v>
      </c>
      <c r="B7" s="26"/>
    </row>
    <row r="8" spans="1:38" ht="21" customHeight="1">
      <c r="A8" s="74" t="s">
        <v>50</v>
      </c>
      <c r="B8" s="75" t="s">
        <v>61</v>
      </c>
    </row>
    <row r="9" spans="1:38" s="67" customFormat="1" ht="3.75" customHeight="1" thickBot="1">
      <c r="A9" s="65"/>
      <c r="B9" s="66"/>
    </row>
    <row r="10" spans="1:38" ht="5.0999999999999996" customHeight="1" thickBot="1">
      <c r="A10" s="62"/>
      <c r="B10" s="63"/>
    </row>
    <row r="11" spans="1:38" ht="15.75">
      <c r="A11" s="72" t="s">
        <v>43</v>
      </c>
      <c r="B11" s="68">
        <f>+B12</f>
        <v>230.51785674000001</v>
      </c>
      <c r="C11" s="60"/>
      <c r="E11" s="60">
        <f>+C11-D11</f>
        <v>0</v>
      </c>
    </row>
    <row r="12" spans="1:38" ht="15.75">
      <c r="A12" s="6" t="s">
        <v>8</v>
      </c>
      <c r="B12" s="61">
        <f>SUM(B13:B13)</f>
        <v>230.51785674000001</v>
      </c>
      <c r="C12" s="60"/>
    </row>
    <row r="13" spans="1:38" ht="27.95" customHeight="1">
      <c r="A13" s="69" t="s">
        <v>26</v>
      </c>
      <c r="B13" s="70">
        <v>230.51785674000001</v>
      </c>
      <c r="C13" s="60"/>
    </row>
    <row r="14" spans="1:38" ht="5.0999999999999996" customHeight="1" thickBot="1">
      <c r="A14" s="71"/>
      <c r="B14" s="71"/>
    </row>
    <row r="15" spans="1:38" ht="15.75" customHeight="1">
      <c r="A15" s="8" t="s">
        <v>44</v>
      </c>
      <c r="B15" s="59"/>
    </row>
    <row r="16" spans="1:38" ht="15.75" customHeight="1">
      <c r="A16" s="8" t="s">
        <v>51</v>
      </c>
      <c r="B16" s="59"/>
    </row>
    <row r="17" spans="1:2" ht="15.75" customHeight="1">
      <c r="A17" s="8" t="s">
        <v>46</v>
      </c>
      <c r="B17" s="59"/>
    </row>
  </sheetData>
  <mergeCells count="1">
    <mergeCell ref="A3:B3"/>
  </mergeCells>
  <pageMargins left="0.70866141732283472" right="0.70866141732283472" top="0.74803149606299213" bottom="0.74803149606299213" header="0.31496062992125984" footer="0.31496062992125984"/>
  <pageSetup scale="9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CuadroResumen</vt:lpstr>
      <vt:lpstr>No subsanado</vt:lpstr>
      <vt:lpstr>Reasignación</vt:lpstr>
      <vt:lpstr>CuadroResumen!Área_de_impresión</vt:lpstr>
      <vt:lpstr>'No subsanado'!Área_de_impresión</vt:lpstr>
      <vt:lpstr>Reasignación!Área_de_impresión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O Ramirez</dc:creator>
  <cp:lastModifiedBy>Papa</cp:lastModifiedBy>
  <cp:lastPrinted>2020-07-28T02:21:52Z</cp:lastPrinted>
  <dcterms:created xsi:type="dcterms:W3CDTF">2020-07-23T16:35:02Z</dcterms:created>
  <dcterms:modified xsi:type="dcterms:W3CDTF">2020-07-28T18:03:51Z</dcterms:modified>
</cp:coreProperties>
</file>