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9\ii\Excel\"/>
    </mc:Choice>
  </mc:AlternateContent>
  <bookViews>
    <workbookView xWindow="0" yWindow="0" windowWidth="28800" windowHeight="12435" activeTab="1"/>
  </bookViews>
  <sheets>
    <sheet name="Fonden_Ent. Fed" sheetId="1" r:id="rId1"/>
    <sheet name="Fonden_Rubro de Aten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4" i="2"/>
  <c r="D15" i="2"/>
  <c r="D16" i="2"/>
  <c r="D17" i="2"/>
  <c r="D18" i="2"/>
  <c r="D19" i="2"/>
  <c r="D20" i="2"/>
  <c r="D21" i="2"/>
  <c r="D22" i="2"/>
  <c r="D23" i="2"/>
  <c r="D24" i="2"/>
  <c r="D25" i="2"/>
  <c r="D13" i="2"/>
  <c r="D12" i="2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1" i="1"/>
  <c r="C10" i="1"/>
  <c r="B10" i="2" l="1"/>
  <c r="B10" i="1" l="1"/>
  <c r="C11" i="2"/>
  <c r="C10" i="2" s="1"/>
</calcChain>
</file>

<file path=xl/sharedStrings.xml><?xml version="1.0" encoding="utf-8"?>
<sst xmlns="http://schemas.openxmlformats.org/spreadsheetml/2006/main" count="69" uniqueCount="52">
  <si>
    <t>Informes Sobre la Situación Económica, las Finanzas Públicas y la Deuda Pública, Anexos</t>
  </si>
  <si>
    <t>(Millones de pesos) </t>
  </si>
  <si>
    <t>Concepto</t>
  </si>
  <si>
    <t>Ramo 23</t>
  </si>
  <si>
    <t>Recursos autorizados</t>
  </si>
  <si>
    <r>
      <t xml:space="preserve">Fideicomiso FONDEN </t>
    </r>
    <r>
      <rPr>
        <vertAlign val="superscript"/>
        <sz val="9"/>
        <color theme="0"/>
        <rFont val="Montserrat"/>
      </rPr>
      <t>1_/</t>
    </r>
  </si>
  <si>
    <t>Estructura
%</t>
  </si>
  <si>
    <t xml:space="preserve">Total </t>
  </si>
  <si>
    <t>Baja California</t>
  </si>
  <si>
    <t>Baja California Sur</t>
  </si>
  <si>
    <t>Chiapas</t>
  </si>
  <si>
    <t>Chihuahua</t>
  </si>
  <si>
    <t>Ciudad de México</t>
  </si>
  <si>
    <t>Colima</t>
  </si>
  <si>
    <t>Durango</t>
  </si>
  <si>
    <t>Estado de México</t>
  </si>
  <si>
    <t>Guanajuato</t>
  </si>
  <si>
    <t>Guerrero</t>
  </si>
  <si>
    <t>Michoacán de Ocampo</t>
  </si>
  <si>
    <t>Morelos</t>
  </si>
  <si>
    <t>Nayarit</t>
  </si>
  <si>
    <t>Oaxaca</t>
  </si>
  <si>
    <t>Puebla</t>
  </si>
  <si>
    <t>Sinaloa</t>
  </si>
  <si>
    <t>Sonora</t>
  </si>
  <si>
    <t>Tabasco</t>
  </si>
  <si>
    <t>Veracruz de Ignacio de la Llave</t>
  </si>
  <si>
    <t>Recursos transferidos</t>
  </si>
  <si>
    <t>Nota: Las sumas parciales pueden no coincidir debido al redondeo de las cifras.</t>
  </si>
  <si>
    <r>
      <t>1_/</t>
    </r>
    <r>
      <rPr>
        <sz val="8"/>
        <color theme="1"/>
        <rFont val="Montserrat"/>
      </rPr>
      <t xml:space="preserve"> Fideicomiso constituido en BANOBRAS, S.N.C. en junio de 1999.</t>
    </r>
  </si>
  <si>
    <t>Fuente: Secretaría de Hacienda y Crédito Público.</t>
  </si>
  <si>
    <t>Infraestructura Pública</t>
  </si>
  <si>
    <t>Carretero</t>
  </si>
  <si>
    <t>Cultura</t>
  </si>
  <si>
    <t>Educativo</t>
  </si>
  <si>
    <t>Hidráulico</t>
  </si>
  <si>
    <t>Naval</t>
  </si>
  <si>
    <t>Pesquero y Acuícola</t>
  </si>
  <si>
    <t>Salud</t>
  </si>
  <si>
    <t>Turístico</t>
  </si>
  <si>
    <t>Urbano</t>
  </si>
  <si>
    <t>Vivienda</t>
  </si>
  <si>
    <t>Infraestructura Indígena</t>
  </si>
  <si>
    <t>Asesoría Legal</t>
  </si>
  <si>
    <t>Fondo para la Atención de Emergencias</t>
  </si>
  <si>
    <t>Coahuila de Zaragoza</t>
  </si>
  <si>
    <t>Jalisco</t>
  </si>
  <si>
    <t>GASTO FEDERAL AUTORIZADO CON CARGO AL RAMO 23 Y FIDEICOMISO FONDEN POR SECTOR
ENERO-JUNIO DE 2019</t>
  </si>
  <si>
    <t>Segundo Trimestre de 2019</t>
  </si>
  <si>
    <t>Seguro Catastrófico FONDEN 2019-2020</t>
  </si>
  <si>
    <t>GASTO FEDERAL AUTORIZADO CON CARGO AL RAMO 23 Y FIDEICOMISO FONDEN POR ENTIDAD FEDERATIVA
ENERO-JUNIO DE 2019</t>
  </si>
  <si>
    <t>ANEXO VII. FONDO DE DESASTRES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</si>
</sst>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#,##0.0_ ;\-#,##0.0\ "/>
    <numFmt numFmtId="166" formatCode="0.0%"/>
    <numFmt numFmtId="167" formatCode="_-#,##0.0,,_-;\-#,##0.0,,_-;_-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Montserrat Bold"/>
    </font>
    <font>
      <sz val="10"/>
      <color theme="1"/>
      <name val="Montserrat"/>
    </font>
    <font>
      <sz val="9"/>
      <color theme="1"/>
      <name val="Calibri"/>
      <family val="2"/>
      <scheme val="minor"/>
    </font>
    <font>
      <sz val="10"/>
      <name val="Montserrat"/>
    </font>
    <font>
      <b/>
      <sz val="10"/>
      <color theme="0"/>
      <name val="Montserrat"/>
    </font>
    <font>
      <vertAlign val="superscript"/>
      <sz val="9"/>
      <color theme="0"/>
      <name val="Montserrat"/>
    </font>
    <font>
      <sz val="10"/>
      <color theme="0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8"/>
      <color theme="1"/>
      <name val="Montserrat"/>
    </font>
    <font>
      <sz val="10"/>
      <color theme="1"/>
      <name val="Soberana Sans Light"/>
      <family val="3"/>
    </font>
    <font>
      <vertAlign val="superscript"/>
      <sz val="8"/>
      <color theme="1"/>
      <name val="Montserrat"/>
    </font>
    <font>
      <sz val="9"/>
      <color theme="1"/>
      <name val="Soberana Sans"/>
      <family val="3"/>
    </font>
    <font>
      <b/>
      <sz val="11"/>
      <name val="Montserrat"/>
    </font>
    <font>
      <b/>
      <sz val="11"/>
      <color theme="0"/>
      <name val="Montserrat"/>
    </font>
    <font>
      <b/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5" fillId="0" borderId="0" xfId="0" applyFont="1"/>
    <xf numFmtId="0" fontId="7" fillId="3" borderId="0" xfId="3" applyFont="1" applyFill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164" fontId="10" fillId="5" borderId="0" xfId="0" applyNumberFormat="1" applyFont="1" applyFill="1" applyAlignment="1">
      <alignment vertical="center" wrapText="1"/>
    </xf>
    <xf numFmtId="164" fontId="10" fillId="5" borderId="0" xfId="0" applyNumberFormat="1" applyFont="1" applyFill="1" applyAlignment="1">
      <alignment horizontal="right" vertical="center"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5" fontId="11" fillId="5" borderId="0" xfId="1" applyNumberFormat="1" applyFont="1" applyFill="1" applyAlignment="1">
      <alignment horizontal="right" vertical="center" wrapText="1"/>
    </xf>
    <xf numFmtId="166" fontId="0" fillId="0" borderId="0" xfId="2" applyNumberFormat="1" applyFont="1"/>
    <xf numFmtId="0" fontId="11" fillId="5" borderId="0" xfId="0" applyFont="1" applyFill="1" applyBorder="1" applyAlignment="1">
      <alignment vertical="center" wrapText="1"/>
    </xf>
    <xf numFmtId="164" fontId="11" fillId="5" borderId="0" xfId="0" applyNumberFormat="1" applyFont="1" applyFill="1" applyAlignment="1">
      <alignment horizontal="right" vertical="center" wrapText="1"/>
    </xf>
    <xf numFmtId="164" fontId="0" fillId="0" borderId="0" xfId="2" applyNumberFormat="1" applyFont="1"/>
    <xf numFmtId="0" fontId="11" fillId="5" borderId="0" xfId="0" applyFont="1" applyFill="1" applyAlignment="1">
      <alignment vertical="center" wrapText="1"/>
    </xf>
    <xf numFmtId="0" fontId="13" fillId="0" borderId="0" xfId="3" applyFont="1"/>
    <xf numFmtId="164" fontId="0" fillId="0" borderId="0" xfId="0" applyNumberFormat="1"/>
    <xf numFmtId="0" fontId="15" fillId="0" borderId="0" xfId="0" applyFont="1"/>
    <xf numFmtId="0" fontId="3" fillId="0" borderId="0" xfId="3" applyFont="1" applyBorder="1" applyAlignment="1">
      <alignment vertical="center" wrapText="1"/>
    </xf>
    <xf numFmtId="164" fontId="10" fillId="5" borderId="0" xfId="0" applyNumberFormat="1" applyFont="1" applyFill="1" applyAlignment="1">
      <alignment horizontal="right" vertical="center"/>
    </xf>
    <xf numFmtId="0" fontId="18" fillId="6" borderId="1" xfId="4" applyFont="1" applyFill="1" applyBorder="1" applyAlignment="1">
      <alignment vertical="top" wrapText="1"/>
    </xf>
    <xf numFmtId="164" fontId="18" fillId="6" borderId="1" xfId="4" applyNumberFormat="1" applyFont="1" applyFill="1" applyBorder="1" applyAlignment="1">
      <alignment vertical="top" wrapText="1"/>
    </xf>
    <xf numFmtId="43" fontId="0" fillId="0" borderId="0" xfId="1" applyFont="1"/>
    <xf numFmtId="0" fontId="10" fillId="5" borderId="0" xfId="0" applyFont="1" applyFill="1" applyBorder="1" applyAlignment="1">
      <alignment vertical="center" wrapText="1"/>
    </xf>
    <xf numFmtId="4" fontId="0" fillId="0" borderId="0" xfId="0" applyNumberFormat="1"/>
    <xf numFmtId="0" fontId="15" fillId="0" borderId="0" xfId="0" applyFont="1" applyAlignment="1">
      <alignment horizontal="left" indent="1"/>
    </xf>
    <xf numFmtId="167" fontId="15" fillId="0" borderId="0" xfId="0" applyNumberFormat="1" applyFont="1"/>
    <xf numFmtId="0" fontId="16" fillId="0" borderId="0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2" borderId="2" xfId="4" applyFont="1" applyFill="1" applyBorder="1" applyAlignment="1">
      <alignment horizontal="center"/>
    </xf>
    <xf numFmtId="0" fontId="7" fillId="3" borderId="0" xfId="3" applyFont="1" applyFill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5">
    <cellStyle name="Millares" xfId="1" builtinId="3"/>
    <cellStyle name="Normal" xfId="0" builtinId="0"/>
    <cellStyle name="Normal 2 2 3" xfId="4"/>
    <cellStyle name="Normal 3 2" xfId="3"/>
    <cellStyle name="Porcentaje" xfId="2" builtinId="5"/>
  </cellStyles>
  <dxfs count="0"/>
  <tableStyles count="0" defaultTableStyle="TableStyleMedium2" defaultPivotStyle="PivotStyleLight16"/>
  <colors>
    <mruColors>
      <color rgb="FFD4C19C"/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7" zoomScaleNormal="100" workbookViewId="0">
      <selection activeCell="A3" sqref="A3:D3"/>
    </sheetView>
  </sheetViews>
  <sheetFormatPr baseColWidth="10" defaultRowHeight="15" x14ac:dyDescent="0.25"/>
  <cols>
    <col min="1" max="1" width="34.5703125" customWidth="1"/>
    <col min="2" max="2" width="9" customWidth="1"/>
    <col min="3" max="3" width="15.140625" customWidth="1"/>
    <col min="4" max="4" width="14" customWidth="1"/>
    <col min="5" max="5" width="15.85546875" bestFit="1" customWidth="1"/>
    <col min="7" max="7" width="11.42578125" customWidth="1"/>
    <col min="8" max="8" width="11.85546875" bestFit="1" customWidth="1"/>
  </cols>
  <sheetData>
    <row r="1" spans="1:9" ht="58.5" customHeight="1" x14ac:dyDescent="0.25">
      <c r="A1" s="35" t="s">
        <v>0</v>
      </c>
      <c r="B1" s="35"/>
      <c r="C1" s="27" t="s">
        <v>48</v>
      </c>
      <c r="D1" s="27"/>
    </row>
    <row r="2" spans="1:9" ht="15.75" customHeight="1" x14ac:dyDescent="0.25">
      <c r="A2" s="28" t="s">
        <v>51</v>
      </c>
      <c r="B2" s="28"/>
      <c r="C2" s="28"/>
      <c r="D2" s="28"/>
    </row>
    <row r="3" spans="1:9" ht="47.25" customHeight="1" x14ac:dyDescent="0.25">
      <c r="A3" s="28" t="s">
        <v>50</v>
      </c>
      <c r="B3" s="28"/>
      <c r="C3" s="28"/>
      <c r="D3" s="28"/>
    </row>
    <row r="4" spans="1:9" ht="18.75" customHeight="1" thickBot="1" x14ac:dyDescent="0.3">
      <c r="A4" s="34" t="s">
        <v>1</v>
      </c>
      <c r="B4" s="34"/>
      <c r="C4" s="34"/>
      <c r="D4" s="34"/>
    </row>
    <row r="5" spans="1:9" ht="6" customHeight="1" x14ac:dyDescent="0.3">
      <c r="A5" s="32"/>
      <c r="B5" s="32"/>
      <c r="C5" s="32"/>
      <c r="D5" s="32"/>
      <c r="E5" s="1"/>
    </row>
    <row r="6" spans="1:9" ht="18" customHeight="1" x14ac:dyDescent="0.25">
      <c r="A6" s="33" t="s">
        <v>2</v>
      </c>
      <c r="B6" s="33" t="s">
        <v>3</v>
      </c>
      <c r="C6" s="33" t="s">
        <v>4</v>
      </c>
      <c r="D6" s="33"/>
      <c r="E6" s="1"/>
    </row>
    <row r="7" spans="1:9" ht="30.75" x14ac:dyDescent="0.25">
      <c r="A7" s="33"/>
      <c r="B7" s="33"/>
      <c r="C7" s="2" t="s">
        <v>5</v>
      </c>
      <c r="D7" s="2" t="s">
        <v>6</v>
      </c>
      <c r="E7" s="1"/>
    </row>
    <row r="8" spans="1:9" ht="3" customHeight="1" thickBot="1" x14ac:dyDescent="0.3">
      <c r="A8" s="3"/>
      <c r="B8" s="3"/>
      <c r="C8" s="3"/>
      <c r="D8" s="3"/>
      <c r="E8" s="1"/>
    </row>
    <row r="9" spans="1:9" ht="3" customHeight="1" thickBot="1" x14ac:dyDescent="0.3">
      <c r="A9" s="3"/>
      <c r="B9" s="3"/>
      <c r="C9" s="3"/>
      <c r="D9" s="3"/>
      <c r="E9" s="1"/>
    </row>
    <row r="10" spans="1:9" x14ac:dyDescent="0.25">
      <c r="A10" s="4" t="s">
        <v>7</v>
      </c>
      <c r="B10" s="5">
        <f>SUM(B11:B35)</f>
        <v>1762.6666660000001</v>
      </c>
      <c r="C10" s="6">
        <f>SUM(C11:C35)</f>
        <v>9448.2962255599996</v>
      </c>
      <c r="D10" s="6">
        <f>SUM(D11:D35)</f>
        <v>100</v>
      </c>
      <c r="E10" s="1"/>
    </row>
    <row r="11" spans="1:9" ht="15" customHeight="1" x14ac:dyDescent="0.25">
      <c r="A11" s="7" t="s">
        <v>8</v>
      </c>
      <c r="B11" s="6"/>
      <c r="C11" s="8">
        <v>55.728731000000003</v>
      </c>
      <c r="D11" s="9">
        <f>+(C11/$C$10)*100</f>
        <v>0.58982836343805434</v>
      </c>
      <c r="E11" s="10"/>
      <c r="F11" s="25"/>
      <c r="I11" s="16"/>
    </row>
    <row r="12" spans="1:9" ht="15" customHeight="1" x14ac:dyDescent="0.25">
      <c r="A12" s="7" t="s">
        <v>9</v>
      </c>
      <c r="B12" s="6"/>
      <c r="C12" s="8">
        <v>222.54025184</v>
      </c>
      <c r="D12" s="9">
        <f t="shared" ref="D12:D34" si="0">+(C12/$C$10)*100</f>
        <v>2.3553479540361266</v>
      </c>
      <c r="E12" s="10"/>
      <c r="F12" s="25"/>
      <c r="I12" s="16"/>
    </row>
    <row r="13" spans="1:9" x14ac:dyDescent="0.25">
      <c r="A13" s="7" t="s">
        <v>10</v>
      </c>
      <c r="B13" s="6"/>
      <c r="C13" s="8">
        <v>829.57000247000008</v>
      </c>
      <c r="D13" s="9">
        <f t="shared" si="0"/>
        <v>8.7801015406968936</v>
      </c>
      <c r="E13" s="10"/>
      <c r="F13" s="25"/>
      <c r="I13" s="16"/>
    </row>
    <row r="14" spans="1:9" x14ac:dyDescent="0.25">
      <c r="A14" s="7" t="s">
        <v>11</v>
      </c>
      <c r="B14" s="6"/>
      <c r="C14" s="8">
        <v>46.638837000000002</v>
      </c>
      <c r="D14" s="9">
        <f t="shared" si="0"/>
        <v>0.49362166348923636</v>
      </c>
      <c r="E14" s="10"/>
      <c r="F14" s="25"/>
      <c r="I14" s="16"/>
    </row>
    <row r="15" spans="1:9" ht="15" customHeight="1" x14ac:dyDescent="0.25">
      <c r="A15" s="7" t="s">
        <v>12</v>
      </c>
      <c r="B15" s="6"/>
      <c r="C15" s="8">
        <v>113.712524</v>
      </c>
      <c r="D15" s="9">
        <f t="shared" si="0"/>
        <v>1.2035241199612186</v>
      </c>
      <c r="E15" s="10"/>
      <c r="F15" s="25"/>
      <c r="I15" s="16"/>
    </row>
    <row r="16" spans="1:9" ht="15" customHeight="1" x14ac:dyDescent="0.25">
      <c r="A16" s="7" t="s">
        <v>45</v>
      </c>
      <c r="B16" s="6"/>
      <c r="C16" s="8">
        <v>64.08279288</v>
      </c>
      <c r="D16" s="9">
        <f t="shared" si="0"/>
        <v>0.678247075982229</v>
      </c>
      <c r="E16" s="10"/>
      <c r="F16" s="25"/>
      <c r="I16" s="16"/>
    </row>
    <row r="17" spans="1:9" x14ac:dyDescent="0.25">
      <c r="A17" s="7" t="s">
        <v>13</v>
      </c>
      <c r="B17" s="6"/>
      <c r="C17" s="8">
        <v>26.991253100000002</v>
      </c>
      <c r="D17" s="9">
        <f t="shared" si="0"/>
        <v>0.28567323097874436</v>
      </c>
      <c r="E17" s="10"/>
      <c r="F17" s="25"/>
      <c r="I17" s="16"/>
    </row>
    <row r="18" spans="1:9" x14ac:dyDescent="0.25">
      <c r="A18" s="7" t="s">
        <v>14</v>
      </c>
      <c r="B18" s="6"/>
      <c r="C18" s="8">
        <v>101.89953617</v>
      </c>
      <c r="D18" s="9">
        <f t="shared" si="0"/>
        <v>1.078496416045216</v>
      </c>
      <c r="E18" s="10"/>
      <c r="F18" s="25"/>
      <c r="I18" s="16"/>
    </row>
    <row r="19" spans="1:9" ht="15" customHeight="1" x14ac:dyDescent="0.25">
      <c r="A19" s="7" t="s">
        <v>15</v>
      </c>
      <c r="B19" s="6"/>
      <c r="C19" s="8">
        <v>750.20406400000002</v>
      </c>
      <c r="D19" s="9">
        <f t="shared" si="0"/>
        <v>7.9400988928618768</v>
      </c>
      <c r="E19" s="10"/>
      <c r="F19" s="25"/>
      <c r="I19" s="16"/>
    </row>
    <row r="20" spans="1:9" x14ac:dyDescent="0.25">
      <c r="A20" s="7" t="s">
        <v>16</v>
      </c>
      <c r="B20" s="6"/>
      <c r="C20" s="8">
        <v>16.927689999999998</v>
      </c>
      <c r="D20" s="9">
        <f t="shared" si="0"/>
        <v>0.17916129634257624</v>
      </c>
      <c r="E20" s="10"/>
      <c r="F20" s="25"/>
      <c r="I20" s="16"/>
    </row>
    <row r="21" spans="1:9" x14ac:dyDescent="0.25">
      <c r="A21" s="7" t="s">
        <v>17</v>
      </c>
      <c r="B21" s="6"/>
      <c r="C21" s="8">
        <v>1006.8219825</v>
      </c>
      <c r="D21" s="9">
        <f t="shared" si="0"/>
        <v>10.656122103541749</v>
      </c>
      <c r="E21" s="10"/>
      <c r="F21" s="25"/>
      <c r="I21" s="16"/>
    </row>
    <row r="22" spans="1:9" x14ac:dyDescent="0.25">
      <c r="A22" s="7" t="s">
        <v>46</v>
      </c>
      <c r="B22" s="6"/>
      <c r="C22" s="8">
        <v>189.247376</v>
      </c>
      <c r="D22" s="9">
        <f t="shared" si="0"/>
        <v>2.0029788597021185</v>
      </c>
      <c r="E22" s="10"/>
      <c r="F22" s="25"/>
      <c r="I22" s="16"/>
    </row>
    <row r="23" spans="1:9" ht="15" customHeight="1" x14ac:dyDescent="0.25">
      <c r="A23" s="7" t="s">
        <v>18</v>
      </c>
      <c r="B23" s="6"/>
      <c r="C23" s="8">
        <v>154.64803800000001</v>
      </c>
      <c r="D23" s="9">
        <f t="shared" si="0"/>
        <v>1.6367822759582671</v>
      </c>
      <c r="E23" s="10"/>
      <c r="F23" s="25"/>
      <c r="I23" s="16"/>
    </row>
    <row r="24" spans="1:9" x14ac:dyDescent="0.25">
      <c r="A24" s="7" t="s">
        <v>19</v>
      </c>
      <c r="B24" s="6"/>
      <c r="C24" s="8">
        <v>1045.41459366</v>
      </c>
      <c r="D24" s="9">
        <f t="shared" si="0"/>
        <v>11.064583166136268</v>
      </c>
      <c r="E24" s="10"/>
      <c r="F24" s="25"/>
      <c r="I24" s="16"/>
    </row>
    <row r="25" spans="1:9" x14ac:dyDescent="0.25">
      <c r="A25" s="7" t="s">
        <v>20</v>
      </c>
      <c r="B25" s="6"/>
      <c r="C25" s="8">
        <v>405.49351399</v>
      </c>
      <c r="D25" s="9">
        <f t="shared" si="0"/>
        <v>4.2917104238649806</v>
      </c>
      <c r="E25" s="10"/>
      <c r="F25" s="25"/>
      <c r="I25" s="16"/>
    </row>
    <row r="26" spans="1:9" x14ac:dyDescent="0.25">
      <c r="A26" s="7" t="s">
        <v>21</v>
      </c>
      <c r="B26" s="6"/>
      <c r="C26" s="8">
        <v>612.82577150999998</v>
      </c>
      <c r="D26" s="9">
        <f t="shared" si="0"/>
        <v>6.4860982009873194</v>
      </c>
      <c r="E26" s="10"/>
      <c r="F26" s="25"/>
      <c r="I26" s="16"/>
    </row>
    <row r="27" spans="1:9" x14ac:dyDescent="0.25">
      <c r="A27" s="7" t="s">
        <v>22</v>
      </c>
      <c r="B27" s="6"/>
      <c r="C27" s="8">
        <v>214.50104780000001</v>
      </c>
      <c r="D27" s="9">
        <f t="shared" si="0"/>
        <v>2.2702616713024</v>
      </c>
      <c r="E27" s="10"/>
      <c r="F27" s="25"/>
      <c r="I27" s="16"/>
    </row>
    <row r="28" spans="1:9" x14ac:dyDescent="0.25">
      <c r="A28" s="7" t="s">
        <v>23</v>
      </c>
      <c r="B28" s="6"/>
      <c r="C28" s="8">
        <v>346.33613200000002</v>
      </c>
      <c r="D28" s="9">
        <f t="shared" si="0"/>
        <v>3.6655934967732526</v>
      </c>
      <c r="E28" s="10"/>
      <c r="F28" s="25"/>
      <c r="I28" s="16"/>
    </row>
    <row r="29" spans="1:9" x14ac:dyDescent="0.25">
      <c r="A29" s="7" t="s">
        <v>24</v>
      </c>
      <c r="B29" s="6"/>
      <c r="C29" s="8">
        <v>110.501659</v>
      </c>
      <c r="D29" s="9">
        <f t="shared" si="0"/>
        <v>1.1695405855403371</v>
      </c>
      <c r="E29" s="10"/>
      <c r="F29" s="25"/>
      <c r="I29" s="16"/>
    </row>
    <row r="30" spans="1:9" x14ac:dyDescent="0.25">
      <c r="A30" s="11" t="s">
        <v>25</v>
      </c>
      <c r="B30" s="6"/>
      <c r="C30" s="8">
        <v>85</v>
      </c>
      <c r="D30" s="9">
        <f t="shared" si="0"/>
        <v>0.8996330975531206</v>
      </c>
      <c r="E30" s="10"/>
      <c r="F30" s="25"/>
      <c r="I30" s="16"/>
    </row>
    <row r="31" spans="1:9" x14ac:dyDescent="0.25">
      <c r="A31" s="11" t="s">
        <v>26</v>
      </c>
      <c r="B31" s="12"/>
      <c r="C31" s="8">
        <v>1433.5516790499998</v>
      </c>
      <c r="D31" s="9">
        <f t="shared" si="0"/>
        <v>15.172594559132097</v>
      </c>
      <c r="E31" s="10"/>
      <c r="F31" s="25"/>
      <c r="I31" s="16"/>
    </row>
    <row r="32" spans="1:9" x14ac:dyDescent="0.25">
      <c r="A32" s="11" t="s">
        <v>43</v>
      </c>
      <c r="B32" s="12"/>
      <c r="C32" s="8">
        <v>0.15312000000000001</v>
      </c>
      <c r="D32" s="9">
        <f t="shared" si="0"/>
        <v>1.620609645850986E-3</v>
      </c>
      <c r="E32" s="10"/>
    </row>
    <row r="33" spans="1:5" ht="27" x14ac:dyDescent="0.25">
      <c r="A33" s="11" t="s">
        <v>44</v>
      </c>
      <c r="B33" s="12"/>
      <c r="C33" s="8">
        <v>528.00562959000001</v>
      </c>
      <c r="D33" s="9">
        <f t="shared" si="0"/>
        <v>5.5883687067474979</v>
      </c>
      <c r="E33" s="10"/>
    </row>
    <row r="34" spans="1:5" ht="27" x14ac:dyDescent="0.25">
      <c r="A34" s="11" t="s">
        <v>49</v>
      </c>
      <c r="B34" s="12"/>
      <c r="C34" s="8">
        <v>1087.5</v>
      </c>
      <c r="D34" s="9">
        <f t="shared" si="0"/>
        <v>11.510011689282571</v>
      </c>
      <c r="E34" s="10"/>
    </row>
    <row r="35" spans="1:5" ht="25.5" customHeight="1" thickBot="1" x14ac:dyDescent="0.3">
      <c r="A35" s="11" t="s">
        <v>27</v>
      </c>
      <c r="B35" s="12">
        <v>1762.6666660000001</v>
      </c>
      <c r="C35" s="8"/>
      <c r="D35" s="9"/>
      <c r="E35" s="1"/>
    </row>
    <row r="36" spans="1:5" ht="15" customHeight="1" x14ac:dyDescent="0.25">
      <c r="A36" s="29" t="s">
        <v>28</v>
      </c>
      <c r="B36" s="29"/>
      <c r="C36" s="29"/>
      <c r="D36" s="29"/>
      <c r="E36" s="15"/>
    </row>
    <row r="37" spans="1:5" ht="15" customHeight="1" x14ac:dyDescent="0.25">
      <c r="A37" s="30" t="s">
        <v>29</v>
      </c>
      <c r="B37" s="30"/>
      <c r="C37" s="30"/>
      <c r="D37" s="30"/>
      <c r="E37" s="1"/>
    </row>
    <row r="38" spans="1:5" ht="15" customHeight="1" x14ac:dyDescent="0.25">
      <c r="A38" s="31" t="s">
        <v>30</v>
      </c>
      <c r="B38" s="31"/>
      <c r="C38" s="31"/>
      <c r="D38" s="31"/>
    </row>
  </sheetData>
  <mergeCells count="12">
    <mergeCell ref="C1:D1"/>
    <mergeCell ref="A2:D2"/>
    <mergeCell ref="A36:D36"/>
    <mergeCell ref="A37:D37"/>
    <mergeCell ref="A38:D38"/>
    <mergeCell ref="A5:D5"/>
    <mergeCell ref="A6:A7"/>
    <mergeCell ref="B6:B7"/>
    <mergeCell ref="C6:D6"/>
    <mergeCell ref="A3:D3"/>
    <mergeCell ref="A4:D4"/>
    <mergeCell ref="A1:B1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3" sqref="A3:D3"/>
    </sheetView>
  </sheetViews>
  <sheetFormatPr baseColWidth="10" defaultRowHeight="15" x14ac:dyDescent="0.25"/>
  <cols>
    <col min="1" max="1" width="34.5703125" customWidth="1"/>
    <col min="2" max="2" width="9" bestFit="1" customWidth="1"/>
    <col min="3" max="3" width="15.140625" customWidth="1"/>
    <col min="4" max="4" width="14" customWidth="1"/>
    <col min="7" max="7" width="11.42578125" customWidth="1"/>
    <col min="8" max="8" width="11.85546875" bestFit="1" customWidth="1"/>
    <col min="9" max="9" width="11.42578125" customWidth="1"/>
  </cols>
  <sheetData>
    <row r="1" spans="1:13" ht="58.5" customHeight="1" x14ac:dyDescent="0.25">
      <c r="A1" s="35" t="s">
        <v>0</v>
      </c>
      <c r="B1" s="35"/>
      <c r="C1" s="27" t="s">
        <v>48</v>
      </c>
      <c r="D1" s="27"/>
      <c r="E1" s="18"/>
      <c r="F1" s="18"/>
    </row>
    <row r="2" spans="1:13" ht="15.75" customHeight="1" x14ac:dyDescent="0.25">
      <c r="A2" s="28" t="s">
        <v>51</v>
      </c>
      <c r="B2" s="28"/>
      <c r="C2" s="28"/>
      <c r="D2" s="28"/>
    </row>
    <row r="3" spans="1:13" ht="47.25" customHeight="1" x14ac:dyDescent="0.25">
      <c r="A3" s="28" t="s">
        <v>47</v>
      </c>
      <c r="B3" s="28"/>
      <c r="C3" s="28"/>
      <c r="D3" s="28"/>
    </row>
    <row r="4" spans="1:13" ht="15.75" thickBot="1" x14ac:dyDescent="0.3">
      <c r="A4" s="34" t="s">
        <v>1</v>
      </c>
      <c r="B4" s="34"/>
      <c r="C4" s="34"/>
      <c r="D4" s="34"/>
    </row>
    <row r="5" spans="1:13" ht="6" customHeight="1" x14ac:dyDescent="0.3">
      <c r="A5" s="32"/>
      <c r="B5" s="32"/>
      <c r="C5" s="32"/>
      <c r="D5" s="32"/>
      <c r="E5" s="1"/>
      <c r="F5" s="1"/>
    </row>
    <row r="6" spans="1:13" ht="18" customHeight="1" x14ac:dyDescent="0.25">
      <c r="A6" s="33" t="s">
        <v>2</v>
      </c>
      <c r="B6" s="33" t="s">
        <v>3</v>
      </c>
      <c r="C6" s="33" t="s">
        <v>4</v>
      </c>
      <c r="D6" s="33"/>
    </row>
    <row r="7" spans="1:13" ht="30.75" x14ac:dyDescent="0.25">
      <c r="A7" s="33"/>
      <c r="B7" s="33"/>
      <c r="C7" s="2" t="s">
        <v>5</v>
      </c>
      <c r="D7" s="2" t="s">
        <v>6</v>
      </c>
    </row>
    <row r="8" spans="1:13" ht="3" customHeight="1" thickBot="1" x14ac:dyDescent="0.3">
      <c r="A8" s="3"/>
      <c r="B8" s="3"/>
      <c r="C8" s="3"/>
      <c r="D8" s="3"/>
      <c r="E8" s="1"/>
      <c r="F8" s="1"/>
    </row>
    <row r="9" spans="1:13" ht="3" customHeight="1" thickBot="1" x14ac:dyDescent="0.3">
      <c r="A9" s="3"/>
      <c r="B9" s="3"/>
      <c r="C9" s="3"/>
      <c r="D9" s="3"/>
      <c r="E9" s="1"/>
      <c r="F9" s="1"/>
    </row>
    <row r="10" spans="1:13" ht="15" customHeight="1" x14ac:dyDescent="0.25">
      <c r="A10" s="4" t="s">
        <v>7</v>
      </c>
      <c r="B10" s="5">
        <f>SUM(B11:B26)</f>
        <v>1762.6666660000001</v>
      </c>
      <c r="C10" s="6">
        <f>+C11+C23+C24+C25</f>
        <v>9448.2962255599996</v>
      </c>
      <c r="D10" s="6">
        <f>+D11+D23+D24+D25</f>
        <v>100.00000000000006</v>
      </c>
      <c r="E10" s="16"/>
    </row>
    <row r="11" spans="1:13" x14ac:dyDescent="0.25">
      <c r="A11" s="4" t="s">
        <v>31</v>
      </c>
      <c r="B11" s="6"/>
      <c r="C11" s="6">
        <f>SUM(C12:C22)</f>
        <v>7832.6374759699993</v>
      </c>
      <c r="D11" s="6">
        <f>SUM(D12:D22)</f>
        <v>82.899998994324122</v>
      </c>
      <c r="E11" s="13"/>
    </row>
    <row r="12" spans="1:13" x14ac:dyDescent="0.25">
      <c r="A12" s="14" t="s">
        <v>32</v>
      </c>
      <c r="B12" s="6"/>
      <c r="C12" s="12">
        <v>1844.3839019899999</v>
      </c>
      <c r="D12" s="12">
        <f>+(C12/$C$10)*100</f>
        <v>19.520809444992647</v>
      </c>
      <c r="E12" s="13"/>
      <c r="F12" s="25"/>
      <c r="I12" s="24"/>
      <c r="K12" s="26"/>
      <c r="L12" s="25"/>
      <c r="M12" s="26"/>
    </row>
    <row r="13" spans="1:13" x14ac:dyDescent="0.25">
      <c r="A13" s="14" t="s">
        <v>33</v>
      </c>
      <c r="B13" s="6"/>
      <c r="C13" s="12">
        <v>18.921907000000001</v>
      </c>
      <c r="D13" s="12">
        <f>+(C13/$C$10)*100</f>
        <v>0.20026792712967151</v>
      </c>
      <c r="E13" s="13"/>
      <c r="F13" s="25"/>
      <c r="I13" s="24"/>
    </row>
    <row r="14" spans="1:13" ht="15" customHeight="1" x14ac:dyDescent="0.25">
      <c r="A14" s="14" t="s">
        <v>34</v>
      </c>
      <c r="B14" s="6"/>
      <c r="C14" s="12">
        <v>1878.35792728</v>
      </c>
      <c r="D14" s="12">
        <f t="shared" ref="D14:D25" si="0">+(C14/$C$10)*100</f>
        <v>19.880387769792538</v>
      </c>
      <c r="E14" s="13"/>
      <c r="F14" s="25"/>
      <c r="I14" s="24"/>
      <c r="L14" s="25"/>
    </row>
    <row r="15" spans="1:13" ht="15" customHeight="1" x14ac:dyDescent="0.25">
      <c r="A15" s="14" t="s">
        <v>35</v>
      </c>
      <c r="B15" s="6"/>
      <c r="C15" s="12">
        <v>3537.91062444</v>
      </c>
      <c r="D15" s="12">
        <f t="shared" si="0"/>
        <v>37.444958752130027</v>
      </c>
      <c r="E15" s="13"/>
      <c r="F15" s="25"/>
      <c r="I15" s="24"/>
    </row>
    <row r="16" spans="1:13" x14ac:dyDescent="0.25">
      <c r="A16" s="14" t="s">
        <v>42</v>
      </c>
      <c r="B16" s="6"/>
      <c r="C16" s="12">
        <v>0.10374425999999999</v>
      </c>
      <c r="D16" s="12">
        <f t="shared" si="0"/>
        <v>1.0980208232606624E-3</v>
      </c>
      <c r="E16" s="13"/>
      <c r="F16" s="25"/>
      <c r="I16" s="24"/>
    </row>
    <row r="17" spans="1:9" x14ac:dyDescent="0.25">
      <c r="A17" s="14" t="s">
        <v>36</v>
      </c>
      <c r="B17" s="6"/>
      <c r="C17" s="12">
        <v>246.11152799999999</v>
      </c>
      <c r="D17" s="12">
        <f t="shared" si="0"/>
        <v>2.6048244268020184</v>
      </c>
      <c r="E17" s="13"/>
      <c r="F17" s="25"/>
      <c r="I17" s="24"/>
    </row>
    <row r="18" spans="1:9" x14ac:dyDescent="0.25">
      <c r="A18" s="14" t="s">
        <v>37</v>
      </c>
      <c r="B18" s="6"/>
      <c r="C18" s="12">
        <v>161.75975500000001</v>
      </c>
      <c r="D18" s="12">
        <f t="shared" si="0"/>
        <v>1.7120521111774576</v>
      </c>
      <c r="E18" s="13"/>
      <c r="F18" s="25"/>
      <c r="I18" s="24"/>
    </row>
    <row r="19" spans="1:9" x14ac:dyDescent="0.25">
      <c r="A19" s="14" t="s">
        <v>38</v>
      </c>
      <c r="B19" s="6"/>
      <c r="C19" s="12">
        <v>48.922170000000001</v>
      </c>
      <c r="D19" s="12">
        <f t="shared" si="0"/>
        <v>0.51778827454259235</v>
      </c>
      <c r="E19" s="13"/>
      <c r="F19" s="25"/>
      <c r="I19" s="24"/>
    </row>
    <row r="20" spans="1:9" x14ac:dyDescent="0.25">
      <c r="A20" s="14" t="s">
        <v>39</v>
      </c>
      <c r="B20" s="6"/>
      <c r="C20" s="12">
        <v>34.771498000000001</v>
      </c>
      <c r="D20" s="12">
        <f t="shared" si="0"/>
        <v>0.36801871120355456</v>
      </c>
      <c r="E20" s="13"/>
      <c r="F20" s="25"/>
      <c r="I20" s="24"/>
    </row>
    <row r="21" spans="1:9" x14ac:dyDescent="0.25">
      <c r="A21" s="14" t="s">
        <v>40</v>
      </c>
      <c r="B21" s="6"/>
      <c r="C21" s="12">
        <v>33.948647999999999</v>
      </c>
      <c r="D21" s="12">
        <f t="shared" si="0"/>
        <v>0.3593097336233006</v>
      </c>
      <c r="E21" s="13"/>
      <c r="F21" s="25"/>
      <c r="I21" s="24"/>
    </row>
    <row r="22" spans="1:9" x14ac:dyDescent="0.25">
      <c r="A22" s="14" t="s">
        <v>41</v>
      </c>
      <c r="B22" s="6"/>
      <c r="C22" s="12">
        <v>27.445772000000002</v>
      </c>
      <c r="D22" s="12">
        <f t="shared" si="0"/>
        <v>0.29048382210702006</v>
      </c>
      <c r="E22" s="13"/>
      <c r="F22" s="25"/>
      <c r="I22" s="24"/>
    </row>
    <row r="23" spans="1:9" x14ac:dyDescent="0.25">
      <c r="A23" s="4" t="s">
        <v>43</v>
      </c>
      <c r="B23" s="6"/>
      <c r="C23" s="19">
        <v>0.15312000000000001</v>
      </c>
      <c r="D23" s="6">
        <f t="shared" si="0"/>
        <v>1.620609645850986E-3</v>
      </c>
      <c r="E23" s="13"/>
    </row>
    <row r="24" spans="1:9" ht="27" x14ac:dyDescent="0.25">
      <c r="A24" s="4" t="s">
        <v>44</v>
      </c>
      <c r="B24" s="6"/>
      <c r="C24" s="6">
        <v>528.00562959000001</v>
      </c>
      <c r="D24" s="6">
        <f t="shared" si="0"/>
        <v>5.5883687067474979</v>
      </c>
      <c r="E24" s="13"/>
    </row>
    <row r="25" spans="1:9" ht="27" x14ac:dyDescent="0.25">
      <c r="A25" s="23" t="s">
        <v>49</v>
      </c>
      <c r="B25" s="6"/>
      <c r="C25" s="19">
        <v>1087.5</v>
      </c>
      <c r="D25" s="6">
        <f t="shared" si="0"/>
        <v>11.510011689282571</v>
      </c>
      <c r="E25" s="10"/>
    </row>
    <row r="26" spans="1:9" ht="15.75" customHeight="1" thickBot="1" x14ac:dyDescent="0.3">
      <c r="A26" s="20" t="s">
        <v>27</v>
      </c>
      <c r="B26" s="21">
        <v>1762.6666660000001</v>
      </c>
      <c r="C26" s="20"/>
      <c r="D26" s="20"/>
      <c r="E26" s="13"/>
      <c r="G26" s="22"/>
    </row>
    <row r="27" spans="1:9" x14ac:dyDescent="0.25">
      <c r="A27" s="36" t="s">
        <v>28</v>
      </c>
      <c r="B27" s="36"/>
      <c r="C27" s="36"/>
      <c r="D27" s="36"/>
      <c r="E27" s="13"/>
      <c r="G27" s="22"/>
    </row>
    <row r="28" spans="1:9" x14ac:dyDescent="0.25">
      <c r="A28" s="37" t="s">
        <v>29</v>
      </c>
      <c r="B28" s="37"/>
      <c r="C28" s="37"/>
      <c r="D28" s="37"/>
      <c r="E28" s="13"/>
      <c r="G28" s="22"/>
    </row>
    <row r="29" spans="1:9" ht="15" customHeight="1" x14ac:dyDescent="0.25">
      <c r="A29" s="38" t="s">
        <v>30</v>
      </c>
      <c r="B29" s="38"/>
      <c r="C29" s="38"/>
      <c r="D29" s="38"/>
      <c r="E29" s="13"/>
      <c r="G29" s="22"/>
    </row>
    <row r="30" spans="1:9" x14ac:dyDescent="0.25">
      <c r="A30" s="17"/>
      <c r="B30" s="17"/>
      <c r="C30" s="17"/>
      <c r="D30" s="17"/>
      <c r="E30" s="10"/>
      <c r="G30" s="22"/>
    </row>
    <row r="31" spans="1:9" x14ac:dyDescent="0.25">
      <c r="G31" s="22"/>
    </row>
    <row r="32" spans="1:9" x14ac:dyDescent="0.25">
      <c r="G32" s="22"/>
    </row>
    <row r="33" spans="7:7" x14ac:dyDescent="0.25">
      <c r="G33" s="22"/>
    </row>
    <row r="34" spans="7:7" x14ac:dyDescent="0.25">
      <c r="G34" s="22"/>
    </row>
    <row r="35" spans="7:7" x14ac:dyDescent="0.25">
      <c r="G35" s="22"/>
    </row>
    <row r="36" spans="7:7" x14ac:dyDescent="0.25">
      <c r="G36" s="22"/>
    </row>
    <row r="37" spans="7:7" x14ac:dyDescent="0.25">
      <c r="G37" s="22"/>
    </row>
  </sheetData>
  <mergeCells count="12">
    <mergeCell ref="A1:B1"/>
    <mergeCell ref="C1:D1"/>
    <mergeCell ref="A27:D27"/>
    <mergeCell ref="A28:D28"/>
    <mergeCell ref="A29:D29"/>
    <mergeCell ref="A2:D2"/>
    <mergeCell ref="A4:D4"/>
    <mergeCell ref="A5:D5"/>
    <mergeCell ref="A6:A7"/>
    <mergeCell ref="B6:B7"/>
    <mergeCell ref="C6:D6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A61138-AE7E-4A03-8C8C-14DFF84EA11A}">
  <ds:schemaRefs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1D59AC-FD59-41C6-85B6-FE985A2ED1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57E106-95E7-4F3D-8A1E-164DB6C3C9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Usuario de Windows</dc:creator>
  <cp:lastModifiedBy>Usuario de Windows</cp:lastModifiedBy>
  <cp:lastPrinted>2019-02-25T20:06:35Z</cp:lastPrinted>
  <dcterms:created xsi:type="dcterms:W3CDTF">2019-01-15T02:00:33Z</dcterms:created>
  <dcterms:modified xsi:type="dcterms:W3CDTF">2019-07-30T18:30:05Z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