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Documents\Jefatura de Departamento\4. Trimestrales\Trimestrales 2019\3T\Plurianuales\Finales\"/>
    </mc:Choice>
  </mc:AlternateContent>
  <bookViews>
    <workbookView xWindow="0" yWindow="0" windowWidth="28800" windowHeight="11535"/>
  </bookViews>
  <sheets>
    <sheet name="2T_2019" sheetId="1" r:id="rId1"/>
  </sheets>
  <definedNames>
    <definedName name="_xlnm._FilterDatabase" localSheetId="0" hidden="1">'2T_2019'!$A$11:$E$765</definedName>
    <definedName name="_xlnm.Print_Area" localSheetId="0">'2T_2019'!$A$1:$E$765</definedName>
    <definedName name="_xlnm.Print_Titles" localSheetId="0">'2T_2019'!$1:$10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3" i="1" l="1"/>
  <c r="D763" i="1"/>
  <c r="C763" i="1"/>
  <c r="E760" i="1"/>
  <c r="D760" i="1"/>
  <c r="C760" i="1"/>
  <c r="E757" i="1"/>
  <c r="D757" i="1"/>
  <c r="C757" i="1"/>
  <c r="E754" i="1"/>
  <c r="D754" i="1"/>
  <c r="C754" i="1"/>
  <c r="E751" i="1"/>
  <c r="D751" i="1"/>
  <c r="C751" i="1"/>
  <c r="E748" i="1"/>
  <c r="D748" i="1"/>
  <c r="C748" i="1"/>
  <c r="E745" i="1"/>
  <c r="D745" i="1"/>
  <c r="C745" i="1"/>
  <c r="E742" i="1"/>
  <c r="D742" i="1"/>
  <c r="C742" i="1"/>
  <c r="E738" i="1"/>
  <c r="D738" i="1"/>
  <c r="C738" i="1"/>
  <c r="E735" i="1"/>
  <c r="D735" i="1"/>
  <c r="C735" i="1"/>
  <c r="E732" i="1"/>
  <c r="D732" i="1"/>
  <c r="C732" i="1"/>
  <c r="E729" i="1"/>
  <c r="D729" i="1"/>
  <c r="C729" i="1"/>
  <c r="E726" i="1"/>
  <c r="D726" i="1"/>
  <c r="C726" i="1"/>
  <c r="E723" i="1"/>
  <c r="D723" i="1"/>
  <c r="C723" i="1"/>
  <c r="E720" i="1"/>
  <c r="D720" i="1"/>
  <c r="C720" i="1"/>
  <c r="E717" i="1"/>
  <c r="D717" i="1"/>
  <c r="C717" i="1"/>
  <c r="E714" i="1"/>
  <c r="D714" i="1"/>
  <c r="C714" i="1"/>
  <c r="E711" i="1"/>
  <c r="D711" i="1"/>
  <c r="C711" i="1"/>
  <c r="E708" i="1"/>
  <c r="D708" i="1"/>
  <c r="C708" i="1"/>
  <c r="E705" i="1"/>
  <c r="D705" i="1"/>
  <c r="C705" i="1"/>
  <c r="E702" i="1"/>
  <c r="D702" i="1"/>
  <c r="C702" i="1"/>
  <c r="E699" i="1"/>
  <c r="D699" i="1"/>
  <c r="C699" i="1"/>
  <c r="E696" i="1"/>
  <c r="D696" i="1"/>
  <c r="C696" i="1"/>
  <c r="E692" i="1"/>
  <c r="D692" i="1"/>
  <c r="C692" i="1"/>
  <c r="E689" i="1"/>
  <c r="D689" i="1"/>
  <c r="C689" i="1"/>
  <c r="E686" i="1"/>
  <c r="D686" i="1"/>
  <c r="C686" i="1"/>
  <c r="E683" i="1"/>
  <c r="D683" i="1"/>
  <c r="C683" i="1"/>
  <c r="E680" i="1"/>
  <c r="D680" i="1"/>
  <c r="C680" i="1"/>
  <c r="E677" i="1"/>
  <c r="D677" i="1"/>
  <c r="C677" i="1"/>
  <c r="E674" i="1"/>
  <c r="D674" i="1"/>
  <c r="C674" i="1"/>
  <c r="E670" i="1"/>
  <c r="E669" i="1" s="1"/>
  <c r="D670" i="1"/>
  <c r="D669" i="1" s="1"/>
  <c r="C670" i="1"/>
  <c r="C669" i="1" s="1"/>
  <c r="E666" i="1"/>
  <c r="E665" i="1" s="1"/>
  <c r="D666" i="1"/>
  <c r="D665" i="1" s="1"/>
  <c r="C666" i="1"/>
  <c r="C665" i="1" s="1"/>
  <c r="E662" i="1"/>
  <c r="E661" i="1" s="1"/>
  <c r="D662" i="1"/>
  <c r="D661" i="1" s="1"/>
  <c r="C662" i="1"/>
  <c r="C661" i="1" s="1"/>
  <c r="E658" i="1"/>
  <c r="E657" i="1" s="1"/>
  <c r="D658" i="1"/>
  <c r="D657" i="1" s="1"/>
  <c r="C658" i="1"/>
  <c r="C657" i="1" s="1"/>
  <c r="E654" i="1"/>
  <c r="E653" i="1" s="1"/>
  <c r="D654" i="1"/>
  <c r="D653" i="1" s="1"/>
  <c r="C654" i="1"/>
  <c r="C653" i="1" s="1"/>
  <c r="E650" i="1"/>
  <c r="E649" i="1" s="1"/>
  <c r="D650" i="1"/>
  <c r="D649" i="1" s="1"/>
  <c r="C650" i="1"/>
  <c r="C649" i="1"/>
  <c r="E646" i="1"/>
  <c r="D646" i="1"/>
  <c r="C646" i="1"/>
  <c r="E643" i="1"/>
  <c r="D643" i="1"/>
  <c r="C643" i="1"/>
  <c r="E640" i="1"/>
  <c r="D640" i="1"/>
  <c r="C640" i="1"/>
  <c r="E637" i="1"/>
  <c r="D637" i="1"/>
  <c r="C637" i="1"/>
  <c r="E634" i="1"/>
  <c r="D634" i="1"/>
  <c r="C634" i="1"/>
  <c r="E631" i="1"/>
  <c r="D631" i="1"/>
  <c r="C631" i="1"/>
  <c r="E628" i="1"/>
  <c r="D628" i="1"/>
  <c r="C628" i="1"/>
  <c r="E625" i="1"/>
  <c r="D625" i="1"/>
  <c r="C625" i="1"/>
  <c r="E622" i="1"/>
  <c r="D622" i="1"/>
  <c r="C622" i="1"/>
  <c r="E619" i="1"/>
  <c r="D619" i="1"/>
  <c r="C619" i="1"/>
  <c r="E616" i="1"/>
  <c r="D616" i="1"/>
  <c r="C616" i="1"/>
  <c r="E613" i="1"/>
  <c r="D613" i="1"/>
  <c r="C613" i="1"/>
  <c r="E610" i="1"/>
  <c r="D610" i="1"/>
  <c r="C610" i="1"/>
  <c r="E607" i="1"/>
  <c r="D607" i="1"/>
  <c r="C607" i="1"/>
  <c r="E604" i="1"/>
  <c r="D604" i="1"/>
  <c r="C604" i="1"/>
  <c r="E601" i="1"/>
  <c r="D601" i="1"/>
  <c r="C601" i="1"/>
  <c r="E598" i="1"/>
  <c r="D598" i="1"/>
  <c r="C598" i="1"/>
  <c r="E595" i="1"/>
  <c r="D595" i="1"/>
  <c r="C595" i="1"/>
  <c r="E592" i="1"/>
  <c r="D592" i="1"/>
  <c r="C592" i="1"/>
  <c r="E589" i="1"/>
  <c r="D589" i="1"/>
  <c r="C589" i="1"/>
  <c r="E586" i="1"/>
  <c r="D586" i="1"/>
  <c r="C586" i="1"/>
  <c r="E583" i="1"/>
  <c r="D583" i="1"/>
  <c r="C583" i="1"/>
  <c r="E580" i="1"/>
  <c r="D580" i="1"/>
  <c r="C580" i="1"/>
  <c r="E577" i="1"/>
  <c r="D577" i="1"/>
  <c r="C577" i="1"/>
  <c r="E574" i="1"/>
  <c r="D574" i="1"/>
  <c r="C574" i="1"/>
  <c r="E570" i="1"/>
  <c r="E569" i="1" s="1"/>
  <c r="D570" i="1"/>
  <c r="D569" i="1" s="1"/>
  <c r="C570" i="1"/>
  <c r="C569" i="1" s="1"/>
  <c r="E566" i="1"/>
  <c r="E565" i="1" s="1"/>
  <c r="D566" i="1"/>
  <c r="D565" i="1" s="1"/>
  <c r="C566" i="1"/>
  <c r="C565" i="1" s="1"/>
  <c r="E562" i="1"/>
  <c r="E561" i="1" s="1"/>
  <c r="D562" i="1"/>
  <c r="D561" i="1" s="1"/>
  <c r="C562" i="1"/>
  <c r="C561" i="1" s="1"/>
  <c r="E558" i="1"/>
  <c r="E557" i="1" s="1"/>
  <c r="D558" i="1"/>
  <c r="D557" i="1" s="1"/>
  <c r="C558" i="1"/>
  <c r="C557" i="1" s="1"/>
  <c r="E554" i="1"/>
  <c r="E553" i="1" s="1"/>
  <c r="D554" i="1"/>
  <c r="D553" i="1" s="1"/>
  <c r="C554" i="1"/>
  <c r="C553" i="1" s="1"/>
  <c r="E550" i="1"/>
  <c r="E549" i="1" s="1"/>
  <c r="D550" i="1"/>
  <c r="D549" i="1" s="1"/>
  <c r="C550" i="1"/>
  <c r="C549" i="1" s="1"/>
  <c r="E546" i="1"/>
  <c r="E545" i="1" s="1"/>
  <c r="D546" i="1"/>
  <c r="D545" i="1" s="1"/>
  <c r="C546" i="1"/>
  <c r="C545" i="1" s="1"/>
  <c r="E542" i="1"/>
  <c r="E541" i="1" s="1"/>
  <c r="D542" i="1"/>
  <c r="D541" i="1" s="1"/>
  <c r="C542" i="1"/>
  <c r="C541" i="1" s="1"/>
  <c r="E538" i="1"/>
  <c r="D538" i="1"/>
  <c r="C538" i="1"/>
  <c r="E535" i="1"/>
  <c r="D535" i="1"/>
  <c r="C535" i="1"/>
  <c r="E532" i="1"/>
  <c r="D532" i="1"/>
  <c r="C532" i="1"/>
  <c r="E529" i="1"/>
  <c r="D529" i="1"/>
  <c r="C529" i="1"/>
  <c r="E526" i="1"/>
  <c r="D526" i="1"/>
  <c r="C526" i="1"/>
  <c r="E522" i="1"/>
  <c r="D522" i="1"/>
  <c r="C522" i="1"/>
  <c r="E519" i="1"/>
  <c r="D519" i="1"/>
  <c r="C519" i="1"/>
  <c r="E516" i="1"/>
  <c r="D516" i="1"/>
  <c r="C516" i="1"/>
  <c r="E513" i="1"/>
  <c r="D513" i="1"/>
  <c r="C513" i="1"/>
  <c r="E510" i="1"/>
  <c r="D510" i="1"/>
  <c r="C510" i="1"/>
  <c r="E507" i="1"/>
  <c r="D507" i="1"/>
  <c r="C507" i="1"/>
  <c r="E504" i="1"/>
  <c r="D504" i="1"/>
  <c r="C504" i="1"/>
  <c r="E501" i="1"/>
  <c r="D501" i="1"/>
  <c r="C501" i="1"/>
  <c r="E498" i="1"/>
  <c r="D498" i="1"/>
  <c r="C498" i="1"/>
  <c r="E494" i="1"/>
  <c r="D494" i="1"/>
  <c r="C494" i="1"/>
  <c r="E491" i="1"/>
  <c r="D491" i="1"/>
  <c r="C491" i="1"/>
  <c r="E488" i="1"/>
  <c r="D488" i="1"/>
  <c r="C488" i="1"/>
  <c r="E485" i="1"/>
  <c r="D485" i="1"/>
  <c r="C485" i="1"/>
  <c r="E482" i="1"/>
  <c r="D482" i="1"/>
  <c r="C482" i="1"/>
  <c r="E479" i="1"/>
  <c r="D479" i="1"/>
  <c r="C479" i="1"/>
  <c r="E476" i="1"/>
  <c r="D476" i="1"/>
  <c r="C476" i="1"/>
  <c r="E473" i="1"/>
  <c r="D473" i="1"/>
  <c r="C473" i="1"/>
  <c r="E470" i="1"/>
  <c r="D470" i="1"/>
  <c r="C470" i="1"/>
  <c r="E466" i="1"/>
  <c r="D466" i="1"/>
  <c r="C466" i="1"/>
  <c r="E463" i="1"/>
  <c r="D463" i="1"/>
  <c r="C463" i="1"/>
  <c r="E459" i="1"/>
  <c r="D459" i="1"/>
  <c r="C459" i="1"/>
  <c r="E456" i="1"/>
  <c r="D456" i="1"/>
  <c r="C456" i="1"/>
  <c r="E453" i="1"/>
  <c r="D453" i="1"/>
  <c r="C453" i="1"/>
  <c r="E450" i="1"/>
  <c r="D450" i="1"/>
  <c r="C450" i="1"/>
  <c r="E447" i="1"/>
  <c r="D447" i="1"/>
  <c r="C447" i="1"/>
  <c r="E444" i="1"/>
  <c r="D444" i="1"/>
  <c r="C444" i="1"/>
  <c r="E441" i="1"/>
  <c r="D441" i="1"/>
  <c r="C441" i="1"/>
  <c r="E438" i="1"/>
  <c r="D438" i="1"/>
  <c r="C438" i="1"/>
  <c r="E434" i="1"/>
  <c r="D434" i="1"/>
  <c r="C434" i="1"/>
  <c r="E431" i="1"/>
  <c r="D431" i="1"/>
  <c r="C431" i="1"/>
  <c r="E428" i="1"/>
  <c r="D428" i="1"/>
  <c r="C428" i="1"/>
  <c r="E425" i="1"/>
  <c r="D425" i="1"/>
  <c r="C425" i="1"/>
  <c r="E421" i="1"/>
  <c r="D421" i="1"/>
  <c r="C421" i="1"/>
  <c r="E418" i="1"/>
  <c r="D418" i="1"/>
  <c r="C418" i="1"/>
  <c r="E415" i="1"/>
  <c r="D415" i="1"/>
  <c r="C415" i="1"/>
  <c r="E411" i="1"/>
  <c r="E410" i="1" s="1"/>
  <c r="D411" i="1"/>
  <c r="D410" i="1" s="1"/>
  <c r="C411" i="1"/>
  <c r="C410" i="1" s="1"/>
  <c r="E407" i="1"/>
  <c r="D407" i="1"/>
  <c r="C407" i="1"/>
  <c r="E404" i="1"/>
  <c r="D404" i="1"/>
  <c r="C404" i="1"/>
  <c r="E401" i="1"/>
  <c r="D401" i="1"/>
  <c r="C401" i="1"/>
  <c r="E398" i="1"/>
  <c r="D398" i="1"/>
  <c r="C398" i="1"/>
  <c r="E395" i="1"/>
  <c r="D395" i="1"/>
  <c r="C395" i="1"/>
  <c r="E392" i="1"/>
  <c r="D392" i="1"/>
  <c r="C392" i="1"/>
  <c r="E389" i="1"/>
  <c r="D389" i="1"/>
  <c r="C389" i="1"/>
  <c r="E386" i="1"/>
  <c r="D386" i="1"/>
  <c r="C386" i="1"/>
  <c r="E383" i="1"/>
  <c r="D383" i="1"/>
  <c r="C383" i="1"/>
  <c r="E380" i="1"/>
  <c r="D380" i="1"/>
  <c r="C380" i="1"/>
  <c r="E377" i="1"/>
  <c r="D377" i="1"/>
  <c r="C377" i="1"/>
  <c r="E374" i="1"/>
  <c r="D374" i="1"/>
  <c r="C374" i="1"/>
  <c r="E371" i="1"/>
  <c r="D371" i="1"/>
  <c r="C371" i="1"/>
  <c r="E368" i="1"/>
  <c r="D368" i="1"/>
  <c r="C368" i="1"/>
  <c r="E365" i="1"/>
  <c r="D365" i="1"/>
  <c r="C365" i="1"/>
  <c r="E362" i="1"/>
  <c r="D362" i="1"/>
  <c r="C362" i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8" i="1"/>
  <c r="D338" i="1"/>
  <c r="C338" i="1"/>
  <c r="E335" i="1"/>
  <c r="D335" i="1"/>
  <c r="C335" i="1"/>
  <c r="E331" i="1"/>
  <c r="D331" i="1"/>
  <c r="C331" i="1"/>
  <c r="E328" i="1"/>
  <c r="D328" i="1"/>
  <c r="C328" i="1"/>
  <c r="E325" i="1"/>
  <c r="D325" i="1"/>
  <c r="C325" i="1"/>
  <c r="E322" i="1"/>
  <c r="D322" i="1"/>
  <c r="C322" i="1"/>
  <c r="E319" i="1"/>
  <c r="D319" i="1"/>
  <c r="C319" i="1"/>
  <c r="E316" i="1"/>
  <c r="D316" i="1"/>
  <c r="C316" i="1"/>
  <c r="E313" i="1"/>
  <c r="D313" i="1"/>
  <c r="C313" i="1"/>
  <c r="E310" i="1"/>
  <c r="D310" i="1"/>
  <c r="C310" i="1"/>
  <c r="E307" i="1"/>
  <c r="D307" i="1"/>
  <c r="C307" i="1"/>
  <c r="E304" i="1"/>
  <c r="D304" i="1"/>
  <c r="C304" i="1"/>
  <c r="E301" i="1"/>
  <c r="D301" i="1"/>
  <c r="C301" i="1"/>
  <c r="E298" i="1"/>
  <c r="D298" i="1"/>
  <c r="C298" i="1"/>
  <c r="E295" i="1"/>
  <c r="D295" i="1"/>
  <c r="C295" i="1"/>
  <c r="E292" i="1"/>
  <c r="D292" i="1"/>
  <c r="C292" i="1"/>
  <c r="E289" i="1"/>
  <c r="D289" i="1"/>
  <c r="C289" i="1"/>
  <c r="E286" i="1"/>
  <c r="D286" i="1"/>
  <c r="C286" i="1"/>
  <c r="E283" i="1"/>
  <c r="D283" i="1"/>
  <c r="C283" i="1"/>
  <c r="E280" i="1"/>
  <c r="D280" i="1"/>
  <c r="C280" i="1"/>
  <c r="E277" i="1"/>
  <c r="D277" i="1"/>
  <c r="C277" i="1"/>
  <c r="E274" i="1"/>
  <c r="D274" i="1"/>
  <c r="C274" i="1"/>
  <c r="E271" i="1"/>
  <c r="D271" i="1"/>
  <c r="C271" i="1"/>
  <c r="E268" i="1"/>
  <c r="D268" i="1"/>
  <c r="C268" i="1"/>
  <c r="E264" i="1"/>
  <c r="D264" i="1"/>
  <c r="C264" i="1"/>
  <c r="E261" i="1"/>
  <c r="D261" i="1"/>
  <c r="C261" i="1"/>
  <c r="E258" i="1"/>
  <c r="D258" i="1"/>
  <c r="C258" i="1"/>
  <c r="E255" i="1"/>
  <c r="D255" i="1"/>
  <c r="C255" i="1"/>
  <c r="E252" i="1"/>
  <c r="D252" i="1"/>
  <c r="C252" i="1"/>
  <c r="E249" i="1"/>
  <c r="D249" i="1"/>
  <c r="C249" i="1"/>
  <c r="E246" i="1"/>
  <c r="D246" i="1"/>
  <c r="C246" i="1"/>
  <c r="E242" i="1"/>
  <c r="D242" i="1"/>
  <c r="C242" i="1"/>
  <c r="E239" i="1"/>
  <c r="D239" i="1"/>
  <c r="C239" i="1"/>
  <c r="E236" i="1"/>
  <c r="D236" i="1"/>
  <c r="C236" i="1"/>
  <c r="E233" i="1"/>
  <c r="D233" i="1"/>
  <c r="C233" i="1"/>
  <c r="E230" i="1"/>
  <c r="D230" i="1"/>
  <c r="C230" i="1"/>
  <c r="E227" i="1"/>
  <c r="D227" i="1"/>
  <c r="C227" i="1"/>
  <c r="E224" i="1"/>
  <c r="D224" i="1"/>
  <c r="C224" i="1"/>
  <c r="E221" i="1"/>
  <c r="D221" i="1"/>
  <c r="C221" i="1"/>
  <c r="E218" i="1"/>
  <c r="D218" i="1"/>
  <c r="C218" i="1"/>
  <c r="E215" i="1"/>
  <c r="D215" i="1"/>
  <c r="C215" i="1"/>
  <c r="E212" i="1"/>
  <c r="D212" i="1"/>
  <c r="C212" i="1"/>
  <c r="E209" i="1"/>
  <c r="D209" i="1"/>
  <c r="C209" i="1"/>
  <c r="E206" i="1"/>
  <c r="D206" i="1"/>
  <c r="C206" i="1"/>
  <c r="E203" i="1"/>
  <c r="D203" i="1"/>
  <c r="C203" i="1"/>
  <c r="E200" i="1"/>
  <c r="D200" i="1"/>
  <c r="C200" i="1"/>
  <c r="E197" i="1"/>
  <c r="D197" i="1"/>
  <c r="C197" i="1"/>
  <c r="E194" i="1"/>
  <c r="D194" i="1"/>
  <c r="C194" i="1"/>
  <c r="E191" i="1"/>
  <c r="D191" i="1"/>
  <c r="C191" i="1"/>
  <c r="E188" i="1"/>
  <c r="D188" i="1"/>
  <c r="C188" i="1"/>
  <c r="E185" i="1"/>
  <c r="D185" i="1"/>
  <c r="C185" i="1"/>
  <c r="E182" i="1"/>
  <c r="D182" i="1"/>
  <c r="C182" i="1"/>
  <c r="E179" i="1"/>
  <c r="D179" i="1"/>
  <c r="C179" i="1"/>
  <c r="E176" i="1"/>
  <c r="D176" i="1"/>
  <c r="C176" i="1"/>
  <c r="E173" i="1"/>
  <c r="D173" i="1"/>
  <c r="C173" i="1"/>
  <c r="E170" i="1"/>
  <c r="D170" i="1"/>
  <c r="C170" i="1"/>
  <c r="E166" i="1"/>
  <c r="D166" i="1"/>
  <c r="C166" i="1"/>
  <c r="E163" i="1"/>
  <c r="D163" i="1"/>
  <c r="C163" i="1"/>
  <c r="E160" i="1"/>
  <c r="D160" i="1"/>
  <c r="C160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4" i="1"/>
  <c r="D114" i="1"/>
  <c r="C114" i="1"/>
  <c r="E111" i="1"/>
  <c r="E110" i="1" s="1"/>
  <c r="D111" i="1"/>
  <c r="C111" i="1"/>
  <c r="E107" i="1"/>
  <c r="D107" i="1"/>
  <c r="C107" i="1"/>
  <c r="E104" i="1"/>
  <c r="D104" i="1"/>
  <c r="C104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6" i="1"/>
  <c r="D86" i="1"/>
  <c r="C86" i="1"/>
  <c r="E83" i="1"/>
  <c r="D83" i="1"/>
  <c r="C83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E56" i="1"/>
  <c r="D56" i="1"/>
  <c r="C56" i="1"/>
  <c r="E53" i="1"/>
  <c r="D53" i="1"/>
  <c r="C53" i="1"/>
  <c r="E50" i="1"/>
  <c r="D50" i="1"/>
  <c r="C50" i="1"/>
  <c r="E46" i="1"/>
  <c r="E45" i="1" s="1"/>
  <c r="D46" i="1"/>
  <c r="D45" i="1" s="1"/>
  <c r="C46" i="1"/>
  <c r="C45" i="1"/>
  <c r="E42" i="1"/>
  <c r="D42" i="1"/>
  <c r="C42" i="1"/>
  <c r="E39" i="1"/>
  <c r="D39" i="1"/>
  <c r="C39" i="1"/>
  <c r="E36" i="1"/>
  <c r="D36" i="1"/>
  <c r="C36" i="1"/>
  <c r="E32" i="1"/>
  <c r="D32" i="1"/>
  <c r="C32" i="1"/>
  <c r="E29" i="1"/>
  <c r="D29" i="1"/>
  <c r="C29" i="1"/>
  <c r="E26" i="1"/>
  <c r="D26" i="1"/>
  <c r="C26" i="1"/>
  <c r="E22" i="1"/>
  <c r="E21" i="1" s="1"/>
  <c r="D22" i="1"/>
  <c r="D21" i="1" s="1"/>
  <c r="C22" i="1"/>
  <c r="C21" i="1" s="1"/>
  <c r="E18" i="1"/>
  <c r="D18" i="1"/>
  <c r="C18" i="1"/>
  <c r="E15" i="1"/>
  <c r="D15" i="1"/>
  <c r="C15" i="1"/>
  <c r="E12" i="1"/>
  <c r="D12" i="1"/>
  <c r="C12" i="1"/>
  <c r="E462" i="1" l="1"/>
  <c r="C741" i="1"/>
  <c r="D741" i="1"/>
  <c r="E741" i="1"/>
  <c r="C25" i="1"/>
  <c r="C573" i="1"/>
  <c r="C35" i="1"/>
  <c r="C169" i="1"/>
  <c r="D414" i="1"/>
  <c r="C462" i="1"/>
  <c r="D462" i="1"/>
  <c r="E11" i="1"/>
  <c r="D11" i="1"/>
  <c r="D35" i="1"/>
  <c r="C110" i="1"/>
  <c r="E117" i="1"/>
  <c r="D334" i="1"/>
  <c r="E437" i="1"/>
  <c r="E695" i="1"/>
  <c r="E267" i="1"/>
  <c r="E424" i="1"/>
  <c r="C424" i="1"/>
  <c r="D424" i="1"/>
  <c r="D497" i="1"/>
  <c r="E497" i="1"/>
  <c r="C497" i="1"/>
  <c r="E673" i="1"/>
  <c r="E49" i="1"/>
  <c r="E245" i="1"/>
  <c r="E469" i="1"/>
  <c r="C245" i="1"/>
  <c r="D245" i="1"/>
  <c r="E334" i="1"/>
  <c r="C334" i="1"/>
  <c r="C525" i="1"/>
  <c r="D525" i="1"/>
  <c r="E525" i="1"/>
  <c r="C695" i="1"/>
  <c r="D695" i="1"/>
  <c r="E35" i="1"/>
  <c r="D49" i="1"/>
  <c r="C117" i="1"/>
  <c r="C11" i="1"/>
  <c r="D25" i="1"/>
  <c r="E414" i="1"/>
  <c r="C414" i="1"/>
  <c r="C437" i="1"/>
  <c r="D437" i="1"/>
  <c r="C469" i="1"/>
  <c r="D469" i="1"/>
  <c r="D573" i="1"/>
  <c r="E573" i="1"/>
  <c r="C49" i="1"/>
  <c r="D117" i="1"/>
  <c r="E25" i="1"/>
  <c r="D110" i="1"/>
  <c r="D169" i="1"/>
  <c r="E169" i="1"/>
  <c r="C267" i="1"/>
  <c r="D267" i="1"/>
  <c r="C673" i="1"/>
  <c r="D673" i="1"/>
</calcChain>
</file>

<file path=xl/sharedStrings.xml><?xml version="1.0" encoding="utf-8"?>
<sst xmlns="http://schemas.openxmlformats.org/spreadsheetml/2006/main" count="769" uniqueCount="261">
  <si>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</si>
  <si>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</si>
  <si>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</si>
  <si>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</si>
  <si>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</si>
  <si>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</si>
  <si>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</si>
  <si>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</si>
  <si>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</si>
  <si>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</si>
  <si>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</si>
  <si>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</si>
  <si>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</si>
  <si>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</si>
  <si>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</si>
  <si>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</si>
  <si>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</si>
  <si>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</si>
  <si>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</si>
  <si>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</si>
  <si>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</si>
  <si>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</si>
  <si>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</si>
  <si>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</si>
  <si>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</si>
  <si>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</si>
  <si>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Obras y Servicios Públicos, S.N.C.</t>
  </si>
  <si>
    <t>Nacional Financiera,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</si>
  <si>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</si>
  <si>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</si>
  <si>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</si>
  <si>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</si>
  <si>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</si>
  <si>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</si>
  <si>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</si>
  <si>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Fondo de Operación y Financiamiento Bancario a la Vivienda</t>
  </si>
  <si>
    <t>07 Defensa Nacional</t>
  </si>
  <si>
    <t>Instituto de Seguridad Social para las Fuerzas Armadas Mexicanas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</si>
  <si>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</si>
  <si>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</si>
  <si>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</si>
  <si>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Fideicomiso de Riesgo Compartido</t>
  </si>
  <si>
    <t>Fondo de Empresas Expropiadas del Sector Azucarero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</si>
  <si>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</si>
  <si>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</si>
  <si>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</si>
  <si>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</si>
  <si>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</si>
  <si>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</si>
  <si>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</si>
  <si>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</si>
  <si>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</si>
  <si>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</si>
  <si>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</si>
  <si>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</si>
  <si>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</si>
  <si>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</si>
  <si>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</si>
  <si>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</si>
  <si>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</si>
  <si>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</si>
  <si>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</si>
  <si>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</si>
  <si>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</si>
  <si>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</si>
  <si>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</si>
  <si>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</si>
  <si>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</si>
  <si>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</si>
  <si>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</si>
  <si>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</si>
  <si>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</si>
  <si>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</si>
  <si>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ProMéxico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</si>
  <si>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</si>
  <si>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</si>
  <si>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</si>
  <si>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</si>
  <si>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</si>
  <si>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</si>
  <si>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</si>
  <si>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Universidad Abierta y a Distancia de México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</si>
  <si>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</si>
  <si>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</si>
  <si>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</si>
  <si>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</si>
  <si>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</si>
  <si>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Consejo Nacional de Fomento Educativo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</si>
  <si>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</si>
  <si>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</si>
  <si>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</si>
  <si>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</si>
  <si>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</si>
  <si>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</si>
  <si>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</si>
  <si>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</si>
  <si>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</si>
  <si>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</si>
  <si>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</si>
  <si>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</si>
  <si>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</si>
  <si>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</si>
  <si>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</si>
  <si>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</si>
  <si>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</si>
  <si>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</si>
  <si>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</si>
  <si>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</si>
  <si>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</si>
  <si>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</si>
  <si>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</si>
  <si>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</si>
  <si>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</si>
  <si>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</si>
  <si>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</si>
  <si>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</si>
  <si>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</si>
  <si>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</si>
  <si>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</si>
  <si>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</si>
  <si>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</si>
  <si>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</si>
  <si>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</si>
  <si>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</si>
  <si>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</si>
  <si>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</si>
  <si>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</si>
  <si>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</si>
  <si>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</si>
  <si>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</si>
  <si>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</si>
  <si>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</si>
  <si>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</si>
  <si>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</si>
  <si>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</si>
  <si>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Instituto Nacional de Ciencias Penales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</si>
  <si>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</si>
  <si>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</si>
  <si>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</si>
  <si>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</si>
  <si>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Nacional de Electricidad y Energías Limpias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</si>
  <si>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</si>
  <si>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</si>
  <si>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</si>
  <si>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</si>
  <si>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Coordinación Nacional de PROSPERA Programa de Inclusión Social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</si>
  <si>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</si>
  <si>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</si>
  <si>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</si>
  <si>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</si>
  <si>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</si>
  <si>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</si>
  <si>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</si>
  <si>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21 Turismo</t>
  </si>
  <si>
    <t>FONATUR Constructora, S.A. de C.V.</t>
  </si>
  <si>
    <t>Fondo Nacional de Fomento al Turismo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</si>
  <si>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</si>
  <si>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</si>
  <si>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</si>
  <si>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</si>
  <si>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 Administrativa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</si>
  <si>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</si>
  <si>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</si>
  <si>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</si>
  <si>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</si>
  <si>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</si>
  <si>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</si>
  <si>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</si>
  <si>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</si>
  <si>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</si>
  <si>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</si>
  <si>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</si>
  <si>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Centro de Investigación en Materiales Avanzados, S.C.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</si>
  <si>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</si>
  <si>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</si>
  <si>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</si>
  <si>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</si>
  <si>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</si>
  <si>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</si>
  <si>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</si>
  <si>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</si>
  <si>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</si>
  <si>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</si>
  <si>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</si>
  <si>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</si>
  <si>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</si>
  <si>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</si>
  <si>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</si>
  <si>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42 Instituto Nacional para la Evaluación de la Educación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</si>
  <si>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</si>
  <si>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</si>
  <si>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</si>
  <si>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</si>
  <si>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</si>
  <si>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Instituto Nacional de las Mujeres</t>
  </si>
  <si>
    <t>Procuraduría de la Defensa del Contribuyente</t>
  </si>
  <si>
    <t>Comisión Ejecutiva de Atención a Víctimas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</si>
  <si>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</si>
  <si>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</si>
  <si>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</si>
  <si>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</si>
  <si>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</si>
  <si>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</si>
  <si>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</si>
  <si>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Estudios Churubusco Azteca, S.A.</t>
  </si>
  <si>
    <t>Fideicomiso para la Cineteca Nacional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</si>
  <si>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</si>
  <si>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</si>
  <si>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</si>
  <si>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</si>
  <si>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Pemex-Fertilizantes</t>
  </si>
  <si>
    <t>Pemex-Etileno</t>
  </si>
  <si>
    <t>Pemex Logística</t>
  </si>
  <si>
    <t>Pemex Perforación y Servicios</t>
  </si>
  <si>
    <t>Pemex Transformación Industrial</t>
  </si>
  <si>
    <t>Pemex Corporativo</t>
  </si>
  <si>
    <t>Fuente: Dependencias y entidades de la Administración Pública Federal.</t>
  </si>
  <si>
    <t>Agencia Reguladora del Transporte Ferroviario</t>
  </si>
  <si>
    <t>Instituto Nacional de la Economía Social</t>
  </si>
  <si>
    <t>Instituto Nacional de Antropología e Historia</t>
  </si>
  <si>
    <t>Banco Nacional de Comercio Exterior, S.N.C.</t>
  </si>
  <si>
    <t>Centro de Investigación en Ciencias de Información Geoespacial A.C</t>
  </si>
  <si>
    <t>Tribunal Electoral del Poder Judicial de la Federación</t>
  </si>
  <si>
    <t>Universidad Pedagógica Nacional</t>
  </si>
  <si>
    <t>Comisión de Apelación y Arbitraje del Deporte</t>
  </si>
  <si>
    <t>Instituto Mexicano de la Radio</t>
  </si>
  <si>
    <t>Centro de Investigación y Asistencia en Tecnología y Diseño del Estado de Jalisco, A.C.</t>
  </si>
  <si>
    <t>Instituto Nacional de Desarrollo Social</t>
  </si>
  <si>
    <t>GYR Instituto Mexicano del Seguro Social</t>
  </si>
  <si>
    <t>GYN Instituto de Seguridad y Servicios Sociales de los Trabajadores del Estado</t>
  </si>
  <si>
    <t>TYY Petróleos Mexicanos</t>
  </si>
  <si>
    <t>TVV Comisión Federal de Electricidad</t>
  </si>
  <si>
    <t>Instituto Nacional de Pesca y Acuacultura</t>
  </si>
  <si>
    <t>Ferrocarril del Itsmo de Tehuantepec, S.A. de C.V.</t>
  </si>
  <si>
    <t>Monto anual autorizado o modificado
 2019</t>
  </si>
  <si>
    <t>Telecomunicaciones de México</t>
  </si>
  <si>
    <t>Comisión Nacional para la Protección y Defensa de los Usuarios de Servicios Financieros</t>
  </si>
  <si>
    <t xml:space="preserve">Archivo General de la Nación       </t>
  </si>
  <si>
    <t>08 Agricultura y Desarrollo Rural</t>
  </si>
  <si>
    <t>20 Bienestar</t>
  </si>
  <si>
    <t>Fondo de Cultura Económica</t>
  </si>
  <si>
    <t>Centro de Investigación y de Estudios Avanzados del Instituto Politécnico Nacional</t>
  </si>
  <si>
    <r>
      <rPr>
        <b/>
        <sz val="10"/>
        <rFont val="Montserrat Bold"/>
      </rPr>
      <t xml:space="preserve">III. </t>
    </r>
    <r>
      <rPr>
        <b/>
        <sz val="10"/>
        <color rgb="FF000000"/>
        <rFont val="Montserrat Bold"/>
      </rPr>
      <t>MONTO EROGADO SOBRE CONTRATOS PLURIANUALES DE OBRA, ADQUISICIONES Y ARRENDAMIENTOS O SERVICIOS</t>
    </r>
  </si>
  <si>
    <t>Tercer Trimestre de 2019</t>
  </si>
  <si>
    <t>Enero-septiembre</t>
  </si>
  <si>
    <t xml:space="preserve">Centro de Capacitación Cinematográfica, A.C.         </t>
  </si>
  <si>
    <t xml:space="preserve">Educal, S.A. de C.V.      </t>
  </si>
  <si>
    <t xml:space="preserve">Administración Portuaria Integral de Manzanillo, S.A. de C.V.   </t>
  </si>
  <si>
    <t xml:space="preserve">Administración Portuaria Integral de Mazatlán, S.A. de C.V. </t>
  </si>
  <si>
    <t xml:space="preserve">36 Seguridad y Protección Ciudadana          </t>
  </si>
  <si>
    <t xml:space="preserve">Comité Nacional para el Desarrollo Sustentable de la Caña de Azúcar </t>
  </si>
  <si>
    <r>
      <t xml:space="preserve">17 Fiscalía General de la República </t>
    </r>
    <r>
      <rPr>
        <b/>
        <vertAlign val="superscript"/>
        <sz val="8"/>
        <color rgb="FF000000"/>
        <rFont val="Montserrat"/>
      </rPr>
      <t>3/</t>
    </r>
  </si>
  <si>
    <r>
      <t>1/</t>
    </r>
    <r>
      <rPr>
        <sz val="6"/>
        <color theme="1"/>
        <rFont val="Montserrat"/>
      </rPr>
      <t xml:space="preserve"> La información presentada es de carácter preliminar e incluye información revisada del trimestre anterior.</t>
    </r>
  </si>
  <si>
    <r>
      <t xml:space="preserve">2/ </t>
    </r>
    <r>
      <rPr>
        <sz val="6"/>
        <color theme="1"/>
        <rFont val="Montserrat"/>
      </rPr>
      <t>Antes Banco del Ahorro Nacional y Servicios Financieros, con cambio de nombre a partir del Decreto del 19 de julio de 2019 publicado en el DOF.</t>
    </r>
  </si>
  <si>
    <r>
      <t xml:space="preserve">3/ </t>
    </r>
    <r>
      <rPr>
        <sz val="6"/>
        <color theme="1"/>
        <rFont val="Montserrat"/>
      </rPr>
      <t>Antes Procuraduría General de la República, con cambio de nombre a partir del Decreto publicado en el DOF.</t>
    </r>
  </si>
  <si>
    <r>
      <t xml:space="preserve">5/ </t>
    </r>
    <r>
      <rPr>
        <sz val="6"/>
        <color theme="1"/>
        <rFont val="Montserrat"/>
      </rPr>
      <t>Antes Comisión Nacional para el Desarrollo de los Pueblos Indígenas, con cambio de nombre a partir del Decreto del 4 de diciembre de 2018 publicado en el DOF.</t>
    </r>
  </si>
  <si>
    <t>FONATUR TREN MAYA, S.A. de C.V.</t>
  </si>
  <si>
    <t>FONATUR INFRAESTRUCTURA, S.A. de C.V.</t>
  </si>
  <si>
    <r>
      <t xml:space="preserve">Banco del Bienestar, S.N.C., I.B.D. </t>
    </r>
    <r>
      <rPr>
        <b/>
        <vertAlign val="superscript"/>
        <sz val="8"/>
        <color rgb="FF000000"/>
        <rFont val="Montserrat"/>
      </rPr>
      <t>2/</t>
    </r>
  </si>
  <si>
    <r>
      <t xml:space="preserve"> Instituto Nacional de los Pueblos Indígenas </t>
    </r>
    <r>
      <rPr>
        <b/>
        <vertAlign val="superscript"/>
        <sz val="8"/>
        <color rgb="FF000000"/>
        <rFont val="Montserrat"/>
      </rPr>
      <t>4/</t>
    </r>
  </si>
  <si>
    <r>
      <t xml:space="preserve">MONTO EROGADO SOBRE CONTRATOS PLURIANUALES DE OBRA, ADQUISICIONES Y ARRENDAMIENTOS O SERVICIOS </t>
    </r>
    <r>
      <rPr>
        <b/>
        <vertAlign val="superscript"/>
        <sz val="10"/>
        <rFont val="Montserrat Bold"/>
      </rPr>
      <t>1/</t>
    </r>
    <r>
      <rPr>
        <b/>
        <sz val="10"/>
        <rFont val="Montserrat Bold"/>
      </rPr>
      <t xml:space="preserve">
Enero-septiembre de 2019
</t>
    </r>
    <r>
      <rPr>
        <sz val="10"/>
        <rFont val="Montserrat"/>
      </rPr>
      <t>(Miles de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</si>
</sst>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 Bold"/>
    </font>
    <font>
      <sz val="8"/>
      <name val="Montserrat"/>
    </font>
    <font>
      <sz val="10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11"/>
      <name val="Montserrat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2"/>
      <color rgb="FF000000"/>
      <name val="Montserrat Bold"/>
    </font>
    <font>
      <b/>
      <sz val="11"/>
      <name val="Montserrat Bold"/>
    </font>
    <font>
      <sz val="10"/>
      <color theme="0"/>
      <name val="Montserrat"/>
    </font>
    <font>
      <b/>
      <sz val="10"/>
      <color theme="0"/>
      <name val="Montserrat"/>
    </font>
    <font>
      <b/>
      <vertAlign val="superscript"/>
      <sz val="10"/>
      <name val="Montserrat Bold"/>
    </font>
    <font>
      <b/>
      <sz val="10"/>
      <color rgb="FF000000"/>
      <name val="Montserrat Bold"/>
    </font>
    <font>
      <b/>
      <sz val="11"/>
      <color theme="0"/>
      <name val="Montserrat Bold"/>
    </font>
    <font>
      <b/>
      <sz val="11"/>
      <color theme="0" tint="-0.499984740745262"/>
      <name val="Montserrat Bold"/>
    </font>
    <font>
      <b/>
      <vertAlign val="superscript"/>
      <sz val="8"/>
      <color rgb="FF000000"/>
      <name val="Montserrat"/>
    </font>
    <font>
      <i/>
      <sz val="11"/>
      <color rgb="FF7F7F7F"/>
      <name val="Calibri"/>
      <family val="2"/>
      <scheme val="minor"/>
    </font>
    <font>
      <sz val="8"/>
      <color rgb="FF000000"/>
      <name val="Montserrat"/>
      <charset val="1"/>
    </font>
    <font>
      <sz val="6"/>
      <color theme="1"/>
      <name val="Montserrat"/>
    </font>
    <font>
      <vertAlign val="superscript"/>
      <sz val="6"/>
      <color theme="1"/>
      <name val="Montserrat"/>
    </font>
    <font>
      <vertAlign val="superscript"/>
      <sz val="10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 applyBorder="1"/>
    <xf numFmtId="0" fontId="9" fillId="0" borderId="0" xfId="0" applyFont="1" applyFill="1" applyBorder="1"/>
    <xf numFmtId="164" fontId="10" fillId="0" borderId="0" xfId="1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right" vertical="top" wrapText="1"/>
    </xf>
    <xf numFmtId="3" fontId="15" fillId="0" borderId="3" xfId="3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justify" vertical="center" wrapText="1"/>
    </xf>
    <xf numFmtId="165" fontId="6" fillId="4" borderId="0" xfId="0" applyNumberFormat="1" applyFont="1" applyFill="1" applyBorder="1" applyAlignment="1">
      <alignment horizontal="left" vertical="top"/>
    </xf>
    <xf numFmtId="49" fontId="6" fillId="4" borderId="0" xfId="0" applyNumberFormat="1" applyFont="1" applyFill="1" applyBorder="1" applyAlignment="1">
      <alignment vertical="top" wrapText="1"/>
    </xf>
    <xf numFmtId="164" fontId="6" fillId="4" borderId="0" xfId="1" applyNumberFormat="1" applyFont="1" applyFill="1" applyBorder="1" applyAlignment="1">
      <alignment horizontal="right" vertical="top"/>
    </xf>
    <xf numFmtId="165" fontId="6" fillId="5" borderId="0" xfId="0" applyNumberFormat="1" applyFont="1" applyFill="1" applyBorder="1" applyAlignment="1">
      <alignment horizontal="left" vertical="top"/>
    </xf>
    <xf numFmtId="49" fontId="6" fillId="5" borderId="0" xfId="0" applyNumberFormat="1" applyFont="1" applyFill="1" applyBorder="1" applyAlignment="1">
      <alignment vertical="top" wrapText="1"/>
    </xf>
    <xf numFmtId="164" fontId="6" fillId="5" borderId="0" xfId="1" applyNumberFormat="1" applyFont="1" applyFill="1" applyBorder="1" applyAlignment="1">
      <alignment horizontal="right" vertical="top"/>
    </xf>
    <xf numFmtId="165" fontId="7" fillId="5" borderId="0" xfId="0" applyNumberFormat="1" applyFont="1" applyFill="1" applyBorder="1" applyAlignment="1">
      <alignment horizontal="left" vertical="top" indent="2"/>
    </xf>
    <xf numFmtId="164" fontId="7" fillId="5" borderId="0" xfId="1" applyNumberFormat="1" applyFont="1" applyFill="1" applyBorder="1" applyAlignment="1">
      <alignment horizontal="right" vertical="top"/>
    </xf>
    <xf numFmtId="164" fontId="8" fillId="5" borderId="0" xfId="1" applyNumberFormat="1" applyFont="1" applyFill="1" applyBorder="1" applyAlignment="1">
      <alignment horizontal="right" vertical="top"/>
    </xf>
    <xf numFmtId="164" fontId="7" fillId="5" borderId="1" xfId="1" applyNumberFormat="1" applyFont="1" applyFill="1" applyBorder="1" applyAlignment="1">
      <alignment horizontal="right" vertical="top"/>
    </xf>
    <xf numFmtId="164" fontId="7" fillId="5" borderId="0" xfId="0" applyNumberFormat="1" applyFont="1" applyFill="1" applyBorder="1" applyAlignment="1">
      <alignment vertical="top" wrapText="1"/>
    </xf>
    <xf numFmtId="164" fontId="7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 applyProtection="1">
      <alignment horizontal="right" vertical="top" wrapText="1"/>
      <protection locked="0"/>
    </xf>
    <xf numFmtId="1" fontId="7" fillId="5" borderId="1" xfId="0" applyNumberFormat="1" applyFont="1" applyFill="1" applyBorder="1" applyAlignment="1">
      <alignment horizontal="left" vertical="top" indent="2"/>
    </xf>
    <xf numFmtId="1" fontId="7" fillId="5" borderId="0" xfId="0" applyNumberFormat="1" applyFont="1" applyFill="1" applyBorder="1" applyAlignment="1">
      <alignment horizontal="left" vertical="top" indent="2"/>
    </xf>
    <xf numFmtId="1" fontId="6" fillId="5" borderId="0" xfId="0" applyNumberFormat="1" applyFont="1" applyFill="1" applyBorder="1" applyAlignment="1">
      <alignment horizontal="left" vertical="top"/>
    </xf>
    <xf numFmtId="1" fontId="6" fillId="4" borderId="0" xfId="0" applyNumberFormat="1" applyFont="1" applyFill="1" applyBorder="1" applyAlignment="1">
      <alignment horizontal="left" vertical="top"/>
    </xf>
    <xf numFmtId="164" fontId="7" fillId="5" borderId="0" xfId="1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49" fontId="7" fillId="5" borderId="0" xfId="0" applyNumberFormat="1" applyFont="1" applyFill="1" applyBorder="1" applyAlignment="1">
      <alignment horizontal="left" vertical="top" wrapText="1" indent="2"/>
    </xf>
    <xf numFmtId="49" fontId="7" fillId="5" borderId="1" xfId="0" applyNumberFormat="1" applyFont="1" applyFill="1" applyBorder="1" applyAlignment="1">
      <alignment horizontal="left" vertical="top" wrapText="1" indent="2"/>
    </xf>
    <xf numFmtId="164" fontId="20" fillId="0" borderId="0" xfId="1" applyNumberFormat="1" applyFont="1" applyFill="1" applyBorder="1" applyAlignment="1">
      <alignment horizontal="left" vertical="center"/>
    </xf>
    <xf numFmtId="164" fontId="4" fillId="5" borderId="0" xfId="1" applyNumberFormat="1" applyFont="1" applyFill="1" applyBorder="1" applyAlignment="1">
      <alignment horizontal="right" vertical="top"/>
    </xf>
    <xf numFmtId="164" fontId="4" fillId="5" borderId="0" xfId="1" applyNumberFormat="1" applyFont="1" applyFill="1" applyBorder="1" applyAlignment="1" applyProtection="1">
      <alignment horizontal="right" vertical="top"/>
      <protection locked="0"/>
    </xf>
    <xf numFmtId="164" fontId="7" fillId="5" borderId="0" xfId="1" applyNumberFormat="1" applyFont="1" applyFill="1" applyBorder="1" applyAlignment="1">
      <alignment vertical="top"/>
    </xf>
    <xf numFmtId="164" fontId="7" fillId="5" borderId="0" xfId="0" applyNumberFormat="1" applyFont="1" applyFill="1" applyBorder="1" applyAlignment="1">
      <alignment vertical="top"/>
    </xf>
    <xf numFmtId="164" fontId="16" fillId="3" borderId="0" xfId="1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left" vertical="top"/>
    </xf>
    <xf numFmtId="49" fontId="6" fillId="5" borderId="1" xfId="0" applyNumberFormat="1" applyFont="1" applyFill="1" applyBorder="1" applyAlignment="1">
      <alignment vertical="top" wrapText="1"/>
    </xf>
    <xf numFmtId="164" fontId="6" fillId="5" borderId="1" xfId="1" applyNumberFormat="1" applyFont="1" applyFill="1" applyBorder="1" applyAlignment="1">
      <alignment horizontal="right" vertical="top"/>
    </xf>
    <xf numFmtId="165" fontId="7" fillId="5" borderId="1" xfId="0" applyNumberFormat="1" applyFont="1" applyFill="1" applyBorder="1" applyAlignment="1">
      <alignment horizontal="left" vertical="top" indent="2"/>
    </xf>
    <xf numFmtId="1" fontId="6" fillId="5" borderId="1" xfId="0" applyNumberFormat="1" applyFont="1" applyFill="1" applyBorder="1" applyAlignment="1">
      <alignment horizontal="left" vertical="top"/>
    </xf>
    <xf numFmtId="3" fontId="15" fillId="0" borderId="4" xfId="3" applyNumberFormat="1" applyFont="1" applyFill="1" applyBorder="1" applyAlignment="1">
      <alignment horizontal="center" vertical="center" wrapText="1"/>
    </xf>
    <xf numFmtId="164" fontId="15" fillId="0" borderId="4" xfId="1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left" vertical="top"/>
    </xf>
    <xf numFmtId="49" fontId="6" fillId="4" borderId="4" xfId="0" applyNumberFormat="1" applyFont="1" applyFill="1" applyBorder="1" applyAlignment="1">
      <alignment vertical="top" wrapText="1"/>
    </xf>
    <xf numFmtId="164" fontId="6" fillId="4" borderId="4" xfId="1" applyNumberFormat="1" applyFont="1" applyFill="1" applyBorder="1" applyAlignment="1">
      <alignment horizontal="right" vertical="top"/>
    </xf>
    <xf numFmtId="164" fontId="7" fillId="5" borderId="1" xfId="1" applyNumberFormat="1" applyFont="1" applyFill="1" applyBorder="1" applyAlignment="1">
      <alignment horizontal="right" vertical="top" wrapText="1"/>
    </xf>
    <xf numFmtId="164" fontId="8" fillId="5" borderId="1" xfId="1" applyNumberFormat="1" applyFont="1" applyFill="1" applyBorder="1" applyAlignment="1">
      <alignment horizontal="right" vertical="top"/>
    </xf>
    <xf numFmtId="3" fontId="23" fillId="6" borderId="0" xfId="8" applyNumberFormat="1" applyFont="1" applyFill="1" applyBorder="1" applyAlignment="1" applyProtection="1">
      <alignment horizontal="right" vertical="top"/>
    </xf>
    <xf numFmtId="1" fontId="6" fillId="5" borderId="0" xfId="0" applyNumberFormat="1" applyFont="1" applyFill="1" applyBorder="1" applyAlignment="1">
      <alignment horizontal="left" vertical="top" wrapText="1"/>
    </xf>
    <xf numFmtId="1" fontId="6" fillId="4" borderId="0" xfId="0" applyNumberFormat="1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left" wrapText="1"/>
    </xf>
    <xf numFmtId="0" fontId="3" fillId="0" borderId="3" xfId="2" applyFont="1" applyFill="1" applyBorder="1" applyAlignment="1">
      <alignment horizontal="justify" vertical="center" wrapText="1"/>
    </xf>
    <xf numFmtId="3" fontId="16" fillId="3" borderId="0" xfId="3" applyNumberFormat="1" applyFont="1" applyFill="1" applyBorder="1" applyAlignment="1">
      <alignment horizontal="center" vertical="center" wrapText="1"/>
    </xf>
    <xf numFmtId="164" fontId="16" fillId="3" borderId="0" xfId="1" applyNumberFormat="1" applyFont="1" applyFill="1" applyBorder="1" applyAlignment="1">
      <alignment horizontal="center" vertical="center" wrapText="1"/>
    </xf>
    <xf numFmtId="164" fontId="16" fillId="3" borderId="2" xfId="1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</cellXfs>
  <cellStyles count="9">
    <cellStyle name="Millares" xfId="1" builtinId="3"/>
    <cellStyle name="Millares 2 2" xfId="7"/>
    <cellStyle name="Millares 5" xfId="4"/>
    <cellStyle name="Normal" xfId="0" builtinId="0"/>
    <cellStyle name="Normal 11" xfId="3"/>
    <cellStyle name="Normal 11 11" xfId="6"/>
    <cellStyle name="Normal 2 10" xfId="2"/>
    <cellStyle name="Normal 5" xfId="5"/>
    <cellStyle name="Texto explicativo" xfId="8" builtinId="53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0"/>
  <sheetViews>
    <sheetView showGridLines="0" tabSelected="1" zoomScale="150" zoomScaleNormal="150" workbookViewId="0">
      <selection sqref="A1:C1"/>
    </sheetView>
  </sheetViews>
  <sheetFormatPr baseColWidth="10" defaultRowHeight="18" x14ac:dyDescent="0.35"/>
  <cols>
    <col min="1" max="1" width="4.28515625" style="2" customWidth="1"/>
    <col min="2" max="2" width="61.28515625" style="28" customWidth="1"/>
    <col min="3" max="5" width="20" style="2" customWidth="1"/>
    <col min="6" max="16384" width="11.42578125" style="1"/>
  </cols>
  <sheetData>
    <row r="1" spans="1:5" ht="48.75" customHeight="1" x14ac:dyDescent="0.25">
      <c r="A1" s="53" t="s">
        <v>0</v>
      </c>
      <c r="B1" s="53"/>
      <c r="C1" s="53"/>
      <c r="D1" s="32" t="s">
        <v>243</v>
      </c>
      <c r="E1" s="3"/>
    </row>
    <row r="2" spans="1:5" ht="8.25" customHeight="1" x14ac:dyDescent="0.25">
      <c r="A2" s="4"/>
      <c r="B2" s="4"/>
      <c r="C2" s="5"/>
      <c r="D2" s="3"/>
      <c r="E2" s="3"/>
    </row>
    <row r="3" spans="1:5" s="29" customFormat="1" ht="28.5" customHeight="1" x14ac:dyDescent="0.25">
      <c r="A3" s="54" t="s">
        <v>242</v>
      </c>
      <c r="B3" s="54"/>
      <c r="C3" s="54"/>
      <c r="D3" s="54"/>
      <c r="E3" s="54"/>
    </row>
    <row r="4" spans="1:5" ht="13.5" customHeight="1" x14ac:dyDescent="0.35">
      <c r="A4" s="55"/>
      <c r="B4" s="55"/>
      <c r="C4" s="55"/>
      <c r="D4" s="55"/>
      <c r="E4" s="55"/>
    </row>
    <row r="5" spans="1:5" ht="49.5" customHeight="1" thickBot="1" x14ac:dyDescent="0.3">
      <c r="A5" s="56" t="s">
        <v>260</v>
      </c>
      <c r="B5" s="56"/>
      <c r="C5" s="56"/>
      <c r="D5" s="56"/>
      <c r="E5" s="56"/>
    </row>
    <row r="6" spans="1:5" ht="3.95" customHeight="1" x14ac:dyDescent="0.25">
      <c r="A6" s="8"/>
      <c r="B6" s="8"/>
      <c r="C6" s="8"/>
      <c r="D6" s="8"/>
      <c r="E6" s="8"/>
    </row>
    <row r="7" spans="1:5" ht="18.75" customHeight="1" x14ac:dyDescent="0.25">
      <c r="A7" s="57" t="s">
        <v>1</v>
      </c>
      <c r="B7" s="57"/>
      <c r="C7" s="58" t="s">
        <v>234</v>
      </c>
      <c r="D7" s="59" t="s">
        <v>244</v>
      </c>
      <c r="E7" s="59"/>
    </row>
    <row r="8" spans="1:5" ht="42.75" customHeight="1" x14ac:dyDescent="0.25">
      <c r="A8" s="57"/>
      <c r="B8" s="57"/>
      <c r="C8" s="58"/>
      <c r="D8" s="37" t="s">
        <v>2</v>
      </c>
      <c r="E8" s="37" t="s">
        <v>3</v>
      </c>
    </row>
    <row r="9" spans="1:5" ht="3.95" customHeight="1" thickBot="1" x14ac:dyDescent="0.3">
      <c r="A9" s="6"/>
      <c r="B9" s="6"/>
      <c r="C9" s="7"/>
      <c r="D9" s="7"/>
      <c r="E9" s="7"/>
    </row>
    <row r="10" spans="1:5" ht="3.95" customHeight="1" thickBot="1" x14ac:dyDescent="0.3">
      <c r="A10" s="43"/>
      <c r="B10" s="43"/>
      <c r="C10" s="44"/>
      <c r="D10" s="44"/>
      <c r="E10" s="44"/>
    </row>
    <row r="11" spans="1:5" ht="15" customHeight="1" x14ac:dyDescent="0.25">
      <c r="A11" s="45" t="s">
        <v>4</v>
      </c>
      <c r="B11" s="46"/>
      <c r="C11" s="47">
        <f>(+C12+C15+C18)</f>
        <v>378383.79500400001</v>
      </c>
      <c r="D11" s="47">
        <f>(+D12+D15+D18)</f>
        <v>349154.27700400003</v>
      </c>
      <c r="E11" s="47">
        <f>(+E12+E15+E18)</f>
        <v>221881.70144999999</v>
      </c>
    </row>
    <row r="12" spans="1:5" ht="15" x14ac:dyDescent="0.25">
      <c r="A12" s="12"/>
      <c r="B12" s="13" t="s">
        <v>5</v>
      </c>
      <c r="C12" s="14">
        <f>(((+C13+C14)))</f>
        <v>177166.76800399998</v>
      </c>
      <c r="D12" s="14">
        <f>(((+D13+D14)))</f>
        <v>177166.76800399998</v>
      </c>
      <c r="E12" s="14">
        <f>(((+E13+E14)))</f>
        <v>63245.745450000002</v>
      </c>
    </row>
    <row r="13" spans="1:5" ht="15" x14ac:dyDescent="0.25">
      <c r="A13" s="15"/>
      <c r="B13" s="30" t="s">
        <v>6</v>
      </c>
      <c r="C13" s="16">
        <v>89131.993003999989</v>
      </c>
      <c r="D13" s="16">
        <v>89131.993003999989</v>
      </c>
      <c r="E13" s="16">
        <v>43335.151640000004</v>
      </c>
    </row>
    <row r="14" spans="1:5" ht="15" x14ac:dyDescent="0.25">
      <c r="A14" s="15"/>
      <c r="B14" s="30" t="s">
        <v>7</v>
      </c>
      <c r="C14" s="16">
        <v>88034.774999999994</v>
      </c>
      <c r="D14" s="16">
        <v>88034.774999999994</v>
      </c>
      <c r="E14" s="16">
        <v>19910.593809999998</v>
      </c>
    </row>
    <row r="15" spans="1:5" ht="15" x14ac:dyDescent="0.25">
      <c r="A15" s="12"/>
      <c r="B15" s="13" t="s">
        <v>8</v>
      </c>
      <c r="C15" s="14">
        <f>(((((+C16+C17)))))</f>
        <v>112953.739</v>
      </c>
      <c r="D15" s="14">
        <f>(((((+D16+D17)))))</f>
        <v>99547.81</v>
      </c>
      <c r="E15" s="14">
        <f>(((((+E16+E17)))))</f>
        <v>99547.81</v>
      </c>
    </row>
    <row r="16" spans="1:5" ht="15" x14ac:dyDescent="0.25">
      <c r="A16" s="15"/>
      <c r="B16" s="30" t="s">
        <v>6</v>
      </c>
      <c r="C16" s="16">
        <v>112953.739</v>
      </c>
      <c r="D16" s="16">
        <v>99547.81</v>
      </c>
      <c r="E16" s="16">
        <v>99547.81</v>
      </c>
    </row>
    <row r="17" spans="1:5" ht="15" x14ac:dyDescent="0.25">
      <c r="A17" s="15"/>
      <c r="B17" s="30" t="s">
        <v>7</v>
      </c>
      <c r="C17" s="16">
        <v>0</v>
      </c>
      <c r="D17" s="16">
        <v>0</v>
      </c>
      <c r="E17" s="16">
        <v>0</v>
      </c>
    </row>
    <row r="18" spans="1:5" ht="15" x14ac:dyDescent="0.25">
      <c r="A18" s="12"/>
      <c r="B18" s="13" t="s">
        <v>9</v>
      </c>
      <c r="C18" s="14">
        <f>(((((+C19+C20)))))</f>
        <v>88263.288</v>
      </c>
      <c r="D18" s="14">
        <f>(((((+D19+D20)))))</f>
        <v>72439.698999999993</v>
      </c>
      <c r="E18" s="14">
        <f>(((((+E19+E20)))))</f>
        <v>59088.146000000001</v>
      </c>
    </row>
    <row r="19" spans="1:5" ht="15" x14ac:dyDescent="0.25">
      <c r="A19" s="15"/>
      <c r="B19" s="30" t="s">
        <v>6</v>
      </c>
      <c r="C19" s="16">
        <v>85299.629000000001</v>
      </c>
      <c r="D19" s="16">
        <v>69476.039999999994</v>
      </c>
      <c r="E19" s="16">
        <v>57579.826000000001</v>
      </c>
    </row>
    <row r="20" spans="1:5" ht="15" x14ac:dyDescent="0.25">
      <c r="A20" s="15"/>
      <c r="B20" s="30" t="s">
        <v>7</v>
      </c>
      <c r="C20" s="16">
        <v>2963.6590000000001</v>
      </c>
      <c r="D20" s="16">
        <v>2963.6590000000001</v>
      </c>
      <c r="E20" s="16">
        <v>1508.32</v>
      </c>
    </row>
    <row r="21" spans="1:5" ht="15" x14ac:dyDescent="0.25">
      <c r="A21" s="9" t="s">
        <v>10</v>
      </c>
      <c r="B21" s="10"/>
      <c r="C21" s="11">
        <f>(+C22)</f>
        <v>41676.170689999999</v>
      </c>
      <c r="D21" s="11">
        <f>(+D22)</f>
        <v>4270</v>
      </c>
      <c r="E21" s="11">
        <f>(+E22)</f>
        <v>4268.3950999999997</v>
      </c>
    </row>
    <row r="22" spans="1:5" ht="15" x14ac:dyDescent="0.25">
      <c r="A22" s="12"/>
      <c r="B22" s="13" t="s">
        <v>11</v>
      </c>
      <c r="C22" s="14">
        <f>(((((+C23+C24)))))</f>
        <v>41676.170689999999</v>
      </c>
      <c r="D22" s="14">
        <f>(((((+D23+D24)))))</f>
        <v>4270</v>
      </c>
      <c r="E22" s="14">
        <f>(((((+E23+E24)))))</f>
        <v>4268.3950999999997</v>
      </c>
    </row>
    <row r="23" spans="1:5" ht="15" x14ac:dyDescent="0.25">
      <c r="A23" s="15"/>
      <c r="B23" s="30" t="s">
        <v>6</v>
      </c>
      <c r="C23" s="16">
        <v>41676.170689999999</v>
      </c>
      <c r="D23" s="16">
        <v>4270</v>
      </c>
      <c r="E23" s="16">
        <v>4268.3950999999997</v>
      </c>
    </row>
    <row r="24" spans="1:5" ht="15" x14ac:dyDescent="0.25">
      <c r="A24" s="15"/>
      <c r="B24" s="30" t="s">
        <v>7</v>
      </c>
      <c r="C24" s="16">
        <v>0</v>
      </c>
      <c r="D24" s="16">
        <v>0</v>
      </c>
      <c r="E24" s="16">
        <v>0</v>
      </c>
    </row>
    <row r="25" spans="1:5" ht="15" x14ac:dyDescent="0.25">
      <c r="A25" s="9" t="s">
        <v>12</v>
      </c>
      <c r="B25" s="10"/>
      <c r="C25" s="11">
        <f>(+C26+C29+C32)</f>
        <v>1571824.6204700002</v>
      </c>
      <c r="D25" s="11">
        <f>(+D26+D29+D32)</f>
        <v>814414.71683000005</v>
      </c>
      <c r="E25" s="11">
        <f>(+E26+E29+E32)</f>
        <v>729117.61900000006</v>
      </c>
    </row>
    <row r="26" spans="1:5" ht="15" x14ac:dyDescent="0.25">
      <c r="A26" s="12"/>
      <c r="B26" s="13" t="s">
        <v>13</v>
      </c>
      <c r="C26" s="14">
        <f>(((((+C27+C28)))))</f>
        <v>187836.38099999999</v>
      </c>
      <c r="D26" s="14">
        <f>(((((+D27+D28)))))</f>
        <v>144075.954</v>
      </c>
      <c r="E26" s="14">
        <f>(((((+E27+E28)))))</f>
        <v>135089.37</v>
      </c>
    </row>
    <row r="27" spans="1:5" ht="15" x14ac:dyDescent="0.25">
      <c r="A27" s="15"/>
      <c r="B27" s="30" t="s">
        <v>6</v>
      </c>
      <c r="C27" s="16">
        <v>187836.38099999999</v>
      </c>
      <c r="D27" s="16">
        <v>144075.954</v>
      </c>
      <c r="E27" s="16">
        <v>135089.37</v>
      </c>
    </row>
    <row r="28" spans="1:5" ht="15" x14ac:dyDescent="0.25">
      <c r="A28" s="15"/>
      <c r="B28" s="30" t="s">
        <v>7</v>
      </c>
      <c r="C28" s="16">
        <v>0</v>
      </c>
      <c r="D28" s="16">
        <v>0</v>
      </c>
      <c r="E28" s="16">
        <v>0</v>
      </c>
    </row>
    <row r="29" spans="1:5" ht="15" x14ac:dyDescent="0.25">
      <c r="A29" s="12"/>
      <c r="B29" s="13" t="s">
        <v>14</v>
      </c>
      <c r="C29" s="14">
        <f>(((((+C30+C31)))))</f>
        <v>1285446.8400000001</v>
      </c>
      <c r="D29" s="14">
        <f>(((((+D30+D31)))))</f>
        <v>587086.43800000008</v>
      </c>
      <c r="E29" s="14">
        <f>(((((+E30+E31)))))</f>
        <v>514248.26400000002</v>
      </c>
    </row>
    <row r="30" spans="1:5" ht="15" x14ac:dyDescent="0.25">
      <c r="A30" s="15"/>
      <c r="B30" s="30" t="s">
        <v>6</v>
      </c>
      <c r="C30" s="16">
        <v>1121252.469</v>
      </c>
      <c r="D30" s="16">
        <v>582501.70900000003</v>
      </c>
      <c r="E30" s="16">
        <v>514248.26400000002</v>
      </c>
    </row>
    <row r="31" spans="1:5" ht="15" x14ac:dyDescent="0.25">
      <c r="A31" s="15"/>
      <c r="B31" s="30" t="s">
        <v>7</v>
      </c>
      <c r="C31" s="16">
        <v>164194.37100000001</v>
      </c>
      <c r="D31" s="16">
        <v>4584.7290000000003</v>
      </c>
      <c r="E31" s="16">
        <v>0</v>
      </c>
    </row>
    <row r="32" spans="1:5" ht="15" x14ac:dyDescent="0.25">
      <c r="A32" s="12"/>
      <c r="B32" s="13" t="s">
        <v>222</v>
      </c>
      <c r="C32" s="14">
        <f>(((((+C33+C34)))))</f>
        <v>98541.399470000004</v>
      </c>
      <c r="D32" s="14">
        <f>(((((+D33+D34)))))</f>
        <v>83252.324829999998</v>
      </c>
      <c r="E32" s="14">
        <f>(((((+E33+E34)))))</f>
        <v>79779.985000000001</v>
      </c>
    </row>
    <row r="33" spans="1:5" ht="15" x14ac:dyDescent="0.25">
      <c r="A33" s="15"/>
      <c r="B33" s="30" t="s">
        <v>6</v>
      </c>
      <c r="C33" s="35">
        <v>98541.399470000004</v>
      </c>
      <c r="D33" s="35">
        <v>83252.324829999998</v>
      </c>
      <c r="E33" s="35">
        <v>79779.985000000001</v>
      </c>
    </row>
    <row r="34" spans="1:5" ht="15" x14ac:dyDescent="0.25">
      <c r="A34" s="15"/>
      <c r="B34" s="30" t="s">
        <v>7</v>
      </c>
      <c r="C34" s="35">
        <v>0</v>
      </c>
      <c r="D34" s="35">
        <v>0</v>
      </c>
      <c r="E34" s="35">
        <v>0</v>
      </c>
    </row>
    <row r="35" spans="1:5" ht="15" x14ac:dyDescent="0.25">
      <c r="A35" s="9" t="s">
        <v>15</v>
      </c>
      <c r="B35" s="10"/>
      <c r="C35" s="11">
        <f>(+C36+C39+C42)</f>
        <v>21382400.299999997</v>
      </c>
      <c r="D35" s="11">
        <f>(+D36+D39+D42)</f>
        <v>8992217.6029700004</v>
      </c>
      <c r="E35" s="11">
        <f>(+E36+E39+E42)</f>
        <v>8991611.2182700001</v>
      </c>
    </row>
    <row r="36" spans="1:5" ht="15" x14ac:dyDescent="0.25">
      <c r="A36" s="12"/>
      <c r="B36" s="13" t="s">
        <v>11</v>
      </c>
      <c r="C36" s="14">
        <f>(((((+C37+C38)))))</f>
        <v>21365332</v>
      </c>
      <c r="D36" s="14">
        <f>(((((+D37+D38)))))</f>
        <v>8980551.6646200009</v>
      </c>
      <c r="E36" s="14">
        <f>(((((+E37+E38)))))</f>
        <v>8980528.8249200005</v>
      </c>
    </row>
    <row r="37" spans="1:5" ht="15" x14ac:dyDescent="0.25">
      <c r="A37" s="15"/>
      <c r="B37" s="30" t="s">
        <v>6</v>
      </c>
      <c r="C37" s="16">
        <v>21365332</v>
      </c>
      <c r="D37" s="16">
        <v>8980551.6646200009</v>
      </c>
      <c r="E37" s="16">
        <v>8980528.8249200005</v>
      </c>
    </row>
    <row r="38" spans="1:5" ht="15" x14ac:dyDescent="0.25">
      <c r="A38" s="15"/>
      <c r="B38" s="30" t="s">
        <v>7</v>
      </c>
      <c r="C38" s="16">
        <v>0</v>
      </c>
      <c r="D38" s="16">
        <v>0</v>
      </c>
      <c r="E38" s="16">
        <v>0</v>
      </c>
    </row>
    <row r="39" spans="1:5" ht="15" x14ac:dyDescent="0.25">
      <c r="A39" s="12"/>
      <c r="B39" s="13" t="s">
        <v>16</v>
      </c>
      <c r="C39" s="14">
        <f>(((((+C40+C41)))))</f>
        <v>15058.9</v>
      </c>
      <c r="D39" s="14">
        <f>(((((+D40+D41)))))</f>
        <v>10116.834349999999</v>
      </c>
      <c r="E39" s="14">
        <f>(((((+E40+E41)))))</f>
        <v>10116.834349999999</v>
      </c>
    </row>
    <row r="40" spans="1:5" ht="15" x14ac:dyDescent="0.25">
      <c r="A40" s="15"/>
      <c r="B40" s="30" t="s">
        <v>6</v>
      </c>
      <c r="C40" s="16">
        <v>15058.9</v>
      </c>
      <c r="D40" s="16">
        <v>10116.834349999999</v>
      </c>
      <c r="E40" s="16">
        <v>10116.834349999999</v>
      </c>
    </row>
    <row r="41" spans="1:5" ht="15" x14ac:dyDescent="0.25">
      <c r="A41" s="15"/>
      <c r="B41" s="30" t="s">
        <v>7</v>
      </c>
      <c r="C41" s="16">
        <v>0</v>
      </c>
      <c r="D41" s="16">
        <v>0</v>
      </c>
      <c r="E41" s="16">
        <v>0</v>
      </c>
    </row>
    <row r="42" spans="1:5" ht="15" x14ac:dyDescent="0.25">
      <c r="A42" s="12"/>
      <c r="B42" s="13" t="s">
        <v>17</v>
      </c>
      <c r="C42" s="14">
        <f>(((((+C43+C44)))))</f>
        <v>2009.4</v>
      </c>
      <c r="D42" s="14">
        <f>(((((+D43+D44)))))</f>
        <v>1549.104</v>
      </c>
      <c r="E42" s="14">
        <f>(((((+E43+E44)))))</f>
        <v>965.55899999999997</v>
      </c>
    </row>
    <row r="43" spans="1:5" ht="15" x14ac:dyDescent="0.25">
      <c r="A43" s="15"/>
      <c r="B43" s="30" t="s">
        <v>6</v>
      </c>
      <c r="C43" s="16">
        <v>2009.4</v>
      </c>
      <c r="D43" s="16">
        <v>1549.104</v>
      </c>
      <c r="E43" s="16">
        <v>965.55899999999997</v>
      </c>
    </row>
    <row r="44" spans="1:5" ht="15" x14ac:dyDescent="0.25">
      <c r="A44" s="15"/>
      <c r="B44" s="30" t="s">
        <v>7</v>
      </c>
      <c r="C44" s="16">
        <v>0</v>
      </c>
      <c r="D44" s="16">
        <v>0</v>
      </c>
      <c r="E44" s="16">
        <v>0</v>
      </c>
    </row>
    <row r="45" spans="1:5" ht="15" x14ac:dyDescent="0.25">
      <c r="A45" s="12" t="s">
        <v>18</v>
      </c>
      <c r="B45" s="13"/>
      <c r="C45" s="14">
        <f>(+C46)</f>
        <v>1053626</v>
      </c>
      <c r="D45" s="14">
        <f>(+D46)</f>
        <v>804583.04265411198</v>
      </c>
      <c r="E45" s="14">
        <f>(+E46)</f>
        <v>804583.04265411198</v>
      </c>
    </row>
    <row r="46" spans="1:5" ht="15" x14ac:dyDescent="0.25">
      <c r="A46" s="12"/>
      <c r="B46" s="13" t="s">
        <v>11</v>
      </c>
      <c r="C46" s="14">
        <f>(((((+C47+C48)))))</f>
        <v>1053626</v>
      </c>
      <c r="D46" s="14">
        <f>(((((+D47+D48)))))</f>
        <v>804583.04265411198</v>
      </c>
      <c r="E46" s="14">
        <f>(((((+E47+E48)))))</f>
        <v>804583.04265411198</v>
      </c>
    </row>
    <row r="47" spans="1:5" ht="15" x14ac:dyDescent="0.25">
      <c r="A47" s="15"/>
      <c r="B47" s="30" t="s">
        <v>6</v>
      </c>
      <c r="C47" s="16">
        <v>941955.7</v>
      </c>
      <c r="D47" s="16">
        <v>695328.06774411199</v>
      </c>
      <c r="E47" s="16">
        <v>695328.06774411199</v>
      </c>
    </row>
    <row r="48" spans="1:5" ht="15" x14ac:dyDescent="0.25">
      <c r="A48" s="15"/>
      <c r="B48" s="30" t="s">
        <v>7</v>
      </c>
      <c r="C48" s="16">
        <v>111670.3</v>
      </c>
      <c r="D48" s="16">
        <v>109254.97490999999</v>
      </c>
      <c r="E48" s="16">
        <v>109254.97490999999</v>
      </c>
    </row>
    <row r="49" spans="1:5" ht="15" x14ac:dyDescent="0.25">
      <c r="A49" s="9" t="s">
        <v>19</v>
      </c>
      <c r="B49" s="10"/>
      <c r="C49" s="11">
        <f>(+C50+C53+C56+C59+C62+C65+C68+C71+C74+C77+C80+C83+C86+C89+C92+C95+C98+C101+C104+C107)</f>
        <v>5628392.2834561011</v>
      </c>
      <c r="D49" s="11">
        <f>(+D50+D53+D56+D59+D62+D65+D68+D71+D74+D77+D80+D83+D86+D89+D92+D95+D98+D101+D104+D107)</f>
        <v>4315970.5948132742</v>
      </c>
      <c r="E49" s="11">
        <f>(+E50+E53+E56+E59+E62+E65+E68+E71+E74+E77+E80+E83+E86+E89+E92+E95+E98+E101+E104+E107)</f>
        <v>3240733.0713346</v>
      </c>
    </row>
    <row r="50" spans="1:5" ht="15" x14ac:dyDescent="0.25">
      <c r="A50" s="12"/>
      <c r="B50" s="13" t="s">
        <v>11</v>
      </c>
      <c r="C50" s="14">
        <f>(((((+C51+C52)))))</f>
        <v>496095.3</v>
      </c>
      <c r="D50" s="14">
        <f>(((((+D51+D52)))))</f>
        <v>269819.15997000004</v>
      </c>
      <c r="E50" s="14">
        <f>(((((+E51+E52)))))</f>
        <v>157523.95613000001</v>
      </c>
    </row>
    <row r="51" spans="1:5" ht="15" x14ac:dyDescent="0.25">
      <c r="A51" s="15"/>
      <c r="B51" s="30" t="s">
        <v>6</v>
      </c>
      <c r="C51" s="16">
        <v>496095.3</v>
      </c>
      <c r="D51" s="16">
        <v>269819.15997000004</v>
      </c>
      <c r="E51" s="16">
        <v>157523.95613000001</v>
      </c>
    </row>
    <row r="52" spans="1:5" ht="15" x14ac:dyDescent="0.25">
      <c r="A52" s="15"/>
      <c r="B52" s="30" t="s">
        <v>7</v>
      </c>
      <c r="C52" s="16">
        <v>0</v>
      </c>
      <c r="D52" s="16">
        <v>0</v>
      </c>
      <c r="E52" s="16">
        <v>0</v>
      </c>
    </row>
    <row r="53" spans="1:5" ht="15" x14ac:dyDescent="0.25">
      <c r="A53" s="12"/>
      <c r="B53" s="13" t="s">
        <v>20</v>
      </c>
      <c r="C53" s="14">
        <f>(((((+C54+C55)))))</f>
        <v>97544.837140000003</v>
      </c>
      <c r="D53" s="14">
        <f>(((((+D54+D55)))))</f>
        <v>50624.337789999998</v>
      </c>
      <c r="E53" s="14">
        <f>(((((+E54+E55)))))</f>
        <v>50624.337789999998</v>
      </c>
    </row>
    <row r="54" spans="1:5" ht="15" x14ac:dyDescent="0.25">
      <c r="A54" s="15"/>
      <c r="B54" s="30" t="s">
        <v>6</v>
      </c>
      <c r="C54" s="16">
        <v>56574.827140000001</v>
      </c>
      <c r="D54" s="16">
        <v>39821.057789999999</v>
      </c>
      <c r="E54" s="16">
        <v>39821.057789999999</v>
      </c>
    </row>
    <row r="55" spans="1:5" ht="15" x14ac:dyDescent="0.25">
      <c r="A55" s="15"/>
      <c r="B55" s="30" t="s">
        <v>7</v>
      </c>
      <c r="C55" s="16">
        <v>40970.01</v>
      </c>
      <c r="D55" s="16">
        <v>10803.28</v>
      </c>
      <c r="E55" s="16">
        <v>10803.28</v>
      </c>
    </row>
    <row r="56" spans="1:5" ht="14.25" customHeight="1" x14ac:dyDescent="0.25">
      <c r="A56" s="12"/>
      <c r="B56" s="13" t="s">
        <v>21</v>
      </c>
      <c r="C56" s="14">
        <f>(((((+C57+C58)))))</f>
        <v>716155.5</v>
      </c>
      <c r="D56" s="14">
        <f>(((((+D57+D58)))))</f>
        <v>596796.21799999999</v>
      </c>
      <c r="E56" s="14">
        <f>(((((+E57+E58)))))</f>
        <v>328758.06400000001</v>
      </c>
    </row>
    <row r="57" spans="1:5" ht="15" x14ac:dyDescent="0.25">
      <c r="A57" s="15"/>
      <c r="B57" s="30" t="s">
        <v>6</v>
      </c>
      <c r="C57" s="16">
        <v>716155.5</v>
      </c>
      <c r="D57" s="16">
        <v>596796.21799999999</v>
      </c>
      <c r="E57" s="16">
        <v>328758.06400000001</v>
      </c>
    </row>
    <row r="58" spans="1:5" ht="15" x14ac:dyDescent="0.25">
      <c r="A58" s="15"/>
      <c r="B58" s="30" t="s">
        <v>7</v>
      </c>
      <c r="C58" s="16">
        <v>0</v>
      </c>
      <c r="D58" s="16">
        <v>0</v>
      </c>
      <c r="E58" s="16">
        <v>0</v>
      </c>
    </row>
    <row r="59" spans="1:5" ht="15" x14ac:dyDescent="0.25">
      <c r="A59" s="12"/>
      <c r="B59" s="13" t="s">
        <v>22</v>
      </c>
      <c r="C59" s="14">
        <f>(((((+C60+C61)))))</f>
        <v>54632.35</v>
      </c>
      <c r="D59" s="14">
        <f>(((((+D60+D61)))))</f>
        <v>47456.322999999997</v>
      </c>
      <c r="E59" s="14">
        <f>(((((+E60+E61)))))</f>
        <v>29315.945</v>
      </c>
    </row>
    <row r="60" spans="1:5" ht="15" x14ac:dyDescent="0.25">
      <c r="A60" s="15"/>
      <c r="B60" s="30" t="s">
        <v>6</v>
      </c>
      <c r="C60" s="17">
        <v>54632.35</v>
      </c>
      <c r="D60" s="17">
        <v>47456.322999999997</v>
      </c>
      <c r="E60" s="17">
        <v>29315.945</v>
      </c>
    </row>
    <row r="61" spans="1:5" ht="15" x14ac:dyDescent="0.25">
      <c r="A61" s="15"/>
      <c r="B61" s="30" t="s">
        <v>7</v>
      </c>
      <c r="C61" s="17">
        <v>0</v>
      </c>
      <c r="D61" s="17">
        <v>0</v>
      </c>
      <c r="E61" s="17">
        <v>0</v>
      </c>
    </row>
    <row r="62" spans="1:5" ht="15" x14ac:dyDescent="0.25">
      <c r="A62" s="38"/>
      <c r="B62" s="39" t="s">
        <v>23</v>
      </c>
      <c r="C62" s="40">
        <f>(((((+C63+C64)))))</f>
        <v>256537.8</v>
      </c>
      <c r="D62" s="40">
        <f>(((((+D63+D64)))))</f>
        <v>145348.696</v>
      </c>
      <c r="E62" s="40">
        <f>(((((+E63+E64)))))</f>
        <v>126456.088</v>
      </c>
    </row>
    <row r="63" spans="1:5" ht="15" x14ac:dyDescent="0.25">
      <c r="A63" s="15"/>
      <c r="B63" s="30" t="s">
        <v>6</v>
      </c>
      <c r="C63" s="16">
        <v>256537.8</v>
      </c>
      <c r="D63" s="16">
        <v>145348.696</v>
      </c>
      <c r="E63" s="16">
        <v>126456.088</v>
      </c>
    </row>
    <row r="64" spans="1:5" ht="15" x14ac:dyDescent="0.25">
      <c r="A64" s="15"/>
      <c r="B64" s="30" t="s">
        <v>7</v>
      </c>
      <c r="C64" s="16">
        <v>0</v>
      </c>
      <c r="D64" s="16">
        <v>0</v>
      </c>
      <c r="E64" s="16">
        <v>0</v>
      </c>
    </row>
    <row r="65" spans="1:5" ht="15" x14ac:dyDescent="0.25">
      <c r="A65" s="12"/>
      <c r="B65" s="13" t="s">
        <v>24</v>
      </c>
      <c r="C65" s="14">
        <f>(((((+C66+C67)))))</f>
        <v>271377.40000000002</v>
      </c>
      <c r="D65" s="14">
        <f>(((((+D66+D67)))))</f>
        <v>246112.06400000001</v>
      </c>
      <c r="E65" s="14">
        <f>(((((+E66+E67)))))</f>
        <v>237613.057</v>
      </c>
    </row>
    <row r="66" spans="1:5" ht="15" x14ac:dyDescent="0.25">
      <c r="A66" s="15"/>
      <c r="B66" s="30" t="s">
        <v>6</v>
      </c>
      <c r="C66" s="16">
        <v>271377.40000000002</v>
      </c>
      <c r="D66" s="16">
        <v>246112.06400000001</v>
      </c>
      <c r="E66" s="16">
        <v>237613.057</v>
      </c>
    </row>
    <row r="67" spans="1:5" ht="15" x14ac:dyDescent="0.25">
      <c r="A67" s="15"/>
      <c r="B67" s="30" t="s">
        <v>7</v>
      </c>
      <c r="C67" s="16">
        <v>0</v>
      </c>
      <c r="D67" s="16">
        <v>0</v>
      </c>
      <c r="E67" s="16">
        <v>0</v>
      </c>
    </row>
    <row r="68" spans="1:5" ht="15" x14ac:dyDescent="0.25">
      <c r="A68" s="12"/>
      <c r="B68" s="13" t="s">
        <v>25</v>
      </c>
      <c r="C68" s="14">
        <f>(((((+C69+C70)))))</f>
        <v>1298415.2899960999</v>
      </c>
      <c r="D68" s="14">
        <f>(((((+D69+D70)))))</f>
        <v>1100721.246</v>
      </c>
      <c r="E68" s="14">
        <f>(((((+E69+E70)))))</f>
        <v>986233.87929999991</v>
      </c>
    </row>
    <row r="69" spans="1:5" ht="15" x14ac:dyDescent="0.25">
      <c r="A69" s="15"/>
      <c r="B69" s="30" t="s">
        <v>6</v>
      </c>
      <c r="C69" s="16">
        <v>1298415.2899960999</v>
      </c>
      <c r="D69" s="16">
        <v>1100721.246</v>
      </c>
      <c r="E69" s="16">
        <v>986233.87929999991</v>
      </c>
    </row>
    <row r="70" spans="1:5" ht="15" x14ac:dyDescent="0.25">
      <c r="A70" s="15"/>
      <c r="B70" s="30" t="s">
        <v>7</v>
      </c>
      <c r="C70" s="16">
        <v>0</v>
      </c>
      <c r="D70" s="16">
        <v>0</v>
      </c>
      <c r="E70" s="16">
        <v>0</v>
      </c>
    </row>
    <row r="71" spans="1:5" ht="15" x14ac:dyDescent="0.25">
      <c r="A71" s="12"/>
      <c r="B71" s="13" t="s">
        <v>220</v>
      </c>
      <c r="C71" s="14">
        <f>(((((+C72+C73)))))</f>
        <v>211058.2</v>
      </c>
      <c r="D71" s="14">
        <f>(((((+D72+D73)))))</f>
        <v>176745.4701685</v>
      </c>
      <c r="E71" s="14">
        <f>(((((+E72+E73)))))</f>
        <v>133386.1152</v>
      </c>
    </row>
    <row r="72" spans="1:5" ht="15" x14ac:dyDescent="0.25">
      <c r="A72" s="15"/>
      <c r="B72" s="30" t="s">
        <v>6</v>
      </c>
      <c r="C72" s="16">
        <v>211058.2</v>
      </c>
      <c r="D72" s="16">
        <v>176745.4701685</v>
      </c>
      <c r="E72" s="16">
        <v>133386.1152</v>
      </c>
    </row>
    <row r="73" spans="1:5" ht="15" x14ac:dyDescent="0.25">
      <c r="A73" s="15"/>
      <c r="B73" s="30" t="s">
        <v>7</v>
      </c>
      <c r="C73" s="16">
        <v>0</v>
      </c>
      <c r="D73" s="16">
        <v>0</v>
      </c>
      <c r="E73" s="16">
        <v>0</v>
      </c>
    </row>
    <row r="74" spans="1:5" ht="15" x14ac:dyDescent="0.25">
      <c r="A74" s="12"/>
      <c r="B74" s="13" t="s">
        <v>26</v>
      </c>
      <c r="C74" s="14">
        <f>(((((+C75+C76)))))</f>
        <v>593592.04284000001</v>
      </c>
      <c r="D74" s="14">
        <f>(((((+D75+D76)))))</f>
        <v>445194.03213000001</v>
      </c>
      <c r="E74" s="14">
        <f>(((((+E75+E76)))))</f>
        <v>275549.25848885399</v>
      </c>
    </row>
    <row r="75" spans="1:5" ht="15" x14ac:dyDescent="0.25">
      <c r="A75" s="15"/>
      <c r="B75" s="30" t="s">
        <v>6</v>
      </c>
      <c r="C75" s="16">
        <v>593592.04284000001</v>
      </c>
      <c r="D75" s="16">
        <v>445194.03213000001</v>
      </c>
      <c r="E75" s="16">
        <v>275549.25848885399</v>
      </c>
    </row>
    <row r="76" spans="1:5" ht="15" x14ac:dyDescent="0.25">
      <c r="A76" s="15"/>
      <c r="B76" s="30" t="s">
        <v>7</v>
      </c>
      <c r="C76" s="16">
        <v>0</v>
      </c>
      <c r="D76" s="16">
        <v>0</v>
      </c>
      <c r="E76" s="16">
        <v>0</v>
      </c>
    </row>
    <row r="77" spans="1:5" ht="15" x14ac:dyDescent="0.25">
      <c r="A77" s="12"/>
      <c r="B77" s="13" t="s">
        <v>27</v>
      </c>
      <c r="C77" s="14">
        <f>(((((+C78+C79)))))</f>
        <v>250283.76082</v>
      </c>
      <c r="D77" s="14">
        <f>(((((+D78+D79)))))</f>
        <v>197096.61559</v>
      </c>
      <c r="E77" s="14">
        <f>(((((+E78+E79)))))</f>
        <v>186651.92924999999</v>
      </c>
    </row>
    <row r="78" spans="1:5" ht="15" x14ac:dyDescent="0.25">
      <c r="A78" s="15"/>
      <c r="B78" s="30" t="s">
        <v>6</v>
      </c>
      <c r="C78" s="16">
        <v>250283.76082</v>
      </c>
      <c r="D78" s="16">
        <v>197096.61559</v>
      </c>
      <c r="E78" s="16">
        <v>186651.92924999999</v>
      </c>
    </row>
    <row r="79" spans="1:5" ht="15" x14ac:dyDescent="0.25">
      <c r="A79" s="15"/>
      <c r="B79" s="30" t="s">
        <v>7</v>
      </c>
      <c r="C79" s="16">
        <v>0</v>
      </c>
      <c r="D79" s="16">
        <v>0</v>
      </c>
      <c r="E79" s="16">
        <v>0</v>
      </c>
    </row>
    <row r="80" spans="1:5" ht="15" x14ac:dyDescent="0.25">
      <c r="A80" s="12"/>
      <c r="B80" s="13" t="s">
        <v>258</v>
      </c>
      <c r="C80" s="14">
        <f>(((((+C81+C82)))))</f>
        <v>958763.95499999996</v>
      </c>
      <c r="D80" s="14">
        <f>(((((+D81+D82)))))</f>
        <v>719072.96625000006</v>
      </c>
      <c r="E80" s="14">
        <f>(((((+E81+E82)))))</f>
        <v>468362.36062574602</v>
      </c>
    </row>
    <row r="81" spans="1:5" ht="15" x14ac:dyDescent="0.25">
      <c r="A81" s="15"/>
      <c r="B81" s="30" t="s">
        <v>6</v>
      </c>
      <c r="C81" s="16">
        <v>958763.95499999996</v>
      </c>
      <c r="D81" s="16">
        <v>719072.96625000006</v>
      </c>
      <c r="E81" s="16">
        <v>468362.36062574602</v>
      </c>
    </row>
    <row r="82" spans="1:5" ht="15" x14ac:dyDescent="0.25">
      <c r="A82" s="15"/>
      <c r="B82" s="30" t="s">
        <v>7</v>
      </c>
      <c r="C82" s="16">
        <v>0</v>
      </c>
      <c r="D82" s="16">
        <v>0</v>
      </c>
      <c r="E82" s="16">
        <v>0</v>
      </c>
    </row>
    <row r="83" spans="1:5" ht="15" x14ac:dyDescent="0.25">
      <c r="A83" s="12"/>
      <c r="B83" s="13" t="s">
        <v>28</v>
      </c>
      <c r="C83" s="14">
        <f>(((((+C84+C85)))))</f>
        <v>124137.3</v>
      </c>
      <c r="D83" s="14">
        <f>(((((+D84+D85)))))</f>
        <v>93785.488994772706</v>
      </c>
      <c r="E83" s="14">
        <f>(((((+E84+E85)))))</f>
        <v>62607.852549999996</v>
      </c>
    </row>
    <row r="84" spans="1:5" ht="15" x14ac:dyDescent="0.25">
      <c r="A84" s="15"/>
      <c r="B84" s="30" t="s">
        <v>6</v>
      </c>
      <c r="C84" s="16">
        <v>124137.3</v>
      </c>
      <c r="D84" s="16">
        <v>93785.488994772706</v>
      </c>
      <c r="E84" s="16">
        <v>62607.852549999996</v>
      </c>
    </row>
    <row r="85" spans="1:5" ht="15" x14ac:dyDescent="0.25">
      <c r="A85" s="15"/>
      <c r="B85" s="30" t="s">
        <v>7</v>
      </c>
      <c r="C85" s="16">
        <v>0</v>
      </c>
      <c r="D85" s="16">
        <v>0</v>
      </c>
      <c r="E85" s="16">
        <v>0</v>
      </c>
    </row>
    <row r="86" spans="1:5" ht="25.5" x14ac:dyDescent="0.25">
      <c r="A86" s="12"/>
      <c r="B86" s="13" t="s">
        <v>29</v>
      </c>
      <c r="C86" s="14">
        <f>(((((+C87+C88)))))</f>
        <v>29066.541000000001</v>
      </c>
      <c r="D86" s="14">
        <f>(((((+D87+D88)))))</f>
        <v>20227.3</v>
      </c>
      <c r="E86" s="14">
        <f>(((((+E87+E88)))))</f>
        <v>19605.834999999999</v>
      </c>
    </row>
    <row r="87" spans="1:5" ht="15" x14ac:dyDescent="0.25">
      <c r="A87" s="15"/>
      <c r="B87" s="30" t="s">
        <v>6</v>
      </c>
      <c r="C87" s="16">
        <v>29066.541000000001</v>
      </c>
      <c r="D87" s="16">
        <v>20227.3</v>
      </c>
      <c r="E87" s="16">
        <v>19605.834999999999</v>
      </c>
    </row>
    <row r="88" spans="1:5" ht="15" x14ac:dyDescent="0.25">
      <c r="A88" s="15"/>
      <c r="B88" s="30" t="s">
        <v>7</v>
      </c>
      <c r="C88" s="16">
        <v>0</v>
      </c>
      <c r="D88" s="16">
        <v>0</v>
      </c>
      <c r="E88" s="16">
        <v>0</v>
      </c>
    </row>
    <row r="89" spans="1:5" ht="15" x14ac:dyDescent="0.25">
      <c r="A89" s="12"/>
      <c r="B89" s="13" t="s">
        <v>30</v>
      </c>
      <c r="C89" s="14">
        <f>(((((+C90+C91)))))</f>
        <v>14781.75</v>
      </c>
      <c r="D89" s="14">
        <f>(((((+D90+D91)))))</f>
        <v>9216.9130000000005</v>
      </c>
      <c r="E89" s="14">
        <f>(((((+E90+E91)))))</f>
        <v>9216.9130000000005</v>
      </c>
    </row>
    <row r="90" spans="1:5" ht="15" x14ac:dyDescent="0.25">
      <c r="A90" s="15"/>
      <c r="B90" s="30" t="s">
        <v>6</v>
      </c>
      <c r="C90" s="16">
        <v>14781.75</v>
      </c>
      <c r="D90" s="16">
        <v>9216.9130000000005</v>
      </c>
      <c r="E90" s="16">
        <v>9216.9130000000005</v>
      </c>
    </row>
    <row r="91" spans="1:5" ht="15" x14ac:dyDescent="0.25">
      <c r="A91" s="15"/>
      <c r="B91" s="30" t="s">
        <v>7</v>
      </c>
      <c r="C91" s="16">
        <v>0</v>
      </c>
      <c r="D91" s="16">
        <v>0</v>
      </c>
      <c r="E91" s="16">
        <v>0</v>
      </c>
    </row>
    <row r="92" spans="1:5" ht="25.5" x14ac:dyDescent="0.25">
      <c r="A92" s="12"/>
      <c r="B92" s="13" t="s">
        <v>31</v>
      </c>
      <c r="C92" s="14">
        <f>(((((+C93+C94)))))</f>
        <v>17175.684000000001</v>
      </c>
      <c r="D92" s="14">
        <f>(((((+D93+D94)))))</f>
        <v>11952.495000000001</v>
      </c>
      <c r="E92" s="14">
        <f>(((((+E93+E94)))))</f>
        <v>11585.266</v>
      </c>
    </row>
    <row r="93" spans="1:5" ht="15" x14ac:dyDescent="0.25">
      <c r="A93" s="15"/>
      <c r="B93" s="30" t="s">
        <v>6</v>
      </c>
      <c r="C93" s="16">
        <v>17175.684000000001</v>
      </c>
      <c r="D93" s="16">
        <v>11952.495000000001</v>
      </c>
      <c r="E93" s="16">
        <v>11585.266</v>
      </c>
    </row>
    <row r="94" spans="1:5" ht="15" x14ac:dyDescent="0.25">
      <c r="A94" s="15"/>
      <c r="B94" s="30" t="s">
        <v>7</v>
      </c>
      <c r="C94" s="16">
        <v>0</v>
      </c>
      <c r="D94" s="16">
        <v>0</v>
      </c>
      <c r="E94" s="16">
        <v>0</v>
      </c>
    </row>
    <row r="95" spans="1:5" ht="15" x14ac:dyDescent="0.25">
      <c r="A95" s="12"/>
      <c r="B95" s="13" t="s">
        <v>32</v>
      </c>
      <c r="C95" s="14">
        <f>(((((+C96+C97)))))</f>
        <v>2642.4119999999998</v>
      </c>
      <c r="D95" s="14">
        <f>(((((+D96+D97)))))</f>
        <v>1838.845</v>
      </c>
      <c r="E95" s="14">
        <f>(((((+E96+E97)))))</f>
        <v>1782.35</v>
      </c>
    </row>
    <row r="96" spans="1:5" ht="15" x14ac:dyDescent="0.25">
      <c r="A96" s="15"/>
      <c r="B96" s="30" t="s">
        <v>6</v>
      </c>
      <c r="C96" s="16">
        <v>2642.4119999999998</v>
      </c>
      <c r="D96" s="16">
        <v>1838.845</v>
      </c>
      <c r="E96" s="16">
        <v>1782.35</v>
      </c>
    </row>
    <row r="97" spans="1:5" ht="15" x14ac:dyDescent="0.25">
      <c r="A97" s="15"/>
      <c r="B97" s="30" t="s">
        <v>7</v>
      </c>
      <c r="C97" s="16">
        <v>0</v>
      </c>
      <c r="D97" s="16">
        <v>0</v>
      </c>
      <c r="E97" s="16">
        <v>0</v>
      </c>
    </row>
    <row r="98" spans="1:5" ht="15" x14ac:dyDescent="0.25">
      <c r="A98" s="12"/>
      <c r="B98" s="13" t="s">
        <v>33</v>
      </c>
      <c r="C98" s="14">
        <f>(((((+C99+C100)))))</f>
        <v>95927.247920000009</v>
      </c>
      <c r="D98" s="14">
        <f>(((((+D99+D100)))))</f>
        <v>67783.540730000008</v>
      </c>
      <c r="E98" s="14">
        <f>(((((+E99+E100)))))</f>
        <v>58012.046999999999</v>
      </c>
    </row>
    <row r="99" spans="1:5" ht="15" x14ac:dyDescent="0.25">
      <c r="A99" s="15"/>
      <c r="B99" s="30" t="s">
        <v>6</v>
      </c>
      <c r="C99" s="16">
        <v>95927.247920000009</v>
      </c>
      <c r="D99" s="16">
        <v>67783.540730000008</v>
      </c>
      <c r="E99" s="16">
        <v>58012.046999999999</v>
      </c>
    </row>
    <row r="100" spans="1:5" ht="15" x14ac:dyDescent="0.25">
      <c r="A100" s="15"/>
      <c r="B100" s="30" t="s">
        <v>7</v>
      </c>
      <c r="C100" s="16">
        <v>0</v>
      </c>
      <c r="D100" s="16">
        <v>0</v>
      </c>
      <c r="E100" s="16">
        <v>0</v>
      </c>
    </row>
    <row r="101" spans="1:5" ht="15" x14ac:dyDescent="0.25">
      <c r="A101" s="12"/>
      <c r="B101" s="13" t="s">
        <v>34</v>
      </c>
      <c r="C101" s="14">
        <f>(((((+C102+C103)))))</f>
        <v>270.89999999999998</v>
      </c>
      <c r="D101" s="14">
        <f>(((((+D102+D103)))))</f>
        <v>242.14</v>
      </c>
      <c r="E101" s="14">
        <f>(((((+E102+E103)))))</f>
        <v>242.14</v>
      </c>
    </row>
    <row r="102" spans="1:5" ht="15" x14ac:dyDescent="0.25">
      <c r="A102" s="15"/>
      <c r="B102" s="30" t="s">
        <v>6</v>
      </c>
      <c r="C102" s="19">
        <v>270.89999999999998</v>
      </c>
      <c r="D102" s="16">
        <v>242.14</v>
      </c>
      <c r="E102" s="16">
        <v>242.14</v>
      </c>
    </row>
    <row r="103" spans="1:5" ht="15" x14ac:dyDescent="0.25">
      <c r="A103" s="15"/>
      <c r="B103" s="30" t="s">
        <v>7</v>
      </c>
      <c r="C103" s="16">
        <v>0</v>
      </c>
      <c r="D103" s="16">
        <v>0</v>
      </c>
      <c r="E103" s="16">
        <v>0</v>
      </c>
    </row>
    <row r="104" spans="1:5" ht="15" x14ac:dyDescent="0.25">
      <c r="A104" s="12"/>
      <c r="B104" s="13" t="s">
        <v>35</v>
      </c>
      <c r="C104" s="14">
        <f>(((((+C105+C106)))))</f>
        <v>183.5</v>
      </c>
      <c r="D104" s="14">
        <f>(((((+D105+D106)))))</f>
        <v>146.83199999999999</v>
      </c>
      <c r="E104" s="14">
        <f>(((((+E105+E106)))))</f>
        <v>146.83199999999999</v>
      </c>
    </row>
    <row r="105" spans="1:5" ht="15" x14ac:dyDescent="0.25">
      <c r="A105" s="15"/>
      <c r="B105" s="30" t="s">
        <v>6</v>
      </c>
      <c r="C105" s="19">
        <v>183.5</v>
      </c>
      <c r="D105" s="16">
        <v>146.83199999999999</v>
      </c>
      <c r="E105" s="16">
        <v>146.83199999999999</v>
      </c>
    </row>
    <row r="106" spans="1:5" ht="15" x14ac:dyDescent="0.25">
      <c r="A106" s="15"/>
      <c r="B106" s="30" t="s">
        <v>7</v>
      </c>
      <c r="C106" s="16">
        <v>0</v>
      </c>
      <c r="D106" s="16">
        <v>0</v>
      </c>
      <c r="E106" s="16">
        <v>0</v>
      </c>
    </row>
    <row r="107" spans="1:5" ht="25.5" x14ac:dyDescent="0.25">
      <c r="A107" s="12"/>
      <c r="B107" s="13" t="s">
        <v>236</v>
      </c>
      <c r="C107" s="14">
        <f>(((((+C108+C109)))))</f>
        <v>139750.51274000001</v>
      </c>
      <c r="D107" s="14">
        <f>(((((+D108+D109)))))</f>
        <v>115789.91119</v>
      </c>
      <c r="E107" s="14">
        <f>(((((+E108+E109)))))</f>
        <v>97058.845000000001</v>
      </c>
    </row>
    <row r="108" spans="1:5" ht="15" x14ac:dyDescent="0.25">
      <c r="A108" s="15"/>
      <c r="B108" s="30" t="s">
        <v>6</v>
      </c>
      <c r="C108" s="19">
        <v>139750.51274000001</v>
      </c>
      <c r="D108" s="16">
        <v>115789.91119</v>
      </c>
      <c r="E108" s="16">
        <v>97058.845000000001</v>
      </c>
    </row>
    <row r="109" spans="1:5" ht="15" x14ac:dyDescent="0.25">
      <c r="A109" s="15"/>
      <c r="B109" s="30" t="s">
        <v>7</v>
      </c>
      <c r="C109" s="16">
        <v>0</v>
      </c>
      <c r="D109" s="16">
        <v>0</v>
      </c>
      <c r="E109" s="16">
        <v>0</v>
      </c>
    </row>
    <row r="110" spans="1:5" ht="15" x14ac:dyDescent="0.25">
      <c r="A110" s="9" t="s">
        <v>36</v>
      </c>
      <c r="B110" s="10"/>
      <c r="C110" s="11">
        <f>(((+C111+C114)))</f>
        <v>6686841.0807300005</v>
      </c>
      <c r="D110" s="11">
        <f>(((+D111+D114)))</f>
        <v>4314332.1638800008</v>
      </c>
      <c r="E110" s="11">
        <f>(((+E111+E114)))</f>
        <v>3797078.7297700006</v>
      </c>
    </row>
    <row r="111" spans="1:5" ht="15" x14ac:dyDescent="0.25">
      <c r="A111" s="12"/>
      <c r="B111" s="13" t="s">
        <v>11</v>
      </c>
      <c r="C111" s="14">
        <f>(((((+C112+C113)))))</f>
        <v>6674503.5617300002</v>
      </c>
      <c r="D111" s="14">
        <f>(((((+D112+D113)))))</f>
        <v>4303070.7008800004</v>
      </c>
      <c r="E111" s="14">
        <f>(((((+E112+E113)))))</f>
        <v>3790562.7377700005</v>
      </c>
    </row>
    <row r="112" spans="1:5" ht="15" x14ac:dyDescent="0.25">
      <c r="A112" s="41"/>
      <c r="B112" s="31" t="s">
        <v>6</v>
      </c>
      <c r="C112" s="18">
        <v>3810704.4063300001</v>
      </c>
      <c r="D112" s="18">
        <v>2017097.1430200001</v>
      </c>
      <c r="E112" s="18">
        <v>1504589.1799100002</v>
      </c>
    </row>
    <row r="113" spans="1:5" ht="15" x14ac:dyDescent="0.25">
      <c r="A113" s="15"/>
      <c r="B113" s="30" t="s">
        <v>7</v>
      </c>
      <c r="C113" s="16">
        <v>2863799.1554</v>
      </c>
      <c r="D113" s="16">
        <v>2285973.5578600001</v>
      </c>
      <c r="E113" s="16">
        <v>2285973.5578600001</v>
      </c>
    </row>
    <row r="114" spans="1:5" ht="15" x14ac:dyDescent="0.25">
      <c r="A114" s="12"/>
      <c r="B114" s="13" t="s">
        <v>37</v>
      </c>
      <c r="C114" s="14">
        <f>(((((+C115+C116)))))</f>
        <v>12337.519</v>
      </c>
      <c r="D114" s="14">
        <f>(((((+D115+D116)))))</f>
        <v>11261.463</v>
      </c>
      <c r="E114" s="14">
        <f>(((((+E115+E116)))))</f>
        <v>6515.9920000000002</v>
      </c>
    </row>
    <row r="115" spans="1:5" ht="15" x14ac:dyDescent="0.25">
      <c r="A115" s="15"/>
      <c r="B115" s="30" t="s">
        <v>6</v>
      </c>
      <c r="C115" s="16">
        <v>12337.519</v>
      </c>
      <c r="D115" s="16">
        <v>11261.463</v>
      </c>
      <c r="E115" s="16">
        <v>6515.9920000000002</v>
      </c>
    </row>
    <row r="116" spans="1:5" ht="15" x14ac:dyDescent="0.25">
      <c r="A116" s="15"/>
      <c r="B116" s="30" t="s">
        <v>7</v>
      </c>
      <c r="C116" s="16">
        <v>0</v>
      </c>
      <c r="D116" s="16">
        <v>0</v>
      </c>
      <c r="E116" s="16">
        <v>0</v>
      </c>
    </row>
    <row r="117" spans="1:5" ht="15" x14ac:dyDescent="0.25">
      <c r="A117" s="9" t="s">
        <v>238</v>
      </c>
      <c r="B117" s="10"/>
      <c r="C117" s="14">
        <f>(+C118+C121+C124+C127+C130+C133+C139+C142+C145+C148+C151+C154+C157+C160+C163+C166)</f>
        <v>1568707.9126000004</v>
      </c>
      <c r="D117" s="14">
        <f>(+D118+D121+D124+D127+D130+D133+D139+D142+D145+D148+D151+D154+D157+D160+D163+D166)</f>
        <v>387873.02215499996</v>
      </c>
      <c r="E117" s="14">
        <f>(+E118+E121+E124+E127+E130+E133+E139+E142+E145+E148+E151+E154+E157+E160+E163+E166)</f>
        <v>288362.88215999998</v>
      </c>
    </row>
    <row r="118" spans="1:5" ht="15" x14ac:dyDescent="0.25">
      <c r="A118" s="12"/>
      <c r="B118" s="13" t="s">
        <v>11</v>
      </c>
      <c r="C118" s="14">
        <f>(((((+C119+C120)))))</f>
        <v>25628.037100000001</v>
      </c>
      <c r="D118" s="14">
        <f>(((((+D119+D120)))))</f>
        <v>13307.888000000001</v>
      </c>
      <c r="E118" s="14">
        <f>(((((+E119+E120)))))</f>
        <v>12790.799000000001</v>
      </c>
    </row>
    <row r="119" spans="1:5" ht="15" x14ac:dyDescent="0.25">
      <c r="A119" s="15"/>
      <c r="B119" s="30" t="s">
        <v>6</v>
      </c>
      <c r="C119" s="16">
        <v>25628.037100000001</v>
      </c>
      <c r="D119" s="16">
        <v>13307.888000000001</v>
      </c>
      <c r="E119" s="16">
        <v>12790.799000000001</v>
      </c>
    </row>
    <row r="120" spans="1:5" ht="15" x14ac:dyDescent="0.25">
      <c r="A120" s="15"/>
      <c r="B120" s="30" t="s">
        <v>7</v>
      </c>
      <c r="C120" s="16">
        <v>0</v>
      </c>
      <c r="D120" s="16">
        <v>0</v>
      </c>
      <c r="E120" s="16">
        <v>0</v>
      </c>
    </row>
    <row r="121" spans="1:5" ht="15" x14ac:dyDescent="0.25">
      <c r="A121" s="12"/>
      <c r="B121" s="13" t="s">
        <v>38</v>
      </c>
      <c r="C121" s="14">
        <f>(((((+C122+C123)))))</f>
        <v>902484.89698000008</v>
      </c>
      <c r="D121" s="14">
        <f>(((((+D122+D123)))))</f>
        <v>80705.822734999994</v>
      </c>
      <c r="E121" s="14">
        <f>(((((+E122+E123)))))</f>
        <v>5681.0483699999995</v>
      </c>
    </row>
    <row r="122" spans="1:5" ht="15" x14ac:dyDescent="0.25">
      <c r="A122" s="15"/>
      <c r="B122" s="30" t="s">
        <v>6</v>
      </c>
      <c r="C122" s="16">
        <v>8248.1219799999999</v>
      </c>
      <c r="D122" s="16">
        <v>6186.0914849999999</v>
      </c>
      <c r="E122" s="16">
        <v>4473.3663699999997</v>
      </c>
    </row>
    <row r="123" spans="1:5" ht="15" x14ac:dyDescent="0.25">
      <c r="A123" s="15"/>
      <c r="B123" s="30" t="s">
        <v>7</v>
      </c>
      <c r="C123" s="16">
        <v>894236.77500000002</v>
      </c>
      <c r="D123" s="16">
        <v>74519.731249999997</v>
      </c>
      <c r="E123" s="16">
        <v>1207.682</v>
      </c>
    </row>
    <row r="124" spans="1:5" ht="15" x14ac:dyDescent="0.25">
      <c r="A124" s="12"/>
      <c r="B124" s="13" t="s">
        <v>39</v>
      </c>
      <c r="C124" s="14">
        <f>(((((+C125+C126)))))</f>
        <v>290.04899999999998</v>
      </c>
      <c r="D124" s="14">
        <f>(((((+D125+D126)))))</f>
        <v>225.036</v>
      </c>
      <c r="E124" s="14">
        <f>(((((+E125+E126)))))</f>
        <v>209.27885000000001</v>
      </c>
    </row>
    <row r="125" spans="1:5" ht="15" x14ac:dyDescent="0.25">
      <c r="A125" s="15"/>
      <c r="B125" s="30" t="s">
        <v>6</v>
      </c>
      <c r="C125" s="16">
        <v>290.04899999999998</v>
      </c>
      <c r="D125" s="16">
        <v>225.036</v>
      </c>
      <c r="E125" s="16">
        <v>209.27885000000001</v>
      </c>
    </row>
    <row r="126" spans="1:5" ht="15" x14ac:dyDescent="0.25">
      <c r="A126" s="15"/>
      <c r="B126" s="30" t="s">
        <v>7</v>
      </c>
      <c r="C126" s="16">
        <v>0</v>
      </c>
      <c r="D126" s="16">
        <v>0</v>
      </c>
      <c r="E126" s="16">
        <v>0</v>
      </c>
    </row>
    <row r="127" spans="1:5" ht="25.5" x14ac:dyDescent="0.25">
      <c r="A127" s="12"/>
      <c r="B127" s="13" t="s">
        <v>40</v>
      </c>
      <c r="C127" s="14">
        <f>(((((+C128+C129)))))</f>
        <v>21796.120780000001</v>
      </c>
      <c r="D127" s="14">
        <f>(((((+D128+D129)))))</f>
        <v>12194.67447</v>
      </c>
      <c r="E127" s="14">
        <f>(((((+E128+E129)))))</f>
        <v>11430.35269</v>
      </c>
    </row>
    <row r="128" spans="1:5" ht="15" x14ac:dyDescent="0.25">
      <c r="A128" s="15"/>
      <c r="B128" s="30" t="s">
        <v>6</v>
      </c>
      <c r="C128" s="16">
        <v>21796.120780000001</v>
      </c>
      <c r="D128" s="16">
        <v>12194.67447</v>
      </c>
      <c r="E128" s="16">
        <v>11430.35269</v>
      </c>
    </row>
    <row r="129" spans="1:5" ht="15" x14ac:dyDescent="0.25">
      <c r="A129" s="15"/>
      <c r="B129" s="30" t="s">
        <v>7</v>
      </c>
      <c r="C129" s="16">
        <v>0</v>
      </c>
      <c r="D129" s="16">
        <v>0</v>
      </c>
      <c r="E129" s="16">
        <v>0</v>
      </c>
    </row>
    <row r="130" spans="1:5" ht="15" x14ac:dyDescent="0.25">
      <c r="A130" s="12"/>
      <c r="B130" s="13" t="s">
        <v>41</v>
      </c>
      <c r="C130" s="14">
        <f>(((((+C131+C132)))))</f>
        <v>363.5</v>
      </c>
      <c r="D130" s="14">
        <f>(((((+D131+D132)))))</f>
        <v>290.83240999999998</v>
      </c>
      <c r="E130" s="14">
        <f>(((((+E131+E132)))))</f>
        <v>290.83240999999998</v>
      </c>
    </row>
    <row r="131" spans="1:5" ht="15" x14ac:dyDescent="0.25">
      <c r="A131" s="15"/>
      <c r="B131" s="30" t="s">
        <v>6</v>
      </c>
      <c r="C131" s="16">
        <v>363.5</v>
      </c>
      <c r="D131" s="16">
        <v>290.83240999999998</v>
      </c>
      <c r="E131" s="16">
        <v>290.83240999999998</v>
      </c>
    </row>
    <row r="132" spans="1:5" ht="15" x14ac:dyDescent="0.25">
      <c r="A132" s="15"/>
      <c r="B132" s="30" t="s">
        <v>7</v>
      </c>
      <c r="C132" s="16">
        <v>0</v>
      </c>
      <c r="D132" s="16">
        <v>0</v>
      </c>
      <c r="E132" s="16">
        <v>0</v>
      </c>
    </row>
    <row r="133" spans="1:5" ht="15" x14ac:dyDescent="0.25">
      <c r="A133" s="12"/>
      <c r="B133" s="13" t="s">
        <v>42</v>
      </c>
      <c r="C133" s="14">
        <f>(((((+C134+C135)))))</f>
        <v>113</v>
      </c>
      <c r="D133" s="14">
        <f>(((((+D134+D135)))))</f>
        <v>64.742999999999995</v>
      </c>
      <c r="E133" s="14">
        <f>(((((+E134+E135)))))</f>
        <v>64.742999999999995</v>
      </c>
    </row>
    <row r="134" spans="1:5" ht="15" x14ac:dyDescent="0.25">
      <c r="A134" s="15"/>
      <c r="B134" s="30" t="s">
        <v>6</v>
      </c>
      <c r="C134" s="16">
        <v>113</v>
      </c>
      <c r="D134" s="16">
        <v>64.742999999999995</v>
      </c>
      <c r="E134" s="16">
        <v>64.742999999999995</v>
      </c>
    </row>
    <row r="135" spans="1:5" ht="15" x14ac:dyDescent="0.25">
      <c r="A135" s="15"/>
      <c r="B135" s="30" t="s">
        <v>7</v>
      </c>
      <c r="C135" s="16">
        <v>0</v>
      </c>
      <c r="D135" s="16">
        <v>0</v>
      </c>
      <c r="E135" s="16">
        <v>0</v>
      </c>
    </row>
    <row r="136" spans="1:5" ht="15" x14ac:dyDescent="0.25">
      <c r="A136" s="12"/>
      <c r="B136" s="13" t="s">
        <v>250</v>
      </c>
      <c r="C136" s="14">
        <f>(((((+C137+C138)))))</f>
        <v>58.78</v>
      </c>
      <c r="D136" s="14">
        <f>(((((+D137+D138)))))</f>
        <v>58.78</v>
      </c>
      <c r="E136" s="14">
        <f>(((((+E137+E138)))))</f>
        <v>0</v>
      </c>
    </row>
    <row r="137" spans="1:5" ht="15" x14ac:dyDescent="0.25">
      <c r="A137" s="15"/>
      <c r="B137" s="30" t="s">
        <v>6</v>
      </c>
      <c r="C137" s="16">
        <v>58.78</v>
      </c>
      <c r="D137" s="16">
        <v>58.78</v>
      </c>
      <c r="E137" s="16">
        <v>0</v>
      </c>
    </row>
    <row r="138" spans="1:5" ht="15" x14ac:dyDescent="0.25">
      <c r="A138" s="15"/>
      <c r="B138" s="30" t="s">
        <v>7</v>
      </c>
      <c r="C138" s="16">
        <v>0</v>
      </c>
      <c r="D138" s="16">
        <v>0</v>
      </c>
      <c r="E138" s="16">
        <v>0</v>
      </c>
    </row>
    <row r="139" spans="1:5" ht="15" x14ac:dyDescent="0.25">
      <c r="A139" s="12"/>
      <c r="B139" s="13" t="s">
        <v>43</v>
      </c>
      <c r="C139" s="14">
        <f>(((((+C140+C141)))))</f>
        <v>6918.8660199999995</v>
      </c>
      <c r="D139" s="14">
        <f>(((((+D140+D141)))))</f>
        <v>5945.99</v>
      </c>
      <c r="E139" s="14">
        <f>(((((+E140+E141)))))</f>
        <v>5050.2479999999996</v>
      </c>
    </row>
    <row r="140" spans="1:5" ht="15" x14ac:dyDescent="0.25">
      <c r="A140" s="15"/>
      <c r="B140" s="30" t="s">
        <v>6</v>
      </c>
      <c r="C140" s="16">
        <v>6918.8660199999995</v>
      </c>
      <c r="D140" s="16">
        <v>5945.99</v>
      </c>
      <c r="E140" s="16">
        <v>5050.2479999999996</v>
      </c>
    </row>
    <row r="141" spans="1:5" ht="15" x14ac:dyDescent="0.25">
      <c r="A141" s="15"/>
      <c r="B141" s="30" t="s">
        <v>7</v>
      </c>
      <c r="C141" s="16">
        <v>0</v>
      </c>
      <c r="D141" s="16">
        <v>0</v>
      </c>
      <c r="E141" s="16">
        <v>0</v>
      </c>
    </row>
    <row r="142" spans="1:5" ht="15" x14ac:dyDescent="0.25">
      <c r="A142" s="12"/>
      <c r="B142" s="13" t="s">
        <v>44</v>
      </c>
      <c r="C142" s="14">
        <f>(((((+C143+C144)))))</f>
        <v>755.83540000000005</v>
      </c>
      <c r="D142" s="14">
        <f>(((((+D143+D144)))))</f>
        <v>755.83540000000005</v>
      </c>
      <c r="E142" s="14">
        <f>(((((+E143+E144)))))</f>
        <v>0</v>
      </c>
    </row>
    <row r="143" spans="1:5" ht="15" x14ac:dyDescent="0.25">
      <c r="A143" s="15"/>
      <c r="B143" s="30" t="s">
        <v>6</v>
      </c>
      <c r="C143" s="20">
        <v>755.83540000000005</v>
      </c>
      <c r="D143" s="20">
        <v>755.83540000000005</v>
      </c>
      <c r="E143" s="21">
        <v>0</v>
      </c>
    </row>
    <row r="144" spans="1:5" ht="15" x14ac:dyDescent="0.25">
      <c r="A144" s="15"/>
      <c r="B144" s="30" t="s">
        <v>7</v>
      </c>
      <c r="C144" s="16">
        <v>0</v>
      </c>
      <c r="D144" s="16">
        <v>0</v>
      </c>
      <c r="E144" s="16">
        <v>0</v>
      </c>
    </row>
    <row r="145" spans="1:5" ht="15" x14ac:dyDescent="0.25">
      <c r="A145" s="12"/>
      <c r="B145" s="13" t="s">
        <v>45</v>
      </c>
      <c r="C145" s="14">
        <f>(((((+C146+C147)))))</f>
        <v>459.31</v>
      </c>
      <c r="D145" s="14">
        <f>(((((+D146+D147)))))</f>
        <v>121.80200000000001</v>
      </c>
      <c r="E145" s="14">
        <f>(((((+E146+E147)))))</f>
        <v>70.885779999999997</v>
      </c>
    </row>
    <row r="146" spans="1:5" ht="15" x14ac:dyDescent="0.25">
      <c r="A146" s="15"/>
      <c r="B146" s="30" t="s">
        <v>6</v>
      </c>
      <c r="C146" s="16">
        <v>459.31</v>
      </c>
      <c r="D146" s="16">
        <v>121.80200000000001</v>
      </c>
      <c r="E146" s="33">
        <v>70.885779999999997</v>
      </c>
    </row>
    <row r="147" spans="1:5" ht="15" x14ac:dyDescent="0.25">
      <c r="A147" s="15"/>
      <c r="B147" s="30" t="s">
        <v>7</v>
      </c>
      <c r="C147" s="16">
        <v>0</v>
      </c>
      <c r="D147" s="16">
        <v>0</v>
      </c>
      <c r="E147" s="16">
        <v>0</v>
      </c>
    </row>
    <row r="148" spans="1:5" ht="15" x14ac:dyDescent="0.25">
      <c r="A148" s="12"/>
      <c r="B148" s="13" t="s">
        <v>46</v>
      </c>
      <c r="C148" s="14">
        <f>(((((+C149+C150)))))</f>
        <v>33695.444380000001</v>
      </c>
      <c r="D148" s="14">
        <f>(((((+D149+D150)))))</f>
        <v>3313.5346800000002</v>
      </c>
      <c r="E148" s="14">
        <f>(((((+E149+E150)))))</f>
        <v>568.93856999999991</v>
      </c>
    </row>
    <row r="149" spans="1:5" ht="15" x14ac:dyDescent="0.25">
      <c r="A149" s="15"/>
      <c r="B149" s="30" t="s">
        <v>6</v>
      </c>
      <c r="C149" s="16">
        <v>33695.444380000001</v>
      </c>
      <c r="D149" s="16">
        <v>3313.5346800000002</v>
      </c>
      <c r="E149" s="33">
        <v>568.93856999999991</v>
      </c>
    </row>
    <row r="150" spans="1:5" ht="15" x14ac:dyDescent="0.25">
      <c r="A150" s="15"/>
      <c r="B150" s="30" t="s">
        <v>7</v>
      </c>
      <c r="C150" s="16">
        <v>0</v>
      </c>
      <c r="D150" s="16">
        <v>0</v>
      </c>
      <c r="E150" s="16">
        <v>0</v>
      </c>
    </row>
    <row r="151" spans="1:5" ht="15" x14ac:dyDescent="0.25">
      <c r="A151" s="12"/>
      <c r="B151" s="13" t="s">
        <v>47</v>
      </c>
      <c r="C151" s="14">
        <f>(((((+C152+C153)))))</f>
        <v>94105.105779999998</v>
      </c>
      <c r="D151" s="14">
        <f>(((((+D152+D153)))))</f>
        <v>88195.414770000003</v>
      </c>
      <c r="E151" s="14">
        <f>(((((+E152+E153)))))</f>
        <v>72710.298290000006</v>
      </c>
    </row>
    <row r="152" spans="1:5" ht="15" x14ac:dyDescent="0.25">
      <c r="A152" s="15"/>
      <c r="B152" s="30" t="s">
        <v>6</v>
      </c>
      <c r="C152" s="20">
        <v>94105.105779999998</v>
      </c>
      <c r="D152" s="20">
        <v>88195.414770000003</v>
      </c>
      <c r="E152" s="21">
        <v>72710.298290000006</v>
      </c>
    </row>
    <row r="153" spans="1:5" ht="15" x14ac:dyDescent="0.25">
      <c r="A153" s="15"/>
      <c r="B153" s="30" t="s">
        <v>7</v>
      </c>
      <c r="C153" s="16">
        <v>0</v>
      </c>
      <c r="D153" s="16">
        <v>0</v>
      </c>
      <c r="E153" s="16">
        <v>0</v>
      </c>
    </row>
    <row r="154" spans="1:5" ht="15" x14ac:dyDescent="0.25">
      <c r="A154" s="12"/>
      <c r="B154" s="13" t="s">
        <v>48</v>
      </c>
      <c r="C154" s="14">
        <f>(((((+C155+C156)))))</f>
        <v>3168.8330000000001</v>
      </c>
      <c r="D154" s="14">
        <f>(((((+D155+D156)))))</f>
        <v>718.952</v>
      </c>
      <c r="E154" s="14">
        <f>(((((+E155+E156)))))</f>
        <v>534.57899999999995</v>
      </c>
    </row>
    <row r="155" spans="1:5" ht="15" x14ac:dyDescent="0.25">
      <c r="A155" s="15"/>
      <c r="B155" s="30" t="s">
        <v>6</v>
      </c>
      <c r="C155" s="22">
        <v>3168.8330000000001</v>
      </c>
      <c r="D155" s="22">
        <v>718.952</v>
      </c>
      <c r="E155" s="22">
        <v>534.57899999999995</v>
      </c>
    </row>
    <row r="156" spans="1:5" ht="15" x14ac:dyDescent="0.25">
      <c r="A156" s="15"/>
      <c r="B156" s="30" t="s">
        <v>7</v>
      </c>
      <c r="C156" s="22">
        <v>0</v>
      </c>
      <c r="D156" s="22">
        <v>0</v>
      </c>
      <c r="E156" s="22">
        <v>0</v>
      </c>
    </row>
    <row r="157" spans="1:5" ht="15" x14ac:dyDescent="0.25">
      <c r="A157" s="12"/>
      <c r="B157" s="13" t="s">
        <v>232</v>
      </c>
      <c r="C157" s="14">
        <f>(((((+C158+C159)))))</f>
        <v>151153.73616</v>
      </c>
      <c r="D157" s="14">
        <f>(((((+D158+D159)))))</f>
        <v>128065.30212000001</v>
      </c>
      <c r="E157" s="14">
        <f>(((((+E158+E159)))))</f>
        <v>127224.3262</v>
      </c>
    </row>
    <row r="158" spans="1:5" ht="15" x14ac:dyDescent="0.25">
      <c r="A158" s="15"/>
      <c r="B158" s="30" t="s">
        <v>6</v>
      </c>
      <c r="C158" s="22">
        <v>151153.73616</v>
      </c>
      <c r="D158" s="22">
        <v>128065.30212000001</v>
      </c>
      <c r="E158" s="22">
        <v>127224.3262</v>
      </c>
    </row>
    <row r="159" spans="1:5" ht="15" x14ac:dyDescent="0.25">
      <c r="A159" s="15"/>
      <c r="B159" s="30" t="s">
        <v>7</v>
      </c>
      <c r="C159" s="22">
        <v>0</v>
      </c>
      <c r="D159" s="22">
        <v>0</v>
      </c>
      <c r="E159" s="22">
        <v>0</v>
      </c>
    </row>
    <row r="160" spans="1:5" ht="15" x14ac:dyDescent="0.25">
      <c r="A160" s="12"/>
      <c r="B160" s="13" t="s">
        <v>49</v>
      </c>
      <c r="C160" s="14">
        <f>(((((+C161+C162)))))</f>
        <v>17442.5</v>
      </c>
      <c r="D160" s="14">
        <f>(((((+D161+D162)))))</f>
        <v>17442.5</v>
      </c>
      <c r="E160" s="14">
        <f>(((((+E161+E162)))))</f>
        <v>15211.857</v>
      </c>
    </row>
    <row r="161" spans="1:5" ht="15" x14ac:dyDescent="0.25">
      <c r="A161" s="15"/>
      <c r="B161" s="30" t="s">
        <v>6</v>
      </c>
      <c r="C161" s="22">
        <v>17442.5</v>
      </c>
      <c r="D161" s="22">
        <v>17442.5</v>
      </c>
      <c r="E161" s="22">
        <v>15211.857</v>
      </c>
    </row>
    <row r="162" spans="1:5" ht="15" x14ac:dyDescent="0.25">
      <c r="A162" s="15"/>
      <c r="B162" s="30" t="s">
        <v>7</v>
      </c>
      <c r="C162" s="22">
        <v>0</v>
      </c>
      <c r="D162" s="22">
        <v>0</v>
      </c>
      <c r="E162" s="22">
        <v>0</v>
      </c>
    </row>
    <row r="163" spans="1:5" ht="15" x14ac:dyDescent="0.25">
      <c r="A163" s="25"/>
      <c r="B163" s="13" t="s">
        <v>149</v>
      </c>
      <c r="C163" s="14">
        <f>(((((+C164+C165)))))</f>
        <v>297370.3</v>
      </c>
      <c r="D163" s="14">
        <f>(((((+D164+D165)))))</f>
        <v>33921.599999999999</v>
      </c>
      <c r="E163" s="14">
        <f>(((((+E164+E165)))))</f>
        <v>33921.599999999999</v>
      </c>
    </row>
    <row r="164" spans="1:5" ht="15" x14ac:dyDescent="0.25">
      <c r="A164" s="24"/>
      <c r="B164" s="30" t="s">
        <v>6</v>
      </c>
      <c r="C164" s="16">
        <v>297370.3</v>
      </c>
      <c r="D164" s="16">
        <v>33921.599999999999</v>
      </c>
      <c r="E164" s="16">
        <v>33921.599999999999</v>
      </c>
    </row>
    <row r="165" spans="1:5" ht="15" x14ac:dyDescent="0.25">
      <c r="A165" s="24"/>
      <c r="B165" s="30" t="s">
        <v>7</v>
      </c>
      <c r="C165" s="16">
        <v>0</v>
      </c>
      <c r="D165" s="16">
        <v>0</v>
      </c>
      <c r="E165" s="16">
        <v>0</v>
      </c>
    </row>
    <row r="166" spans="1:5" ht="15" x14ac:dyDescent="0.25">
      <c r="A166" s="25"/>
      <c r="B166" s="13" t="s">
        <v>150</v>
      </c>
      <c r="C166" s="14">
        <f>(((((+C167+C168)))))</f>
        <v>12962.378000000001</v>
      </c>
      <c r="D166" s="14">
        <f>(((((+D167+D168)))))</f>
        <v>2603.0945700000002</v>
      </c>
      <c r="E166" s="14">
        <f>(((((+E167+E168)))))</f>
        <v>2603.0949999999998</v>
      </c>
    </row>
    <row r="167" spans="1:5" ht="15" x14ac:dyDescent="0.25">
      <c r="A167" s="23"/>
      <c r="B167" s="31" t="s">
        <v>6</v>
      </c>
      <c r="C167" s="18">
        <v>12962.378000000001</v>
      </c>
      <c r="D167" s="18">
        <v>2603.0945700000002</v>
      </c>
      <c r="E167" s="18">
        <v>2603.0949999999998</v>
      </c>
    </row>
    <row r="168" spans="1:5" ht="15" x14ac:dyDescent="0.25">
      <c r="A168" s="24"/>
      <c r="B168" s="30" t="s">
        <v>7</v>
      </c>
      <c r="C168" s="16">
        <v>0</v>
      </c>
      <c r="D168" s="16">
        <v>0</v>
      </c>
      <c r="E168" s="16">
        <v>0</v>
      </c>
    </row>
    <row r="169" spans="1:5" ht="15" x14ac:dyDescent="0.25">
      <c r="A169" s="9" t="s">
        <v>50</v>
      </c>
      <c r="B169" s="10"/>
      <c r="C169" s="11">
        <f>(+C170+C173+C176+C179+C188+C191+C194+C197+C200+C203+C206+C209+C212+C215+C218+C221+C224+C227+C230+C233+C236+C239+C242)</f>
        <v>9824380.0701463297</v>
      </c>
      <c r="D169" s="11">
        <f>(+D170+D173+D176+D179+D188+D191+D194+D197+D200+D203+D206+D209+D212+D215+D218+D221+D224+D227+D230+D233+D236+D239+D242)</f>
        <v>6684873.6703014998</v>
      </c>
      <c r="E169" s="11">
        <f>(+E170+E173+E176+E179+E188+E191+E194+E197+E200+E203+E206+E209+E212+E215+E218+E221+E224+E227+E230+E233+E236+E239+E242)</f>
        <v>5668433.854831499</v>
      </c>
    </row>
    <row r="170" spans="1:5" ht="15" x14ac:dyDescent="0.25">
      <c r="A170" s="12"/>
      <c r="B170" s="13" t="s">
        <v>11</v>
      </c>
      <c r="C170" s="14">
        <f>(((((+C171+C172)))))</f>
        <v>6031239.9521463299</v>
      </c>
      <c r="D170" s="14">
        <f>(((((+D171+D172)))))</f>
        <v>3857843.2007815004</v>
      </c>
      <c r="E170" s="14">
        <f>(((((+E171+E172)))))</f>
        <v>3814585.4138315003</v>
      </c>
    </row>
    <row r="171" spans="1:5" ht="15" x14ac:dyDescent="0.25">
      <c r="A171" s="15"/>
      <c r="B171" s="30" t="s">
        <v>6</v>
      </c>
      <c r="C171" s="16">
        <v>292889.97788000002</v>
      </c>
      <c r="D171" s="16">
        <v>218797.43355000002</v>
      </c>
      <c r="E171" s="16">
        <v>177320.4264</v>
      </c>
    </row>
    <row r="172" spans="1:5" ht="15" x14ac:dyDescent="0.25">
      <c r="A172" s="15"/>
      <c r="B172" s="30" t="s">
        <v>7</v>
      </c>
      <c r="C172" s="16">
        <v>5738349.9742663298</v>
      </c>
      <c r="D172" s="16">
        <v>3639045.7672315002</v>
      </c>
      <c r="E172" s="16">
        <v>3637264.9874315001</v>
      </c>
    </row>
    <row r="173" spans="1:5" ht="15" x14ac:dyDescent="0.25">
      <c r="A173" s="12"/>
      <c r="B173" s="13" t="s">
        <v>51</v>
      </c>
      <c r="C173" s="14">
        <f>(((((+C174+C175)))))</f>
        <v>12391.3</v>
      </c>
      <c r="D173" s="14">
        <f>(((((+D174+D175)))))</f>
        <v>9891.2999999999993</v>
      </c>
      <c r="E173" s="14">
        <f>(((((+E174+E175)))))</f>
        <v>9891.2999999999993</v>
      </c>
    </row>
    <row r="174" spans="1:5" ht="15" x14ac:dyDescent="0.25">
      <c r="A174" s="15"/>
      <c r="B174" s="30" t="s">
        <v>6</v>
      </c>
      <c r="C174" s="16">
        <v>9891.2999999999993</v>
      </c>
      <c r="D174" s="16">
        <v>9891.2999999999993</v>
      </c>
      <c r="E174" s="16">
        <v>9891.2999999999993</v>
      </c>
    </row>
    <row r="175" spans="1:5" ht="15" x14ac:dyDescent="0.25">
      <c r="A175" s="15"/>
      <c r="B175" s="30" t="s">
        <v>7</v>
      </c>
      <c r="C175" s="16">
        <v>2500</v>
      </c>
      <c r="D175" s="16">
        <v>0</v>
      </c>
      <c r="E175" s="16">
        <v>0</v>
      </c>
    </row>
    <row r="176" spans="1:5" ht="15" x14ac:dyDescent="0.25">
      <c r="A176" s="12"/>
      <c r="B176" s="13" t="s">
        <v>52</v>
      </c>
      <c r="C176" s="14">
        <f>(((((+C177+C178)))))</f>
        <v>33352.300000000003</v>
      </c>
      <c r="D176" s="14">
        <f>(((((+D177+D178)))))</f>
        <v>11706.013000000001</v>
      </c>
      <c r="E176" s="14">
        <f>(((((+E177+E178)))))</f>
        <v>6871.6689999999999</v>
      </c>
    </row>
    <row r="177" spans="1:5" ht="15" x14ac:dyDescent="0.25">
      <c r="A177" s="15"/>
      <c r="B177" s="30" t="s">
        <v>6</v>
      </c>
      <c r="C177" s="16">
        <v>33352.300000000003</v>
      </c>
      <c r="D177" s="16">
        <v>11706.013000000001</v>
      </c>
      <c r="E177" s="16">
        <v>6871.6689999999999</v>
      </c>
    </row>
    <row r="178" spans="1:5" ht="15" x14ac:dyDescent="0.25">
      <c r="A178" s="15"/>
      <c r="B178" s="30" t="s">
        <v>7</v>
      </c>
      <c r="C178" s="16">
        <v>0</v>
      </c>
      <c r="D178" s="16">
        <v>0</v>
      </c>
      <c r="E178" s="16">
        <v>0</v>
      </c>
    </row>
    <row r="179" spans="1:5" ht="15" x14ac:dyDescent="0.25">
      <c r="A179" s="12"/>
      <c r="B179" s="13" t="s">
        <v>53</v>
      </c>
      <c r="C179" s="14">
        <f>(((((+C180+C181)))))</f>
        <v>70883.399999999994</v>
      </c>
      <c r="D179" s="14">
        <f>(((((+D180+D181)))))</f>
        <v>53552.347999999998</v>
      </c>
      <c r="E179" s="14">
        <f>(((((+E180+E181)))))</f>
        <v>53552.347999999998</v>
      </c>
    </row>
    <row r="180" spans="1:5" ht="15" x14ac:dyDescent="0.25">
      <c r="A180" s="15"/>
      <c r="B180" s="30" t="s">
        <v>6</v>
      </c>
      <c r="C180" s="16">
        <v>70883.399999999994</v>
      </c>
      <c r="D180" s="16">
        <v>53552.347999999998</v>
      </c>
      <c r="E180" s="16">
        <v>53552.347999999998</v>
      </c>
    </row>
    <row r="181" spans="1:5" ht="15" x14ac:dyDescent="0.25">
      <c r="A181" s="15"/>
      <c r="B181" s="30" t="s">
        <v>7</v>
      </c>
      <c r="C181" s="16">
        <v>0</v>
      </c>
      <c r="D181" s="16">
        <v>0</v>
      </c>
      <c r="E181" s="16">
        <v>0</v>
      </c>
    </row>
    <row r="182" spans="1:5" ht="15" x14ac:dyDescent="0.25">
      <c r="A182" s="12"/>
      <c r="B182" s="13" t="s">
        <v>248</v>
      </c>
      <c r="C182" s="14">
        <f>(((((+C183+C184)))))</f>
        <v>81611.899999999994</v>
      </c>
      <c r="D182" s="14">
        <f>(((((+D183+D184)))))</f>
        <v>43486.339</v>
      </c>
      <c r="E182" s="14">
        <f>(((((+E183+E184)))))</f>
        <v>8294.5</v>
      </c>
    </row>
    <row r="183" spans="1:5" ht="15" x14ac:dyDescent="0.25">
      <c r="A183" s="15"/>
      <c r="B183" s="30" t="s">
        <v>6</v>
      </c>
      <c r="C183" s="16">
        <v>14161.9</v>
      </c>
      <c r="D183" s="16">
        <v>9761.3389999999999</v>
      </c>
      <c r="E183" s="16">
        <v>8294.5</v>
      </c>
    </row>
    <row r="184" spans="1:5" ht="15" x14ac:dyDescent="0.25">
      <c r="A184" s="15"/>
      <c r="B184" s="30" t="s">
        <v>7</v>
      </c>
      <c r="C184" s="16">
        <v>67450</v>
      </c>
      <c r="D184" s="16">
        <v>33725</v>
      </c>
      <c r="E184" s="16">
        <v>0</v>
      </c>
    </row>
    <row r="185" spans="1:5" ht="15" x14ac:dyDescent="0.25">
      <c r="A185" s="12"/>
      <c r="B185" s="13" t="s">
        <v>247</v>
      </c>
      <c r="C185" s="14">
        <f>(((((+C186+C187)))))</f>
        <v>48511.5</v>
      </c>
      <c r="D185" s="14">
        <f>(((((+D186+D187)))))</f>
        <v>15243.62</v>
      </c>
      <c r="E185" s="14">
        <f>(((((+E186+E187)))))</f>
        <v>3787.4110000000001</v>
      </c>
    </row>
    <row r="186" spans="1:5" ht="15" x14ac:dyDescent="0.25">
      <c r="A186" s="15"/>
      <c r="B186" s="30" t="s">
        <v>6</v>
      </c>
      <c r="C186" s="16">
        <v>48511.5</v>
      </c>
      <c r="D186" s="16">
        <v>15243.62</v>
      </c>
      <c r="E186" s="16">
        <v>3787.4110000000001</v>
      </c>
    </row>
    <row r="187" spans="1:5" ht="15" x14ac:dyDescent="0.25">
      <c r="A187" s="15"/>
      <c r="B187" s="30" t="s">
        <v>7</v>
      </c>
      <c r="C187" s="16">
        <v>0</v>
      </c>
      <c r="D187" s="16">
        <v>0</v>
      </c>
      <c r="E187" s="16">
        <v>0</v>
      </c>
    </row>
    <row r="188" spans="1:5" ht="15" x14ac:dyDescent="0.25">
      <c r="A188" s="12"/>
      <c r="B188" s="13" t="s">
        <v>54</v>
      </c>
      <c r="C188" s="14">
        <f>(((((+C189+C190)))))</f>
        <v>46313.299999999996</v>
      </c>
      <c r="D188" s="14">
        <f>(((((+D189+D190)))))</f>
        <v>30889.001</v>
      </c>
      <c r="E188" s="14">
        <f>(((((+E189+E190)))))</f>
        <v>9871.7599999999984</v>
      </c>
    </row>
    <row r="189" spans="1:5" ht="15" x14ac:dyDescent="0.25">
      <c r="A189" s="15"/>
      <c r="B189" s="30" t="s">
        <v>6</v>
      </c>
      <c r="C189" s="16">
        <v>8135.1</v>
      </c>
      <c r="D189" s="16">
        <v>7985.3909999999996</v>
      </c>
      <c r="E189" s="16">
        <v>5482.2969999999996</v>
      </c>
    </row>
    <row r="190" spans="1:5" ht="15" x14ac:dyDescent="0.25">
      <c r="A190" s="15"/>
      <c r="B190" s="30" t="s">
        <v>7</v>
      </c>
      <c r="C190" s="16">
        <v>38178.199999999997</v>
      </c>
      <c r="D190" s="16">
        <v>22903.61</v>
      </c>
      <c r="E190" s="16">
        <v>4389.4629999999997</v>
      </c>
    </row>
    <row r="191" spans="1:5" ht="15" x14ac:dyDescent="0.25">
      <c r="A191" s="12"/>
      <c r="B191" s="13" t="s">
        <v>55</v>
      </c>
      <c r="C191" s="14">
        <f>(((((+C192+C193)))))</f>
        <v>23460.400000000001</v>
      </c>
      <c r="D191" s="14">
        <f>(((((+D192+D193)))))</f>
        <v>10026.893</v>
      </c>
      <c r="E191" s="14">
        <f>(((((+E192+E193)))))</f>
        <v>9799.0879999999997</v>
      </c>
    </row>
    <row r="192" spans="1:5" ht="15" x14ac:dyDescent="0.25">
      <c r="A192" s="15"/>
      <c r="B192" s="30" t="s">
        <v>6</v>
      </c>
      <c r="C192" s="16">
        <v>23460.400000000001</v>
      </c>
      <c r="D192" s="16">
        <v>10026.893</v>
      </c>
      <c r="E192" s="16">
        <v>9799.0879999999997</v>
      </c>
    </row>
    <row r="193" spans="1:5" ht="15" x14ac:dyDescent="0.25">
      <c r="A193" s="15"/>
      <c r="B193" s="30" t="s">
        <v>7</v>
      </c>
      <c r="C193" s="16">
        <v>0</v>
      </c>
      <c r="D193" s="16">
        <v>0</v>
      </c>
      <c r="E193" s="16">
        <v>0</v>
      </c>
    </row>
    <row r="194" spans="1:5" ht="15" x14ac:dyDescent="0.25">
      <c r="A194" s="12"/>
      <c r="B194" s="13" t="s">
        <v>56</v>
      </c>
      <c r="C194" s="14">
        <f>(((((+C195+C196)))))</f>
        <v>18598.099999999999</v>
      </c>
      <c r="D194" s="14">
        <f>(((((+D195+D196)))))</f>
        <v>15951.573</v>
      </c>
      <c r="E194" s="14">
        <f>(((((+E195+E196)))))</f>
        <v>11582.54</v>
      </c>
    </row>
    <row r="195" spans="1:5" ht="15" x14ac:dyDescent="0.25">
      <c r="A195" s="15"/>
      <c r="B195" s="30" t="s">
        <v>6</v>
      </c>
      <c r="C195" s="16">
        <v>18598.099999999999</v>
      </c>
      <c r="D195" s="16">
        <v>15951.573</v>
      </c>
      <c r="E195" s="16">
        <v>11582.54</v>
      </c>
    </row>
    <row r="196" spans="1:5" ht="15" x14ac:dyDescent="0.25">
      <c r="A196" s="15"/>
      <c r="B196" s="30" t="s">
        <v>7</v>
      </c>
      <c r="C196" s="16">
        <v>0</v>
      </c>
      <c r="D196" s="16">
        <v>0</v>
      </c>
      <c r="E196" s="16">
        <v>0</v>
      </c>
    </row>
    <row r="197" spans="1:5" ht="15" x14ac:dyDescent="0.25">
      <c r="A197" s="12"/>
      <c r="B197" s="13" t="s">
        <v>57</v>
      </c>
      <c r="C197" s="14">
        <f>(((((+C198+C199)))))</f>
        <v>21586.2</v>
      </c>
      <c r="D197" s="14">
        <f>(((((+D198+D199)))))</f>
        <v>12888</v>
      </c>
      <c r="E197" s="14">
        <f>(((((+E198+E199)))))</f>
        <v>8470.7690000000002</v>
      </c>
    </row>
    <row r="198" spans="1:5" ht="15" x14ac:dyDescent="0.25">
      <c r="A198" s="15"/>
      <c r="B198" s="30" t="s">
        <v>6</v>
      </c>
      <c r="C198" s="36">
        <v>21586.2</v>
      </c>
      <c r="D198" s="36">
        <v>12888</v>
      </c>
      <c r="E198" s="36">
        <v>8470.7690000000002</v>
      </c>
    </row>
    <row r="199" spans="1:5" ht="15" x14ac:dyDescent="0.25">
      <c r="A199" s="15"/>
      <c r="B199" s="30" t="s">
        <v>7</v>
      </c>
      <c r="C199" s="19">
        <v>0</v>
      </c>
      <c r="D199" s="19">
        <v>0</v>
      </c>
      <c r="E199" s="19">
        <v>0</v>
      </c>
    </row>
    <row r="200" spans="1:5" ht="15" x14ac:dyDescent="0.25">
      <c r="A200" s="12"/>
      <c r="B200" s="13" t="s">
        <v>58</v>
      </c>
      <c r="C200" s="14">
        <f>(((((+C201+C202)))))</f>
        <v>13277.7</v>
      </c>
      <c r="D200" s="14">
        <f>(((((+D201+D202)))))</f>
        <v>6802.2690000000002</v>
      </c>
      <c r="E200" s="14">
        <f>(((((+E201+E202)))))</f>
        <v>6475.4629999999997</v>
      </c>
    </row>
    <row r="201" spans="1:5" ht="15" x14ac:dyDescent="0.25">
      <c r="A201" s="15"/>
      <c r="B201" s="30" t="s">
        <v>6</v>
      </c>
      <c r="C201" s="19">
        <v>13277.7</v>
      </c>
      <c r="D201" s="19">
        <v>6802.2690000000002</v>
      </c>
      <c r="E201" s="19">
        <v>6475.4629999999997</v>
      </c>
    </row>
    <row r="202" spans="1:5" ht="15" x14ac:dyDescent="0.25">
      <c r="A202" s="15"/>
      <c r="B202" s="30" t="s">
        <v>7</v>
      </c>
      <c r="C202" s="19">
        <v>0</v>
      </c>
      <c r="D202" s="19">
        <v>0</v>
      </c>
      <c r="E202" s="19">
        <v>0</v>
      </c>
    </row>
    <row r="203" spans="1:5" ht="15" x14ac:dyDescent="0.25">
      <c r="A203" s="12"/>
      <c r="B203" s="13" t="s">
        <v>59</v>
      </c>
      <c r="C203" s="14">
        <f>(((((+C204+C205)))))</f>
        <v>154838.6</v>
      </c>
      <c r="D203" s="14">
        <f>(((((+D204+D205)))))</f>
        <v>154838.62252</v>
      </c>
      <c r="E203" s="14">
        <f>(((((+E204+E205)))))</f>
        <v>106188.96799999999</v>
      </c>
    </row>
    <row r="204" spans="1:5" ht="15" x14ac:dyDescent="0.25">
      <c r="A204" s="15"/>
      <c r="B204" s="30" t="s">
        <v>6</v>
      </c>
      <c r="C204" s="16">
        <v>154838.6</v>
      </c>
      <c r="D204" s="16">
        <v>154838.62252</v>
      </c>
      <c r="E204" s="16">
        <v>106188.96799999999</v>
      </c>
    </row>
    <row r="205" spans="1:5" ht="15" x14ac:dyDescent="0.25">
      <c r="A205" s="15"/>
      <c r="B205" s="30" t="s">
        <v>7</v>
      </c>
      <c r="C205" s="16">
        <v>0</v>
      </c>
      <c r="D205" s="16">
        <v>0</v>
      </c>
      <c r="E205" s="16">
        <v>0</v>
      </c>
    </row>
    <row r="206" spans="1:5" ht="15" x14ac:dyDescent="0.25">
      <c r="A206" s="12"/>
      <c r="B206" s="13" t="s">
        <v>60</v>
      </c>
      <c r="C206" s="14">
        <f>(((((+C207+C208)))))</f>
        <v>40948.5</v>
      </c>
      <c r="D206" s="14">
        <f>(((((+D207+D208)))))</f>
        <v>30791.164000000001</v>
      </c>
      <c r="E206" s="14">
        <f>(((((+E207+E208)))))</f>
        <v>27500.284</v>
      </c>
    </row>
    <row r="207" spans="1:5" ht="15" x14ac:dyDescent="0.25">
      <c r="A207" s="15"/>
      <c r="B207" s="30" t="s">
        <v>6</v>
      </c>
      <c r="C207" s="16">
        <v>40948.5</v>
      </c>
      <c r="D207" s="16">
        <v>30791.164000000001</v>
      </c>
      <c r="E207" s="16">
        <v>27500.284</v>
      </c>
    </row>
    <row r="208" spans="1:5" ht="15" x14ac:dyDescent="0.25">
      <c r="A208" s="15"/>
      <c r="B208" s="30" t="s">
        <v>7</v>
      </c>
      <c r="C208" s="16">
        <v>0</v>
      </c>
      <c r="D208" s="16">
        <v>0</v>
      </c>
      <c r="E208" s="16">
        <v>0</v>
      </c>
    </row>
    <row r="209" spans="1:5" ht="15" x14ac:dyDescent="0.25">
      <c r="A209" s="12"/>
      <c r="B209" s="13" t="s">
        <v>61</v>
      </c>
      <c r="C209" s="14">
        <f>(((((+C210+C211)))))</f>
        <v>146069.6</v>
      </c>
      <c r="D209" s="14">
        <f>(((((+D210+D211)))))</f>
        <v>97404.254000000001</v>
      </c>
      <c r="E209" s="14">
        <f>(((((+E210+E211)))))</f>
        <v>81703.444000000003</v>
      </c>
    </row>
    <row r="210" spans="1:5" ht="15" x14ac:dyDescent="0.25">
      <c r="A210" s="15"/>
      <c r="B210" s="30" t="s">
        <v>6</v>
      </c>
      <c r="C210" s="16">
        <v>146069.6</v>
      </c>
      <c r="D210" s="16">
        <v>97404.254000000001</v>
      </c>
      <c r="E210" s="16">
        <v>81703.444000000003</v>
      </c>
    </row>
    <row r="211" spans="1:5" ht="15" x14ac:dyDescent="0.25">
      <c r="A211" s="15"/>
      <c r="B211" s="30" t="s">
        <v>7</v>
      </c>
      <c r="C211" s="16">
        <v>0</v>
      </c>
      <c r="D211" s="16">
        <v>0</v>
      </c>
      <c r="E211" s="16">
        <v>0</v>
      </c>
    </row>
    <row r="212" spans="1:5" ht="15" x14ac:dyDescent="0.25">
      <c r="A212" s="12"/>
      <c r="B212" s="13" t="s">
        <v>62</v>
      </c>
      <c r="C212" s="14">
        <f>(((((+C213+C214)))))</f>
        <v>8746.3179999999993</v>
      </c>
      <c r="D212" s="14">
        <f>(((((+D213+D214)))))</f>
        <v>8746.3179999999993</v>
      </c>
      <c r="E212" s="14">
        <f>(((((+E213+E214)))))</f>
        <v>7464.14</v>
      </c>
    </row>
    <row r="213" spans="1:5" ht="15" x14ac:dyDescent="0.25">
      <c r="A213" s="15"/>
      <c r="B213" s="30" t="s">
        <v>6</v>
      </c>
      <c r="C213" s="16">
        <v>8746.3179999999993</v>
      </c>
      <c r="D213" s="16">
        <v>8746.3179999999993</v>
      </c>
      <c r="E213" s="16">
        <v>7464.14</v>
      </c>
    </row>
    <row r="214" spans="1:5" ht="15" x14ac:dyDescent="0.25">
      <c r="A214" s="15"/>
      <c r="B214" s="30" t="s">
        <v>7</v>
      </c>
      <c r="C214" s="16">
        <v>0</v>
      </c>
      <c r="D214" s="16">
        <v>0</v>
      </c>
      <c r="E214" s="16">
        <v>0</v>
      </c>
    </row>
    <row r="215" spans="1:5" ht="15" x14ac:dyDescent="0.25">
      <c r="A215" s="12"/>
      <c r="B215" s="13" t="s">
        <v>63</v>
      </c>
      <c r="C215" s="14">
        <f>(((((+C216+C217)))))</f>
        <v>32325.8</v>
      </c>
      <c r="D215" s="14">
        <f>(((((+D216+D217)))))</f>
        <v>20530.650000000001</v>
      </c>
      <c r="E215" s="14">
        <f>(((((+E216+E217)))))</f>
        <v>11852.124</v>
      </c>
    </row>
    <row r="216" spans="1:5" ht="15" x14ac:dyDescent="0.25">
      <c r="A216" s="15"/>
      <c r="B216" s="30" t="s">
        <v>6</v>
      </c>
      <c r="C216" s="22">
        <v>32325.8</v>
      </c>
      <c r="D216" s="22">
        <v>20530.650000000001</v>
      </c>
      <c r="E216" s="22">
        <v>11852.124</v>
      </c>
    </row>
    <row r="217" spans="1:5" ht="15" x14ac:dyDescent="0.25">
      <c r="A217" s="15"/>
      <c r="B217" s="30" t="s">
        <v>7</v>
      </c>
      <c r="C217" s="22">
        <v>0</v>
      </c>
      <c r="D217" s="22">
        <v>0</v>
      </c>
      <c r="E217" s="22">
        <v>0</v>
      </c>
    </row>
    <row r="218" spans="1:5" ht="15" x14ac:dyDescent="0.25">
      <c r="A218" s="12"/>
      <c r="B218" s="13" t="s">
        <v>64</v>
      </c>
      <c r="C218" s="14">
        <f>(((((+C219+C220)))))</f>
        <v>267489</v>
      </c>
      <c r="D218" s="14">
        <f>(((((+D219+D220)))))</f>
        <v>204518.533</v>
      </c>
      <c r="E218" s="14">
        <f>(((((+E219+E220)))))</f>
        <v>142312.17499999999</v>
      </c>
    </row>
    <row r="219" spans="1:5" ht="15" x14ac:dyDescent="0.25">
      <c r="A219" s="15"/>
      <c r="B219" s="30" t="s">
        <v>6</v>
      </c>
      <c r="C219" s="22">
        <v>267489</v>
      </c>
      <c r="D219" s="22">
        <v>204518.533</v>
      </c>
      <c r="E219" s="22">
        <v>142312.17499999999</v>
      </c>
    </row>
    <row r="220" spans="1:5" ht="15" x14ac:dyDescent="0.25">
      <c r="A220" s="15"/>
      <c r="B220" s="30" t="s">
        <v>7</v>
      </c>
      <c r="C220" s="22">
        <v>0</v>
      </c>
      <c r="D220" s="22">
        <v>0</v>
      </c>
      <c r="E220" s="22">
        <v>0</v>
      </c>
    </row>
    <row r="221" spans="1:5" ht="15.75" customHeight="1" x14ac:dyDescent="0.25">
      <c r="A221" s="12"/>
      <c r="B221" s="13" t="s">
        <v>65</v>
      </c>
      <c r="C221" s="14">
        <f>(((((+C222+C223)))))</f>
        <v>5801.7</v>
      </c>
      <c r="D221" s="14">
        <f>(((((+D222+D223)))))</f>
        <v>5801.7</v>
      </c>
      <c r="E221" s="14">
        <f>(((((+E222+E223)))))</f>
        <v>1051.779</v>
      </c>
    </row>
    <row r="222" spans="1:5" ht="15" x14ac:dyDescent="0.25">
      <c r="A222" s="15"/>
      <c r="B222" s="30" t="s">
        <v>6</v>
      </c>
      <c r="C222" s="16">
        <v>5801.7</v>
      </c>
      <c r="D222" s="16">
        <v>5801.7</v>
      </c>
      <c r="E222" s="16">
        <v>1051.779</v>
      </c>
    </row>
    <row r="223" spans="1:5" ht="15" x14ac:dyDescent="0.25">
      <c r="A223" s="15"/>
      <c r="B223" s="30" t="s">
        <v>7</v>
      </c>
      <c r="C223" s="16">
        <v>0</v>
      </c>
      <c r="D223" s="16">
        <v>0</v>
      </c>
      <c r="E223" s="16">
        <v>0</v>
      </c>
    </row>
    <row r="224" spans="1:5" ht="15" x14ac:dyDescent="0.25">
      <c r="A224" s="12"/>
      <c r="B224" s="13" t="s">
        <v>66</v>
      </c>
      <c r="C224" s="14">
        <f>(((((+C225+C226)))))</f>
        <v>186572</v>
      </c>
      <c r="D224" s="14">
        <f>(((((+D225+D226)))))</f>
        <v>145117.93599999999</v>
      </c>
      <c r="E224" s="14">
        <f>(((((+E225+E226)))))</f>
        <v>145117.93599999999</v>
      </c>
    </row>
    <row r="225" spans="1:5" ht="15" x14ac:dyDescent="0.25">
      <c r="A225" s="41"/>
      <c r="B225" s="31" t="s">
        <v>6</v>
      </c>
      <c r="C225" s="48">
        <v>186572</v>
      </c>
      <c r="D225" s="48">
        <v>145117.93599999999</v>
      </c>
      <c r="E225" s="48">
        <v>145117.93599999999</v>
      </c>
    </row>
    <row r="226" spans="1:5" ht="15" x14ac:dyDescent="0.25">
      <c r="A226" s="15"/>
      <c r="B226" s="30" t="s">
        <v>7</v>
      </c>
      <c r="C226" s="20">
        <v>0</v>
      </c>
      <c r="D226" s="20">
        <v>0</v>
      </c>
      <c r="E226" s="20">
        <v>0</v>
      </c>
    </row>
    <row r="227" spans="1:5" ht="15" x14ac:dyDescent="0.25">
      <c r="A227" s="12"/>
      <c r="B227" s="13" t="s">
        <v>67</v>
      </c>
      <c r="C227" s="14">
        <f>(((((+C228+C229)))))</f>
        <v>56135.6</v>
      </c>
      <c r="D227" s="14">
        <f>(((((+D228+D229)))))</f>
        <v>37160.514999999999</v>
      </c>
      <c r="E227" s="14">
        <f>(((((+E228+E229)))))</f>
        <v>32122.988000000001</v>
      </c>
    </row>
    <row r="228" spans="1:5" ht="15" x14ac:dyDescent="0.25">
      <c r="A228" s="15"/>
      <c r="B228" s="30" t="s">
        <v>6</v>
      </c>
      <c r="C228" s="22">
        <v>56135.6</v>
      </c>
      <c r="D228" s="22">
        <v>37160.514999999999</v>
      </c>
      <c r="E228" s="22">
        <v>32122.988000000001</v>
      </c>
    </row>
    <row r="229" spans="1:5" ht="15" x14ac:dyDescent="0.25">
      <c r="A229" s="15"/>
      <c r="B229" s="30" t="s">
        <v>7</v>
      </c>
      <c r="C229" s="22">
        <v>0</v>
      </c>
      <c r="D229" s="22">
        <v>0</v>
      </c>
      <c r="E229" s="22">
        <v>0</v>
      </c>
    </row>
    <row r="230" spans="1:5" ht="15" x14ac:dyDescent="0.25">
      <c r="A230" s="12"/>
      <c r="B230" s="13" t="s">
        <v>68</v>
      </c>
      <c r="C230" s="14">
        <f>(((((+C231+C232)))))</f>
        <v>2613350.2999999998</v>
      </c>
      <c r="D230" s="14">
        <f>(((((+D231+D232)))))</f>
        <v>1970012.7180000001</v>
      </c>
      <c r="E230" s="14">
        <f>(((((+E231+E232)))))</f>
        <v>1181673.095</v>
      </c>
    </row>
    <row r="231" spans="1:5" ht="15" x14ac:dyDescent="0.25">
      <c r="A231" s="15"/>
      <c r="B231" s="30" t="s">
        <v>6</v>
      </c>
      <c r="C231" s="22">
        <v>2207380.2999999998</v>
      </c>
      <c r="D231" s="22">
        <v>1665535.2180000001</v>
      </c>
      <c r="E231" s="22">
        <v>1145909.2069999999</v>
      </c>
    </row>
    <row r="232" spans="1:5" ht="15" x14ac:dyDescent="0.25">
      <c r="A232" s="15"/>
      <c r="B232" s="30" t="s">
        <v>7</v>
      </c>
      <c r="C232" s="20">
        <v>405970</v>
      </c>
      <c r="D232" s="20">
        <v>304477.5</v>
      </c>
      <c r="E232" s="20">
        <v>35763.887999999999</v>
      </c>
    </row>
    <row r="233" spans="1:5" ht="15" x14ac:dyDescent="0.25">
      <c r="A233" s="12"/>
      <c r="B233" s="13" t="s">
        <v>69</v>
      </c>
      <c r="C233" s="14">
        <f>(((((+C234+C235)))))</f>
        <v>266.3</v>
      </c>
      <c r="D233" s="14">
        <f>(((((+D234+D235)))))</f>
        <v>266.3</v>
      </c>
      <c r="E233" s="14">
        <f>(((((+E234+E235)))))</f>
        <v>213.02799999999999</v>
      </c>
    </row>
    <row r="234" spans="1:5" ht="15" x14ac:dyDescent="0.25">
      <c r="A234" s="15"/>
      <c r="B234" s="30" t="s">
        <v>6</v>
      </c>
      <c r="C234" s="22">
        <v>266.3</v>
      </c>
      <c r="D234" s="22">
        <v>266.3</v>
      </c>
      <c r="E234" s="22">
        <v>213.02799999999999</v>
      </c>
    </row>
    <row r="235" spans="1:5" ht="15" x14ac:dyDescent="0.25">
      <c r="A235" s="15"/>
      <c r="B235" s="30" t="s">
        <v>7</v>
      </c>
      <c r="C235" s="20">
        <v>0</v>
      </c>
      <c r="D235" s="20">
        <v>0</v>
      </c>
      <c r="E235" s="20">
        <v>0</v>
      </c>
    </row>
    <row r="236" spans="1:5" ht="15" x14ac:dyDescent="0.25">
      <c r="A236" s="12"/>
      <c r="B236" s="13" t="s">
        <v>217</v>
      </c>
      <c r="C236" s="14">
        <f>(((((+C237+C238)))))</f>
        <v>230.7</v>
      </c>
      <c r="D236" s="14">
        <f>(((((+D237+D238)))))</f>
        <v>134.36199999999999</v>
      </c>
      <c r="E236" s="14">
        <f>(((((+E237+E238)))))</f>
        <v>133.54300000000001</v>
      </c>
    </row>
    <row r="237" spans="1:5" ht="15" x14ac:dyDescent="0.25">
      <c r="A237" s="15"/>
      <c r="B237" s="30" t="s">
        <v>6</v>
      </c>
      <c r="C237" s="22">
        <v>230.7</v>
      </c>
      <c r="D237" s="22">
        <v>134.36199999999999</v>
      </c>
      <c r="E237" s="22">
        <v>133.54300000000001</v>
      </c>
    </row>
    <row r="238" spans="1:5" ht="15" x14ac:dyDescent="0.25">
      <c r="A238" s="15"/>
      <c r="B238" s="30" t="s">
        <v>7</v>
      </c>
      <c r="C238" s="20">
        <v>0</v>
      </c>
      <c r="D238" s="20">
        <v>0</v>
      </c>
      <c r="E238" s="20">
        <v>0</v>
      </c>
    </row>
    <row r="239" spans="1:5" ht="15" x14ac:dyDescent="0.25">
      <c r="A239" s="12"/>
      <c r="B239" s="13" t="s">
        <v>233</v>
      </c>
      <c r="C239" s="14">
        <f>(((((+C240+C241)))))</f>
        <v>6310.3</v>
      </c>
      <c r="D239" s="14">
        <f>(((((+D240+D241)))))</f>
        <v>0</v>
      </c>
      <c r="E239" s="14">
        <f>(((((+E240+E241)))))</f>
        <v>0</v>
      </c>
    </row>
    <row r="240" spans="1:5" ht="15" x14ac:dyDescent="0.25">
      <c r="A240" s="15"/>
      <c r="B240" s="30" t="s">
        <v>6</v>
      </c>
      <c r="C240" s="22">
        <v>0</v>
      </c>
      <c r="D240" s="22">
        <v>0</v>
      </c>
      <c r="E240" s="22">
        <v>0</v>
      </c>
    </row>
    <row r="241" spans="1:5" ht="15" x14ac:dyDescent="0.25">
      <c r="A241" s="15"/>
      <c r="B241" s="30" t="s">
        <v>7</v>
      </c>
      <c r="C241" s="22">
        <v>6310.3</v>
      </c>
      <c r="D241" s="20">
        <v>0</v>
      </c>
      <c r="E241" s="20">
        <v>0</v>
      </c>
    </row>
    <row r="242" spans="1:5" ht="15" x14ac:dyDescent="0.25">
      <c r="A242" s="12"/>
      <c r="B242" s="13" t="s">
        <v>235</v>
      </c>
      <c r="C242" s="14">
        <f>(((((+C243+C244)))))</f>
        <v>34192.699999999997</v>
      </c>
      <c r="D242" s="14">
        <f>(((((+D243+D244)))))</f>
        <v>0</v>
      </c>
      <c r="E242" s="14">
        <f>(((((+E243+E244)))))</f>
        <v>0</v>
      </c>
    </row>
    <row r="243" spans="1:5" ht="15" x14ac:dyDescent="0.25">
      <c r="A243" s="15"/>
      <c r="B243" s="30" t="s">
        <v>6</v>
      </c>
      <c r="C243" s="22">
        <v>34192.699999999997</v>
      </c>
      <c r="D243" s="22">
        <v>0</v>
      </c>
      <c r="E243" s="22">
        <v>0</v>
      </c>
    </row>
    <row r="244" spans="1:5" ht="15" x14ac:dyDescent="0.25">
      <c r="A244" s="15"/>
      <c r="B244" s="30" t="s">
        <v>7</v>
      </c>
      <c r="C244" s="20">
        <v>0</v>
      </c>
      <c r="D244" s="20">
        <v>0</v>
      </c>
      <c r="E244" s="20">
        <v>0</v>
      </c>
    </row>
    <row r="245" spans="1:5" ht="15" x14ac:dyDescent="0.25">
      <c r="A245" s="9" t="s">
        <v>70</v>
      </c>
      <c r="B245" s="10"/>
      <c r="C245" s="11">
        <f>(+C246+C249+C252+C255+C258+C261+C264)</f>
        <v>263583.51138000004</v>
      </c>
      <c r="D245" s="11">
        <f>(+D246+D249+D252+D255+D258+D261+D264)</f>
        <v>154484.56119537039</v>
      </c>
      <c r="E245" s="11">
        <f>(+E246+E249+E252+E255+E258+E261+E264)</f>
        <v>142222.33934999999</v>
      </c>
    </row>
    <row r="246" spans="1:5" ht="15" x14ac:dyDescent="0.25">
      <c r="A246" s="12"/>
      <c r="B246" s="13" t="s">
        <v>11</v>
      </c>
      <c r="C246" s="14">
        <f>(((((+C247+C248)))))</f>
        <v>138751.24633000002</v>
      </c>
      <c r="D246" s="14">
        <f>(((((+D247+D248)))))</f>
        <v>68667.423519999997</v>
      </c>
      <c r="E246" s="14">
        <f>(((((+E247+E248)))))</f>
        <v>68549.440000000002</v>
      </c>
    </row>
    <row r="247" spans="1:5" ht="15" x14ac:dyDescent="0.25">
      <c r="A247" s="15"/>
      <c r="B247" s="30" t="s">
        <v>6</v>
      </c>
      <c r="C247" s="16">
        <v>138751.24633000002</v>
      </c>
      <c r="D247" s="16">
        <v>68667.423519999997</v>
      </c>
      <c r="E247" s="16">
        <v>68549.440000000002</v>
      </c>
    </row>
    <row r="248" spans="1:5" ht="15" x14ac:dyDescent="0.25">
      <c r="A248" s="15"/>
      <c r="B248" s="30" t="s">
        <v>7</v>
      </c>
      <c r="C248" s="16">
        <v>0</v>
      </c>
      <c r="D248" s="16">
        <v>0</v>
      </c>
      <c r="E248" s="16">
        <v>0</v>
      </c>
    </row>
    <row r="249" spans="1:5" ht="15" x14ac:dyDescent="0.25">
      <c r="A249" s="12"/>
      <c r="B249" s="13" t="s">
        <v>71</v>
      </c>
      <c r="C249" s="14">
        <f>(((((+C250+C251)))))</f>
        <v>16132.764999999999</v>
      </c>
      <c r="D249" s="14">
        <f>(((((+D250+D251)))))</f>
        <v>11304.621999999999</v>
      </c>
      <c r="E249" s="14">
        <f>(((((+E250+E251)))))</f>
        <v>9259.0110000000004</v>
      </c>
    </row>
    <row r="250" spans="1:5" ht="15" x14ac:dyDescent="0.25">
      <c r="A250" s="15"/>
      <c r="B250" s="30" t="s">
        <v>6</v>
      </c>
      <c r="C250" s="16">
        <v>16132.764999999999</v>
      </c>
      <c r="D250" s="16">
        <v>11304.621999999999</v>
      </c>
      <c r="E250" s="16">
        <v>9259.0110000000004</v>
      </c>
    </row>
    <row r="251" spans="1:5" ht="15" x14ac:dyDescent="0.25">
      <c r="A251" s="15"/>
      <c r="B251" s="30" t="s">
        <v>7</v>
      </c>
      <c r="C251" s="16">
        <v>0</v>
      </c>
      <c r="D251" s="16">
        <v>0</v>
      </c>
      <c r="E251" s="16">
        <v>0</v>
      </c>
    </row>
    <row r="252" spans="1:5" ht="15" x14ac:dyDescent="0.25">
      <c r="A252" s="12"/>
      <c r="B252" s="13" t="s">
        <v>72</v>
      </c>
      <c r="C252" s="14">
        <f>(((((+C253+C254)))))</f>
        <v>1737.5150000000001</v>
      </c>
      <c r="D252" s="14">
        <f>(((((+D253+D254)))))</f>
        <v>1299.347</v>
      </c>
      <c r="E252" s="14">
        <f>(((((+E253+E254)))))</f>
        <v>1131.3040000000001</v>
      </c>
    </row>
    <row r="253" spans="1:5" ht="15" x14ac:dyDescent="0.25">
      <c r="A253" s="15"/>
      <c r="B253" s="30" t="s">
        <v>6</v>
      </c>
      <c r="C253" s="16">
        <v>1737.5150000000001</v>
      </c>
      <c r="D253" s="16">
        <v>1299.347</v>
      </c>
      <c r="E253" s="16">
        <v>1131.3040000000001</v>
      </c>
    </row>
    <row r="254" spans="1:5" ht="15" x14ac:dyDescent="0.25">
      <c r="A254" s="15"/>
      <c r="B254" s="30" t="s">
        <v>7</v>
      </c>
      <c r="C254" s="16">
        <v>0</v>
      </c>
      <c r="D254" s="16">
        <v>0</v>
      </c>
      <c r="E254" s="16">
        <v>0</v>
      </c>
    </row>
    <row r="255" spans="1:5" ht="15" x14ac:dyDescent="0.25">
      <c r="A255" s="12"/>
      <c r="B255" s="13" t="s">
        <v>73</v>
      </c>
      <c r="C255" s="14">
        <f>(((((+C256+C257)))))</f>
        <v>54391.368320000001</v>
      </c>
      <c r="D255" s="14">
        <f>(((((+D256+D257)))))</f>
        <v>32532.926984999998</v>
      </c>
      <c r="E255" s="14">
        <f>(((((+E256+E257)))))</f>
        <v>26125.930909999999</v>
      </c>
    </row>
    <row r="256" spans="1:5" ht="15" x14ac:dyDescent="0.25">
      <c r="A256" s="15"/>
      <c r="B256" s="30" t="s">
        <v>6</v>
      </c>
      <c r="C256" s="16">
        <v>54391.368320000001</v>
      </c>
      <c r="D256" s="16">
        <v>32532.926984999998</v>
      </c>
      <c r="E256" s="16">
        <v>26125.930909999999</v>
      </c>
    </row>
    <row r="257" spans="1:5" ht="15" x14ac:dyDescent="0.25">
      <c r="A257" s="15"/>
      <c r="B257" s="30" t="s">
        <v>7</v>
      </c>
      <c r="C257" s="16">
        <v>0</v>
      </c>
      <c r="D257" s="16">
        <v>0</v>
      </c>
      <c r="E257" s="16">
        <v>0</v>
      </c>
    </row>
    <row r="258" spans="1:5" ht="15" x14ac:dyDescent="0.25">
      <c r="A258" s="12"/>
      <c r="B258" s="13" t="s">
        <v>74</v>
      </c>
      <c r="C258" s="14">
        <f>(((((+C259+C260)))))</f>
        <v>12058.420630000001</v>
      </c>
      <c r="D258" s="14">
        <f>(((((+D259+D260)))))</f>
        <v>11773.567630000001</v>
      </c>
      <c r="E258" s="14">
        <f>(((((+E259+E260)))))</f>
        <v>11607.27367</v>
      </c>
    </row>
    <row r="259" spans="1:5" ht="15" x14ac:dyDescent="0.25">
      <c r="A259" s="15"/>
      <c r="B259" s="30" t="s">
        <v>6</v>
      </c>
      <c r="C259" s="16">
        <v>12058.420630000001</v>
      </c>
      <c r="D259" s="16">
        <v>11773.567630000001</v>
      </c>
      <c r="E259" s="16">
        <v>11607.27367</v>
      </c>
    </row>
    <row r="260" spans="1:5" ht="15" x14ac:dyDescent="0.25">
      <c r="A260" s="15"/>
      <c r="B260" s="30" t="s">
        <v>7</v>
      </c>
      <c r="C260" s="16">
        <v>0</v>
      </c>
      <c r="D260" s="16">
        <v>0</v>
      </c>
      <c r="E260" s="16">
        <v>0</v>
      </c>
    </row>
    <row r="261" spans="1:5" ht="15" x14ac:dyDescent="0.25">
      <c r="A261" s="12"/>
      <c r="B261" s="13" t="s">
        <v>75</v>
      </c>
      <c r="C261" s="14">
        <f>(((((+C262+C263)))))</f>
        <v>6973.4099200000001</v>
      </c>
      <c r="D261" s="14">
        <f>(((((+D262+D263)))))</f>
        <v>4020.5583999999999</v>
      </c>
      <c r="E261" s="14">
        <f>(((((+E262+E263)))))</f>
        <v>4020.5583999999999</v>
      </c>
    </row>
    <row r="262" spans="1:5" ht="15" x14ac:dyDescent="0.25">
      <c r="A262" s="15"/>
      <c r="B262" s="30" t="s">
        <v>6</v>
      </c>
      <c r="C262" s="16">
        <v>6973.4099200000001</v>
      </c>
      <c r="D262" s="16">
        <v>4020.5583999999999</v>
      </c>
      <c r="E262" s="16">
        <v>4020.5583999999999</v>
      </c>
    </row>
    <row r="263" spans="1:5" ht="15" x14ac:dyDescent="0.25">
      <c r="A263" s="15"/>
      <c r="B263" s="30" t="s">
        <v>7</v>
      </c>
      <c r="C263" s="16">
        <v>0</v>
      </c>
      <c r="D263" s="16">
        <v>0</v>
      </c>
      <c r="E263" s="16">
        <v>0</v>
      </c>
    </row>
    <row r="264" spans="1:5" ht="15" x14ac:dyDescent="0.25">
      <c r="A264" s="12"/>
      <c r="B264" s="13" t="s">
        <v>76</v>
      </c>
      <c r="C264" s="14">
        <f>(((((+C265+C266)))))</f>
        <v>33538.786180000003</v>
      </c>
      <c r="D264" s="14">
        <f>(((((+D265+D266)))))</f>
        <v>24886.115660370397</v>
      </c>
      <c r="E264" s="14">
        <f>(((((+E265+E266)))))</f>
        <v>21528.821370000001</v>
      </c>
    </row>
    <row r="265" spans="1:5" ht="15" x14ac:dyDescent="0.25">
      <c r="A265" s="15"/>
      <c r="B265" s="30" t="s">
        <v>6</v>
      </c>
      <c r="C265" s="16">
        <v>33538.786180000003</v>
      </c>
      <c r="D265" s="16">
        <v>24886.115660370397</v>
      </c>
      <c r="E265" s="16">
        <v>21528.821370000001</v>
      </c>
    </row>
    <row r="266" spans="1:5" ht="15" x14ac:dyDescent="0.25">
      <c r="A266" s="15"/>
      <c r="B266" s="30" t="s">
        <v>7</v>
      </c>
      <c r="C266" s="16">
        <v>0</v>
      </c>
      <c r="D266" s="16">
        <v>0</v>
      </c>
      <c r="E266" s="16">
        <v>0</v>
      </c>
    </row>
    <row r="267" spans="1:5" ht="15" x14ac:dyDescent="0.25">
      <c r="A267" s="9" t="s">
        <v>77</v>
      </c>
      <c r="B267" s="10"/>
      <c r="C267" s="11">
        <f>(+C268+C271+C274+C277+C280+C283+C286+C289+C292+C295+C298+C301+C304+C307+C310+C313+C316+C319+C322+C325+C328+C331)</f>
        <v>2481291.325517829</v>
      </c>
      <c r="D267" s="11">
        <f>(+D268+D271+D274+D277+D280+D283+D286+D289+D292+D295+D298+D301+D304+D307+D310+D313+D316+D319+D322+D325+D328+D331)</f>
        <v>1553859.3023430002</v>
      </c>
      <c r="E267" s="11">
        <f>(+E268+E271+E274+E277+E280+E283+E286+E289+E292+E295+E298+E301+E304+E307+E310+E313+E316+E319+E322+E325+E328+E331)</f>
        <v>1518677.3219500002</v>
      </c>
    </row>
    <row r="268" spans="1:5" ht="15" x14ac:dyDescent="0.25">
      <c r="A268" s="12"/>
      <c r="B268" s="13" t="s">
        <v>11</v>
      </c>
      <c r="C268" s="14">
        <f>(((((+C269+C270)))))</f>
        <v>1761083.0821</v>
      </c>
      <c r="D268" s="14">
        <f>(((((+D269+D270)))))</f>
        <v>1189786.8500700002</v>
      </c>
      <c r="E268" s="14">
        <f>(((((+E269+E270)))))</f>
        <v>1189243.0553100002</v>
      </c>
    </row>
    <row r="269" spans="1:5" ht="15" x14ac:dyDescent="0.25">
      <c r="A269" s="15"/>
      <c r="B269" s="30" t="s">
        <v>6</v>
      </c>
      <c r="C269" s="16">
        <v>1761083.0821</v>
      </c>
      <c r="D269" s="16">
        <v>1189786.8500700002</v>
      </c>
      <c r="E269" s="16">
        <v>1189243.0553100002</v>
      </c>
    </row>
    <row r="270" spans="1:5" ht="15" x14ac:dyDescent="0.25">
      <c r="A270" s="15"/>
      <c r="B270" s="30" t="s">
        <v>7</v>
      </c>
      <c r="C270" s="16">
        <v>0</v>
      </c>
      <c r="D270" s="16">
        <v>0</v>
      </c>
      <c r="E270" s="16">
        <v>0</v>
      </c>
    </row>
    <row r="271" spans="1:5" ht="15" x14ac:dyDescent="0.25">
      <c r="A271" s="12"/>
      <c r="B271" s="13" t="s">
        <v>223</v>
      </c>
      <c r="C271" s="14">
        <f>(((((+C272+C273)))))</f>
        <v>268.85000000000002</v>
      </c>
      <c r="D271" s="14">
        <f>(((((+D272+D273)))))</f>
        <v>0</v>
      </c>
      <c r="E271" s="14">
        <f>(((((+E272+E273)))))</f>
        <v>0</v>
      </c>
    </row>
    <row r="272" spans="1:5" ht="15" x14ac:dyDescent="0.25">
      <c r="A272" s="15"/>
      <c r="B272" s="30" t="s">
        <v>6</v>
      </c>
      <c r="C272" s="16">
        <v>268.85000000000002</v>
      </c>
      <c r="D272" s="16">
        <v>0</v>
      </c>
      <c r="E272" s="16">
        <v>0</v>
      </c>
    </row>
    <row r="273" spans="1:5" ht="15" x14ac:dyDescent="0.25">
      <c r="A273" s="15"/>
      <c r="B273" s="30" t="s">
        <v>7</v>
      </c>
      <c r="C273" s="16">
        <v>0</v>
      </c>
      <c r="D273" s="16">
        <v>0</v>
      </c>
      <c r="E273" s="16">
        <v>0</v>
      </c>
    </row>
    <row r="274" spans="1:5" ht="15" x14ac:dyDescent="0.25">
      <c r="A274" s="12"/>
      <c r="B274" s="13" t="s">
        <v>78</v>
      </c>
      <c r="C274" s="14">
        <f>(((((+C275+C276)))))</f>
        <v>4664.0290000000005</v>
      </c>
      <c r="D274" s="14">
        <f>(((((+D275+D276)))))</f>
        <v>3498.0217499999999</v>
      </c>
      <c r="E274" s="14">
        <f>(((((+E275+E276)))))</f>
        <v>3498.0217499999999</v>
      </c>
    </row>
    <row r="275" spans="1:5" ht="15" x14ac:dyDescent="0.25">
      <c r="A275" s="15"/>
      <c r="B275" s="30" t="s">
        <v>6</v>
      </c>
      <c r="C275" s="16">
        <v>4664.0290000000005</v>
      </c>
      <c r="D275" s="16">
        <v>3498.0217499999999</v>
      </c>
      <c r="E275" s="16">
        <v>3498.0217499999999</v>
      </c>
    </row>
    <row r="276" spans="1:5" ht="15" x14ac:dyDescent="0.25">
      <c r="A276" s="15"/>
      <c r="B276" s="30" t="s">
        <v>7</v>
      </c>
      <c r="C276" s="16">
        <v>0</v>
      </c>
      <c r="D276" s="16">
        <v>0</v>
      </c>
      <c r="E276" s="16">
        <v>0</v>
      </c>
    </row>
    <row r="277" spans="1:5" ht="15" x14ac:dyDescent="0.25">
      <c r="A277" s="38"/>
      <c r="B277" s="39" t="s">
        <v>79</v>
      </c>
      <c r="C277" s="40">
        <f>(((((+C278+C279)))))</f>
        <v>159125.73973</v>
      </c>
      <c r="D277" s="40">
        <f>(((((+D278+D279)))))</f>
        <v>114092.42399</v>
      </c>
      <c r="E277" s="40">
        <f>(((((+E278+E279)))))</f>
        <v>112025.72702999999</v>
      </c>
    </row>
    <row r="278" spans="1:5" ht="15" x14ac:dyDescent="0.25">
      <c r="A278" s="15"/>
      <c r="B278" s="30" t="s">
        <v>6</v>
      </c>
      <c r="C278" s="50">
        <v>159125.73973</v>
      </c>
      <c r="D278" s="16">
        <v>114092.42399</v>
      </c>
      <c r="E278" s="16">
        <v>112025.72702999999</v>
      </c>
    </row>
    <row r="279" spans="1:5" ht="15" x14ac:dyDescent="0.25">
      <c r="A279" s="15"/>
      <c r="B279" s="30" t="s">
        <v>7</v>
      </c>
      <c r="C279" s="16">
        <v>0</v>
      </c>
      <c r="D279" s="16">
        <v>0</v>
      </c>
      <c r="E279" s="16">
        <v>0</v>
      </c>
    </row>
    <row r="280" spans="1:5" ht="15" x14ac:dyDescent="0.25">
      <c r="A280" s="12"/>
      <c r="B280" s="13" t="s">
        <v>80</v>
      </c>
      <c r="C280" s="14">
        <f>(((((+C281+C282)))))</f>
        <v>2860.9448500000003</v>
      </c>
      <c r="D280" s="14">
        <f>(((((+D281+D282)))))</f>
        <v>2860.9448500000003</v>
      </c>
      <c r="E280" s="14">
        <f>(((((+E281+E282)))))</f>
        <v>1438.0041999999999</v>
      </c>
    </row>
    <row r="281" spans="1:5" ht="15" x14ac:dyDescent="0.25">
      <c r="A281" s="15"/>
      <c r="B281" s="30" t="s">
        <v>6</v>
      </c>
      <c r="C281" s="16">
        <v>2860.9448500000003</v>
      </c>
      <c r="D281" s="16">
        <v>2860.9448500000003</v>
      </c>
      <c r="E281" s="16">
        <v>1438.0041999999999</v>
      </c>
    </row>
    <row r="282" spans="1:5" ht="15" x14ac:dyDescent="0.25">
      <c r="A282" s="15"/>
      <c r="B282" s="30" t="s">
        <v>7</v>
      </c>
      <c r="C282" s="16">
        <v>0</v>
      </c>
      <c r="D282" s="16">
        <v>0</v>
      </c>
      <c r="E282" s="16">
        <v>0</v>
      </c>
    </row>
    <row r="283" spans="1:5" ht="15" x14ac:dyDescent="0.25">
      <c r="A283" s="12"/>
      <c r="B283" s="13" t="s">
        <v>224</v>
      </c>
      <c r="C283" s="14">
        <f>(((((+C284+C285)))))</f>
        <v>111.322</v>
      </c>
      <c r="D283" s="14">
        <f>(((((+D284+D285)))))</f>
        <v>51.594540000000002</v>
      </c>
      <c r="E283" s="14">
        <f>(((((+E284+E285)))))</f>
        <v>51.594540000000002</v>
      </c>
    </row>
    <row r="284" spans="1:5" ht="15" x14ac:dyDescent="0.25">
      <c r="A284" s="15"/>
      <c r="B284" s="30" t="s">
        <v>6</v>
      </c>
      <c r="C284" s="16">
        <v>111.322</v>
      </c>
      <c r="D284" s="16">
        <v>51.594540000000002</v>
      </c>
      <c r="E284" s="16">
        <v>51.594540000000002</v>
      </c>
    </row>
    <row r="285" spans="1:5" ht="15" x14ac:dyDescent="0.25">
      <c r="A285" s="15"/>
      <c r="B285" s="30" t="s">
        <v>7</v>
      </c>
      <c r="C285" s="16">
        <v>0</v>
      </c>
      <c r="D285" s="16">
        <v>0</v>
      </c>
      <c r="E285" s="16">
        <v>0</v>
      </c>
    </row>
    <row r="286" spans="1:5" ht="15" x14ac:dyDescent="0.25">
      <c r="A286" s="12"/>
      <c r="B286" s="13" t="s">
        <v>81</v>
      </c>
      <c r="C286" s="14">
        <f>(((((+C287+C288)))))</f>
        <v>11876.6769</v>
      </c>
      <c r="D286" s="14">
        <f>(((((+D287+D288)))))</f>
        <v>11876.6769</v>
      </c>
      <c r="E286" s="14">
        <f>(((((+E287+E288)))))</f>
        <v>11876.6769</v>
      </c>
    </row>
    <row r="287" spans="1:5" ht="15" x14ac:dyDescent="0.25">
      <c r="A287" s="15"/>
      <c r="B287" s="30" t="s">
        <v>6</v>
      </c>
      <c r="C287" s="16">
        <v>11876.6769</v>
      </c>
      <c r="D287" s="16">
        <v>11876.6769</v>
      </c>
      <c r="E287" s="16">
        <v>11876.6769</v>
      </c>
    </row>
    <row r="288" spans="1:5" ht="15" x14ac:dyDescent="0.25">
      <c r="A288" s="15"/>
      <c r="B288" s="30" t="s">
        <v>7</v>
      </c>
      <c r="C288" s="16">
        <v>0</v>
      </c>
      <c r="D288" s="16">
        <v>0</v>
      </c>
      <c r="E288" s="16">
        <v>0</v>
      </c>
    </row>
    <row r="289" spans="1:5" ht="15" x14ac:dyDescent="0.25">
      <c r="A289" s="12"/>
      <c r="B289" s="13" t="s">
        <v>82</v>
      </c>
      <c r="C289" s="14">
        <f>(((((+C290+C291)))))</f>
        <v>11544.821699999999</v>
      </c>
      <c r="D289" s="14">
        <f>(((((+D290+D291)))))</f>
        <v>7955.81</v>
      </c>
      <c r="E289" s="14">
        <f>(((((+E290+E291)))))</f>
        <v>7955.81</v>
      </c>
    </row>
    <row r="290" spans="1:5" ht="15" x14ac:dyDescent="0.25">
      <c r="A290" s="15"/>
      <c r="B290" s="30" t="s">
        <v>6</v>
      </c>
      <c r="C290" s="16">
        <v>11544.821699999999</v>
      </c>
      <c r="D290" s="16">
        <v>7955.81</v>
      </c>
      <c r="E290" s="16">
        <v>7955.81</v>
      </c>
    </row>
    <row r="291" spans="1:5" ht="15" x14ac:dyDescent="0.25">
      <c r="A291" s="15"/>
      <c r="B291" s="30" t="s">
        <v>7</v>
      </c>
      <c r="C291" s="16">
        <v>0</v>
      </c>
      <c r="D291" s="16">
        <v>0</v>
      </c>
      <c r="E291" s="16">
        <v>0</v>
      </c>
    </row>
    <row r="292" spans="1:5" ht="15" x14ac:dyDescent="0.25">
      <c r="A292" s="12"/>
      <c r="B292" s="13" t="s">
        <v>83</v>
      </c>
      <c r="C292" s="14">
        <f>(((((+C293+C294)))))</f>
        <v>24068.653620000001</v>
      </c>
      <c r="D292" s="14">
        <f>(((((+D293+D294)))))</f>
        <v>14645.514999999999</v>
      </c>
      <c r="E292" s="14">
        <f>(((((+E293+E294)))))</f>
        <v>14645.514999999999</v>
      </c>
    </row>
    <row r="293" spans="1:5" ht="15" x14ac:dyDescent="0.25">
      <c r="A293" s="15"/>
      <c r="B293" s="30" t="s">
        <v>6</v>
      </c>
      <c r="C293" s="16">
        <v>24068.653620000001</v>
      </c>
      <c r="D293" s="16">
        <v>14645.514999999999</v>
      </c>
      <c r="E293" s="16">
        <v>14645.514999999999</v>
      </c>
    </row>
    <row r="294" spans="1:5" ht="15" x14ac:dyDescent="0.25">
      <c r="A294" s="15"/>
      <c r="B294" s="30" t="s">
        <v>7</v>
      </c>
      <c r="C294" s="16">
        <v>0</v>
      </c>
      <c r="D294" s="16">
        <v>0</v>
      </c>
      <c r="E294" s="16">
        <v>0</v>
      </c>
    </row>
    <row r="295" spans="1:5" ht="15" x14ac:dyDescent="0.25">
      <c r="A295" s="12"/>
      <c r="B295" s="13" t="s">
        <v>84</v>
      </c>
      <c r="C295" s="14">
        <f>(((((+C296+C297)))))</f>
        <v>84552.681459999993</v>
      </c>
      <c r="D295" s="14">
        <f>(((((+D296+D297)))))</f>
        <v>46898.133280000002</v>
      </c>
      <c r="E295" s="14">
        <f>(((((+E296+E297)))))</f>
        <v>46285.54537</v>
      </c>
    </row>
    <row r="296" spans="1:5" ht="15" x14ac:dyDescent="0.25">
      <c r="A296" s="15"/>
      <c r="B296" s="30" t="s">
        <v>6</v>
      </c>
      <c r="C296" s="16">
        <v>84552.681459999993</v>
      </c>
      <c r="D296" s="16">
        <v>46898.133280000002</v>
      </c>
      <c r="E296" s="16">
        <v>46285.54537</v>
      </c>
    </row>
    <row r="297" spans="1:5" ht="15" x14ac:dyDescent="0.25">
      <c r="A297" s="15"/>
      <c r="B297" s="30" t="s">
        <v>7</v>
      </c>
      <c r="C297" s="16">
        <v>0</v>
      </c>
      <c r="D297" s="16">
        <v>0</v>
      </c>
      <c r="E297" s="16">
        <v>0</v>
      </c>
    </row>
    <row r="298" spans="1:5" ht="15" x14ac:dyDescent="0.25">
      <c r="A298" s="25"/>
      <c r="B298" s="13" t="s">
        <v>85</v>
      </c>
      <c r="C298" s="14">
        <f>(((((+C299+C300)))))</f>
        <v>144166.38675999999</v>
      </c>
      <c r="D298" s="14">
        <f>(((((+D299+D300)))))</f>
        <v>883.58177999999998</v>
      </c>
      <c r="E298" s="14">
        <f>(((((+E299+E300)))))</f>
        <v>883.58177999999998</v>
      </c>
    </row>
    <row r="299" spans="1:5" ht="15" x14ac:dyDescent="0.25">
      <c r="A299" s="24"/>
      <c r="B299" s="30" t="s">
        <v>6</v>
      </c>
      <c r="C299" s="16">
        <v>144166.38675999999</v>
      </c>
      <c r="D299" s="16">
        <v>883.58177999999998</v>
      </c>
      <c r="E299" s="16">
        <v>883.58177999999998</v>
      </c>
    </row>
    <row r="300" spans="1:5" ht="15" x14ac:dyDescent="0.25">
      <c r="A300" s="24"/>
      <c r="B300" s="30" t="s">
        <v>7</v>
      </c>
      <c r="C300" s="16">
        <v>0</v>
      </c>
      <c r="D300" s="16">
        <v>0</v>
      </c>
      <c r="E300" s="16">
        <v>0</v>
      </c>
    </row>
    <row r="301" spans="1:5" ht="15" x14ac:dyDescent="0.25">
      <c r="A301" s="25"/>
      <c r="B301" s="13" t="s">
        <v>86</v>
      </c>
      <c r="C301" s="14">
        <f>(((((+C302+C303)))))</f>
        <v>13776.07106</v>
      </c>
      <c r="D301" s="14">
        <f>(((((+D302+D303)))))</f>
        <v>5820.4479499999998</v>
      </c>
      <c r="E301" s="14">
        <f>(((((+E302+E303)))))</f>
        <v>5820.4479499999998</v>
      </c>
    </row>
    <row r="302" spans="1:5" ht="15" x14ac:dyDescent="0.25">
      <c r="A302" s="24"/>
      <c r="B302" s="30" t="s">
        <v>6</v>
      </c>
      <c r="C302" s="16">
        <v>13776.07106</v>
      </c>
      <c r="D302" s="16">
        <v>5820.4479499999998</v>
      </c>
      <c r="E302" s="16">
        <v>5820.4479499999998</v>
      </c>
    </row>
    <row r="303" spans="1:5" ht="15" x14ac:dyDescent="0.25">
      <c r="A303" s="24"/>
      <c r="B303" s="30" t="s">
        <v>7</v>
      </c>
      <c r="C303" s="16">
        <v>0</v>
      </c>
      <c r="D303" s="16">
        <v>0</v>
      </c>
      <c r="E303" s="16">
        <v>0</v>
      </c>
    </row>
    <row r="304" spans="1:5" ht="15" x14ac:dyDescent="0.25">
      <c r="A304" s="25"/>
      <c r="B304" s="13" t="s">
        <v>87</v>
      </c>
      <c r="C304" s="14">
        <f>(((((+C305+C306)))))</f>
        <v>17510.101420000003</v>
      </c>
      <c r="D304" s="14">
        <f>(((((+D305+D306)))))</f>
        <v>10382.428470000001</v>
      </c>
      <c r="E304" s="14">
        <f>(((((+E305+E306)))))</f>
        <v>2725.2144800000001</v>
      </c>
    </row>
    <row r="305" spans="1:5" ht="15" x14ac:dyDescent="0.25">
      <c r="A305" s="24"/>
      <c r="B305" s="30" t="s">
        <v>6</v>
      </c>
      <c r="C305" s="16">
        <v>17510.101420000003</v>
      </c>
      <c r="D305" s="16">
        <v>10382.428470000001</v>
      </c>
      <c r="E305" s="16">
        <v>2725.2144800000001</v>
      </c>
    </row>
    <row r="306" spans="1:5" ht="15" x14ac:dyDescent="0.25">
      <c r="A306" s="24"/>
      <c r="B306" s="30" t="s">
        <v>7</v>
      </c>
      <c r="C306" s="16">
        <v>0</v>
      </c>
      <c r="D306" s="16">
        <v>0</v>
      </c>
      <c r="E306" s="16">
        <v>0</v>
      </c>
    </row>
    <row r="307" spans="1:5" ht="15" x14ac:dyDescent="0.25">
      <c r="A307" s="25"/>
      <c r="B307" s="13" t="s">
        <v>88</v>
      </c>
      <c r="C307" s="14">
        <f>(((((+C308+C309)))))</f>
        <v>4043.0414000000001</v>
      </c>
      <c r="D307" s="14">
        <f>(((((+D308+D309)))))</f>
        <v>2961.4148700000001</v>
      </c>
      <c r="E307" s="14">
        <f>(((((+E308+E309)))))</f>
        <v>2961.4148700000001</v>
      </c>
    </row>
    <row r="308" spans="1:5" ht="15" x14ac:dyDescent="0.25">
      <c r="A308" s="24"/>
      <c r="B308" s="30" t="s">
        <v>6</v>
      </c>
      <c r="C308" s="16">
        <v>4043.0414000000001</v>
      </c>
      <c r="D308" s="16">
        <v>2961.4148700000001</v>
      </c>
      <c r="E308" s="16">
        <v>2961.4148700000001</v>
      </c>
    </row>
    <row r="309" spans="1:5" ht="15" x14ac:dyDescent="0.25">
      <c r="A309" s="24"/>
      <c r="B309" s="30" t="s">
        <v>7</v>
      </c>
      <c r="C309" s="16">
        <v>0</v>
      </c>
      <c r="D309" s="16">
        <v>0</v>
      </c>
      <c r="E309" s="16">
        <v>0</v>
      </c>
    </row>
    <row r="310" spans="1:5" ht="25.5" x14ac:dyDescent="0.25">
      <c r="A310" s="25"/>
      <c r="B310" s="13" t="s">
        <v>89</v>
      </c>
      <c r="C310" s="14">
        <f>(((((+C311+C312)))))</f>
        <v>19738.9395</v>
      </c>
      <c r="D310" s="14">
        <f>(((((+D311+D312)))))</f>
        <v>7156.6062000000002</v>
      </c>
      <c r="E310" s="14">
        <f>(((((+E311+E312)))))</f>
        <v>7156.6062000000002</v>
      </c>
    </row>
    <row r="311" spans="1:5" ht="15" x14ac:dyDescent="0.25">
      <c r="A311" s="24"/>
      <c r="B311" s="30" t="s">
        <v>6</v>
      </c>
      <c r="C311" s="16">
        <v>12095.00173</v>
      </c>
      <c r="D311" s="16">
        <v>6365.4282000000003</v>
      </c>
      <c r="E311" s="16">
        <v>6365.4282000000003</v>
      </c>
    </row>
    <row r="312" spans="1:5" ht="15" x14ac:dyDescent="0.25">
      <c r="A312" s="24"/>
      <c r="B312" s="30" t="s">
        <v>7</v>
      </c>
      <c r="C312" s="16">
        <v>7643.9377699999995</v>
      </c>
      <c r="D312" s="16">
        <v>791.178</v>
      </c>
      <c r="E312" s="16">
        <v>791.178</v>
      </c>
    </row>
    <row r="313" spans="1:5" ht="15" x14ac:dyDescent="0.25">
      <c r="A313" s="25"/>
      <c r="B313" s="13" t="s">
        <v>90</v>
      </c>
      <c r="C313" s="14">
        <f>(((((+C314+C315)))))</f>
        <v>3751.9180000000001</v>
      </c>
      <c r="D313" s="14">
        <f>(((((+D314+D315)))))</f>
        <v>1981.2976699999999</v>
      </c>
      <c r="E313" s="14">
        <f>(((((+E314+E315)))))</f>
        <v>1645.9780499999999</v>
      </c>
    </row>
    <row r="314" spans="1:5" ht="15" x14ac:dyDescent="0.25">
      <c r="A314" s="24"/>
      <c r="B314" s="30" t="s">
        <v>6</v>
      </c>
      <c r="C314" s="16">
        <v>3751.9180000000001</v>
      </c>
      <c r="D314" s="16">
        <v>1981.2976699999999</v>
      </c>
      <c r="E314" s="16">
        <v>1645.9780499999999</v>
      </c>
    </row>
    <row r="315" spans="1:5" ht="15" x14ac:dyDescent="0.25">
      <c r="A315" s="24"/>
      <c r="B315" s="30" t="s">
        <v>7</v>
      </c>
      <c r="C315" s="16">
        <v>0</v>
      </c>
      <c r="D315" s="16">
        <v>0</v>
      </c>
      <c r="E315" s="16">
        <v>0</v>
      </c>
    </row>
    <row r="316" spans="1:5" ht="15" x14ac:dyDescent="0.25">
      <c r="A316" s="25"/>
      <c r="B316" s="13" t="s">
        <v>91</v>
      </c>
      <c r="C316" s="14">
        <f>(((((+C317+C318)))))</f>
        <v>138148.60452000002</v>
      </c>
      <c r="D316" s="14">
        <f>(((((+D317+D318)))))</f>
        <v>108949.24026000001</v>
      </c>
      <c r="E316" s="14">
        <f>(((((+E317+E318)))))</f>
        <v>95598.895799999998</v>
      </c>
    </row>
    <row r="317" spans="1:5" ht="15" x14ac:dyDescent="0.25">
      <c r="A317" s="24"/>
      <c r="B317" s="30" t="s">
        <v>6</v>
      </c>
      <c r="C317" s="16">
        <v>138148.60452000002</v>
      </c>
      <c r="D317" s="16">
        <v>108949.24026000001</v>
      </c>
      <c r="E317" s="16">
        <v>95598.895799999998</v>
      </c>
    </row>
    <row r="318" spans="1:5" ht="15" x14ac:dyDescent="0.25">
      <c r="A318" s="24"/>
      <c r="B318" s="30" t="s">
        <v>7</v>
      </c>
      <c r="C318" s="16">
        <v>0</v>
      </c>
      <c r="D318" s="16">
        <v>0</v>
      </c>
      <c r="E318" s="16">
        <v>0</v>
      </c>
    </row>
    <row r="319" spans="1:5" ht="15" x14ac:dyDescent="0.25">
      <c r="A319" s="25"/>
      <c r="B319" s="13" t="s">
        <v>92</v>
      </c>
      <c r="C319" s="14">
        <f>(((((+C320+C321)))))</f>
        <v>703.08944999999994</v>
      </c>
      <c r="D319" s="14">
        <f>(((((+D320+D321)))))</f>
        <v>84.548289999999994</v>
      </c>
      <c r="E319" s="14">
        <f>(((((+E320+E321)))))</f>
        <v>84.548289999999994</v>
      </c>
    </row>
    <row r="320" spans="1:5" ht="15" x14ac:dyDescent="0.25">
      <c r="A320" s="24"/>
      <c r="B320" s="30" t="s">
        <v>6</v>
      </c>
      <c r="C320" s="16">
        <v>703.08944999999994</v>
      </c>
      <c r="D320" s="16">
        <v>84.548289999999994</v>
      </c>
      <c r="E320" s="16">
        <v>84.548289999999994</v>
      </c>
    </row>
    <row r="321" spans="1:5" ht="15.75" customHeight="1" x14ac:dyDescent="0.25">
      <c r="A321" s="24"/>
      <c r="B321" s="30" t="s">
        <v>7</v>
      </c>
      <c r="C321" s="16">
        <v>0</v>
      </c>
      <c r="D321" s="16">
        <v>0</v>
      </c>
      <c r="E321" s="16">
        <v>0</v>
      </c>
    </row>
    <row r="322" spans="1:5" ht="15" x14ac:dyDescent="0.25">
      <c r="A322" s="25"/>
      <c r="B322" s="13" t="s">
        <v>93</v>
      </c>
      <c r="C322" s="14">
        <f>(((((+C323+C324)))))</f>
        <v>197.13316</v>
      </c>
      <c r="D322" s="14">
        <f>(((((+D323+D324)))))</f>
        <v>189.45</v>
      </c>
      <c r="E322" s="14">
        <f>(((((+E323+E324)))))</f>
        <v>189.45</v>
      </c>
    </row>
    <row r="323" spans="1:5" ht="15" x14ac:dyDescent="0.25">
      <c r="A323" s="24"/>
      <c r="B323" s="30" t="s">
        <v>6</v>
      </c>
      <c r="C323" s="16">
        <v>197.13316</v>
      </c>
      <c r="D323" s="16">
        <v>189.45</v>
      </c>
      <c r="E323" s="16">
        <v>189.45</v>
      </c>
    </row>
    <row r="324" spans="1:5" ht="15" x14ac:dyDescent="0.25">
      <c r="A324" s="24"/>
      <c r="B324" s="30" t="s">
        <v>7</v>
      </c>
      <c r="C324" s="16">
        <v>0</v>
      </c>
      <c r="D324" s="16">
        <v>0</v>
      </c>
      <c r="E324" s="16">
        <v>0</v>
      </c>
    </row>
    <row r="325" spans="1:5" ht="15" x14ac:dyDescent="0.25">
      <c r="A325" s="25"/>
      <c r="B325" s="13" t="s">
        <v>225</v>
      </c>
      <c r="C325" s="14">
        <f>(((((+C326+C327)))))</f>
        <v>6154.8283300000003</v>
      </c>
      <c r="D325" s="14">
        <f>(((((+D326+D327)))))</f>
        <v>3400.2223399999998</v>
      </c>
      <c r="E325" s="14">
        <f>(((((+E326+E327)))))</f>
        <v>2991.9103599999999</v>
      </c>
    </row>
    <row r="326" spans="1:5" ht="15" x14ac:dyDescent="0.25">
      <c r="A326" s="24"/>
      <c r="B326" s="30" t="s">
        <v>6</v>
      </c>
      <c r="C326" s="16">
        <v>6154.8283300000003</v>
      </c>
      <c r="D326" s="16">
        <v>3400.2223399999998</v>
      </c>
      <c r="E326" s="16">
        <v>2991.9103599999999</v>
      </c>
    </row>
    <row r="327" spans="1:5" ht="15" x14ac:dyDescent="0.25">
      <c r="A327" s="24"/>
      <c r="B327" s="30" t="s">
        <v>7</v>
      </c>
      <c r="C327" s="16">
        <v>0</v>
      </c>
      <c r="D327" s="16">
        <v>0</v>
      </c>
      <c r="E327" s="16">
        <v>0</v>
      </c>
    </row>
    <row r="328" spans="1:5" ht="25.5" x14ac:dyDescent="0.25">
      <c r="A328" s="42"/>
      <c r="B328" s="39" t="s">
        <v>241</v>
      </c>
      <c r="C328" s="40">
        <f>(((((+C329+C330)))))</f>
        <v>61831.953999999998</v>
      </c>
      <c r="D328" s="40">
        <f>(((((+D329+D330)))))</f>
        <v>14631.129000000001</v>
      </c>
      <c r="E328" s="40">
        <f>(((((+E329+E330)))))</f>
        <v>7958.8559999999998</v>
      </c>
    </row>
    <row r="329" spans="1:5" ht="15" x14ac:dyDescent="0.25">
      <c r="A329" s="24"/>
      <c r="B329" s="30" t="s">
        <v>6</v>
      </c>
      <c r="C329" s="16">
        <v>61831.953999999998</v>
      </c>
      <c r="D329" s="16">
        <v>14631.129000000001</v>
      </c>
      <c r="E329" s="16">
        <v>7958.8559999999998</v>
      </c>
    </row>
    <row r="330" spans="1:5" ht="15" x14ac:dyDescent="0.25">
      <c r="A330" s="24"/>
      <c r="B330" s="30" t="s">
        <v>7</v>
      </c>
      <c r="C330" s="16">
        <v>0</v>
      </c>
      <c r="D330" s="16">
        <v>0</v>
      </c>
      <c r="E330" s="16">
        <v>0</v>
      </c>
    </row>
    <row r="331" spans="1:5" ht="15" x14ac:dyDescent="0.25">
      <c r="A331" s="25"/>
      <c r="B331" s="13" t="s">
        <v>240</v>
      </c>
      <c r="C331" s="14">
        <f>(((((+C332+C333)))))</f>
        <v>11112.4565578286</v>
      </c>
      <c r="D331" s="14">
        <f>(((((+D332+D333)))))</f>
        <v>5752.9651330000006</v>
      </c>
      <c r="E331" s="14">
        <f>(((((+E332+E333)))))</f>
        <v>3640.4680699999999</v>
      </c>
    </row>
    <row r="332" spans="1:5" ht="15" x14ac:dyDescent="0.25">
      <c r="A332" s="24"/>
      <c r="B332" s="30" t="s">
        <v>6</v>
      </c>
      <c r="C332" s="16">
        <v>11112.4565578286</v>
      </c>
      <c r="D332" s="16">
        <v>5752.9651330000006</v>
      </c>
      <c r="E332" s="16">
        <v>3640.4680699999999</v>
      </c>
    </row>
    <row r="333" spans="1:5" ht="15" x14ac:dyDescent="0.25">
      <c r="A333" s="24"/>
      <c r="B333" s="30" t="s">
        <v>7</v>
      </c>
      <c r="C333" s="16">
        <v>0</v>
      </c>
      <c r="D333" s="16">
        <v>0</v>
      </c>
      <c r="E333" s="16">
        <v>0</v>
      </c>
    </row>
    <row r="334" spans="1:5" ht="15" x14ac:dyDescent="0.25">
      <c r="A334" s="26" t="s">
        <v>94</v>
      </c>
      <c r="B334" s="10"/>
      <c r="C334" s="11">
        <f>(+C335+C338+C341+C344+C347+C350+C353+C356+C359+C362+C365+C368+C371+C374+C377+C380+C383+C386+C389+C392+C395+C398+C401+C404+C407)</f>
        <v>6548904.1631500004</v>
      </c>
      <c r="D334" s="11">
        <f>(+D335+D338+D341+D344+D347+D350+D353+D356+D359+D362+D365+D368+D371+D374+D377+D380+D383+D386+D389+D392+D395+D398+D401+D404+D407)</f>
        <v>3731061.320288267</v>
      </c>
      <c r="E334" s="11">
        <f>(+E335+E338+E341+E344+E347+E350+E353+E356+E359+E362+E365+E368+E371+E374+E377+E380+E383+E386+E389+E392+E395+E398+E401+E404+E407)</f>
        <v>3292204.7656882661</v>
      </c>
    </row>
    <row r="335" spans="1:5" ht="15" x14ac:dyDescent="0.25">
      <c r="A335" s="25"/>
      <c r="B335" s="13" t="s">
        <v>11</v>
      </c>
      <c r="C335" s="14">
        <f>(((((+C336+C337)))))</f>
        <v>2337519.5</v>
      </c>
      <c r="D335" s="14">
        <f>(((((+D336+D337)))))</f>
        <v>407171.22224000003</v>
      </c>
      <c r="E335" s="14">
        <f>(((((+E336+E337)))))</f>
        <v>253069.41965</v>
      </c>
    </row>
    <row r="336" spans="1:5" ht="15" x14ac:dyDescent="0.25">
      <c r="A336" s="24"/>
      <c r="B336" s="30" t="s">
        <v>6</v>
      </c>
      <c r="C336" s="16">
        <v>2223541</v>
      </c>
      <c r="D336" s="16">
        <v>378282.73499000003</v>
      </c>
      <c r="E336" s="16">
        <v>230560.9074</v>
      </c>
    </row>
    <row r="337" spans="1:5" ht="15" x14ac:dyDescent="0.25">
      <c r="A337" s="24"/>
      <c r="B337" s="30" t="s">
        <v>7</v>
      </c>
      <c r="C337" s="16">
        <v>113978.5</v>
      </c>
      <c r="D337" s="16">
        <v>28888.487249999998</v>
      </c>
      <c r="E337" s="16">
        <v>22508.51225</v>
      </c>
    </row>
    <row r="338" spans="1:5" ht="15" x14ac:dyDescent="0.25">
      <c r="A338" s="25"/>
      <c r="B338" s="13" t="s">
        <v>95</v>
      </c>
      <c r="C338" s="14">
        <f>(((((+C339+C340)))))</f>
        <v>199830.6</v>
      </c>
      <c r="D338" s="14">
        <f>(((((+D339+D340)))))</f>
        <v>3529.6751200000003</v>
      </c>
      <c r="E338" s="14">
        <f>(((((+E339+E340)))))</f>
        <v>3529.6751200000003</v>
      </c>
    </row>
    <row r="339" spans="1:5" ht="15" x14ac:dyDescent="0.25">
      <c r="A339" s="24"/>
      <c r="B339" s="30" t="s">
        <v>6</v>
      </c>
      <c r="C339" s="16">
        <v>199830.6</v>
      </c>
      <c r="D339" s="16">
        <v>3529.6751200000003</v>
      </c>
      <c r="E339" s="16">
        <v>3529.6751200000003</v>
      </c>
    </row>
    <row r="340" spans="1:5" ht="15" x14ac:dyDescent="0.25">
      <c r="A340" s="24"/>
      <c r="B340" s="30" t="s">
        <v>7</v>
      </c>
      <c r="C340" s="16">
        <v>0</v>
      </c>
      <c r="D340" s="16">
        <v>0</v>
      </c>
      <c r="E340" s="16">
        <v>0</v>
      </c>
    </row>
    <row r="341" spans="1:5" ht="15" x14ac:dyDescent="0.25">
      <c r="A341" s="25"/>
      <c r="B341" s="13" t="s">
        <v>96</v>
      </c>
      <c r="C341" s="14">
        <f>(((((+C342+C343)))))</f>
        <v>31873.8</v>
      </c>
      <c r="D341" s="14">
        <f>(((((+D342+D343)))))</f>
        <v>25434.84</v>
      </c>
      <c r="E341" s="14">
        <f>(((((+E342+E343)))))</f>
        <v>22063.257000000001</v>
      </c>
    </row>
    <row r="342" spans="1:5" ht="15" x14ac:dyDescent="0.25">
      <c r="A342" s="24"/>
      <c r="B342" s="30" t="s">
        <v>6</v>
      </c>
      <c r="C342" s="16">
        <v>31873.8</v>
      </c>
      <c r="D342" s="16">
        <v>25434.84</v>
      </c>
      <c r="E342" s="16">
        <v>22063.257000000001</v>
      </c>
    </row>
    <row r="343" spans="1:5" ht="15" x14ac:dyDescent="0.25">
      <c r="A343" s="24"/>
      <c r="B343" s="30" t="s">
        <v>7</v>
      </c>
      <c r="C343" s="16">
        <v>0</v>
      </c>
      <c r="D343" s="16">
        <v>0</v>
      </c>
      <c r="E343" s="16">
        <v>0</v>
      </c>
    </row>
    <row r="344" spans="1:5" ht="15" x14ac:dyDescent="0.25">
      <c r="A344" s="25"/>
      <c r="B344" s="13" t="s">
        <v>97</v>
      </c>
      <c r="C344" s="14">
        <f>(((((+C345+C346)))))</f>
        <v>56446.3</v>
      </c>
      <c r="D344" s="14">
        <f>(((((+D345+D346)))))</f>
        <v>24408.22422</v>
      </c>
      <c r="E344" s="14">
        <f>(((((+E345+E346)))))</f>
        <v>24221.354070000001</v>
      </c>
    </row>
    <row r="345" spans="1:5" ht="15" x14ac:dyDescent="0.25">
      <c r="A345" s="24"/>
      <c r="B345" s="30" t="s">
        <v>6</v>
      </c>
      <c r="C345" s="16">
        <v>56446.3</v>
      </c>
      <c r="D345" s="21">
        <v>24408.22422</v>
      </c>
      <c r="E345" s="21">
        <v>24221.354070000001</v>
      </c>
    </row>
    <row r="346" spans="1:5" ht="15" x14ac:dyDescent="0.25">
      <c r="A346" s="24"/>
      <c r="B346" s="30" t="s">
        <v>7</v>
      </c>
      <c r="C346" s="16">
        <v>0</v>
      </c>
      <c r="D346" s="21">
        <v>0</v>
      </c>
      <c r="E346" s="21">
        <v>0</v>
      </c>
    </row>
    <row r="347" spans="1:5" ht="15" x14ac:dyDescent="0.25">
      <c r="A347" s="25"/>
      <c r="B347" s="13" t="s">
        <v>98</v>
      </c>
      <c r="C347" s="14">
        <f>(((((+C348+C349)))))</f>
        <v>173940.46900000001</v>
      </c>
      <c r="D347" s="14">
        <f>(((((+D348+D349)))))</f>
        <v>173940.46900000001</v>
      </c>
      <c r="E347" s="14">
        <f>(((((+E348+E349)))))</f>
        <v>173940.46900000001</v>
      </c>
    </row>
    <row r="348" spans="1:5" ht="15" x14ac:dyDescent="0.25">
      <c r="A348" s="24"/>
      <c r="B348" s="30" t="s">
        <v>6</v>
      </c>
      <c r="C348" s="16">
        <v>173940.46900000001</v>
      </c>
      <c r="D348" s="16">
        <v>173940.46900000001</v>
      </c>
      <c r="E348" s="16">
        <v>173940.46900000001</v>
      </c>
    </row>
    <row r="349" spans="1:5" ht="15" x14ac:dyDescent="0.25">
      <c r="A349" s="24"/>
      <c r="B349" s="30" t="s">
        <v>7</v>
      </c>
      <c r="C349" s="16">
        <v>0</v>
      </c>
      <c r="D349" s="16">
        <v>0</v>
      </c>
      <c r="E349" s="16">
        <v>0</v>
      </c>
    </row>
    <row r="350" spans="1:5" ht="15" x14ac:dyDescent="0.25">
      <c r="A350" s="25"/>
      <c r="B350" s="13" t="s">
        <v>99</v>
      </c>
      <c r="C350" s="14">
        <f>(((((+C351+C352)))))</f>
        <v>35453.1</v>
      </c>
      <c r="D350" s="14">
        <f>(((((+D351+D352)))))</f>
        <v>34031.673020000002</v>
      </c>
      <c r="E350" s="14">
        <f>(((((+E351+E352)))))</f>
        <v>29864.988659999999</v>
      </c>
    </row>
    <row r="351" spans="1:5" ht="15" x14ac:dyDescent="0.25">
      <c r="A351" s="24"/>
      <c r="B351" s="30" t="s">
        <v>6</v>
      </c>
      <c r="C351" s="16">
        <v>35453.1</v>
      </c>
      <c r="D351" s="16">
        <v>34031.673020000002</v>
      </c>
      <c r="E351" s="16">
        <v>29864.988659999999</v>
      </c>
    </row>
    <row r="352" spans="1:5" ht="15" x14ac:dyDescent="0.25">
      <c r="A352" s="24"/>
      <c r="B352" s="30" t="s">
        <v>7</v>
      </c>
      <c r="C352" s="16">
        <v>0</v>
      </c>
      <c r="D352" s="16">
        <v>0</v>
      </c>
      <c r="E352" s="16">
        <v>0</v>
      </c>
    </row>
    <row r="353" spans="1:5" ht="15" x14ac:dyDescent="0.25">
      <c r="A353" s="25"/>
      <c r="B353" s="13" t="s">
        <v>100</v>
      </c>
      <c r="C353" s="14">
        <f>(((((+C354+C355)))))</f>
        <v>612630.82576000004</v>
      </c>
      <c r="D353" s="14">
        <f>(((((+D354+D355)))))</f>
        <v>584627.47958000004</v>
      </c>
      <c r="E353" s="14">
        <f>(((((+E354+E355)))))</f>
        <v>538479.22936</v>
      </c>
    </row>
    <row r="354" spans="1:5" ht="15" x14ac:dyDescent="0.25">
      <c r="A354" s="24"/>
      <c r="B354" s="30" t="s">
        <v>6</v>
      </c>
      <c r="C354" s="16">
        <v>612630.82576000004</v>
      </c>
      <c r="D354" s="16">
        <v>584627.47958000004</v>
      </c>
      <c r="E354" s="16">
        <v>538479.22936</v>
      </c>
    </row>
    <row r="355" spans="1:5" ht="15" x14ac:dyDescent="0.25">
      <c r="A355" s="24"/>
      <c r="B355" s="30" t="s">
        <v>7</v>
      </c>
      <c r="C355" s="16">
        <v>0</v>
      </c>
      <c r="D355" s="16">
        <v>0</v>
      </c>
      <c r="E355" s="16">
        <v>0</v>
      </c>
    </row>
    <row r="356" spans="1:5" ht="15" x14ac:dyDescent="0.25">
      <c r="A356" s="25"/>
      <c r="B356" s="13" t="s">
        <v>101</v>
      </c>
      <c r="C356" s="14">
        <f>(((((+C357+C358)))))</f>
        <v>11778.4</v>
      </c>
      <c r="D356" s="14">
        <f>(((((+D357+D358)))))</f>
        <v>11731.205</v>
      </c>
      <c r="E356" s="14">
        <f>(((((+E357+E358)))))</f>
        <v>11731.204960000001</v>
      </c>
    </row>
    <row r="357" spans="1:5" ht="15" x14ac:dyDescent="0.25">
      <c r="A357" s="24"/>
      <c r="B357" s="30" t="s">
        <v>6</v>
      </c>
      <c r="C357" s="16">
        <v>11778.4</v>
      </c>
      <c r="D357" s="16">
        <v>11731.205</v>
      </c>
      <c r="E357" s="16">
        <v>11731.204960000001</v>
      </c>
    </row>
    <row r="358" spans="1:5" ht="15" x14ac:dyDescent="0.25">
      <c r="A358" s="24"/>
      <c r="B358" s="30" t="s">
        <v>7</v>
      </c>
      <c r="C358" s="16">
        <v>0</v>
      </c>
      <c r="D358" s="16">
        <v>0</v>
      </c>
      <c r="E358" s="16">
        <v>0</v>
      </c>
    </row>
    <row r="359" spans="1:5" ht="15" x14ac:dyDescent="0.25">
      <c r="A359" s="25"/>
      <c r="B359" s="13" t="s">
        <v>102</v>
      </c>
      <c r="C359" s="14">
        <f>(((((+C360+C361)))))</f>
        <v>431517.5</v>
      </c>
      <c r="D359" s="14">
        <f>(((((+D360+D361)))))</f>
        <v>323758.125</v>
      </c>
      <c r="E359" s="14">
        <f>(((((+E360+E361)))))</f>
        <v>301877.30114</v>
      </c>
    </row>
    <row r="360" spans="1:5" ht="15" x14ac:dyDescent="0.25">
      <c r="A360" s="24"/>
      <c r="B360" s="30" t="s">
        <v>6</v>
      </c>
      <c r="C360" s="16">
        <v>160577.5</v>
      </c>
      <c r="D360" s="16">
        <v>120553.125</v>
      </c>
      <c r="E360" s="16">
        <v>110352.23387000001</v>
      </c>
    </row>
    <row r="361" spans="1:5" ht="15" x14ac:dyDescent="0.25">
      <c r="A361" s="24"/>
      <c r="B361" s="30" t="s">
        <v>7</v>
      </c>
      <c r="C361" s="16">
        <v>270940</v>
      </c>
      <c r="D361" s="16">
        <v>203205</v>
      </c>
      <c r="E361" s="16">
        <v>191525.06727</v>
      </c>
    </row>
    <row r="362" spans="1:5" ht="15" x14ac:dyDescent="0.25">
      <c r="A362" s="25"/>
      <c r="B362" s="13" t="s">
        <v>103</v>
      </c>
      <c r="C362" s="14">
        <f>(((((+C363+C364)))))</f>
        <v>45562.1</v>
      </c>
      <c r="D362" s="14">
        <f>(((((+D363+D364)))))</f>
        <v>33867.500100000005</v>
      </c>
      <c r="E362" s="14">
        <f>(((((+E363+E364)))))</f>
        <v>28867.5</v>
      </c>
    </row>
    <row r="363" spans="1:5" ht="15" x14ac:dyDescent="0.25">
      <c r="A363" s="24"/>
      <c r="B363" s="30" t="s">
        <v>6</v>
      </c>
      <c r="C363" s="16">
        <v>45562.1</v>
      </c>
      <c r="D363" s="16">
        <v>33867.500100000005</v>
      </c>
      <c r="E363" s="16">
        <v>28867.5</v>
      </c>
    </row>
    <row r="364" spans="1:5" ht="15" x14ac:dyDescent="0.25">
      <c r="A364" s="24"/>
      <c r="B364" s="30" t="s">
        <v>7</v>
      </c>
      <c r="C364" s="16">
        <v>0</v>
      </c>
      <c r="D364" s="16">
        <v>0</v>
      </c>
      <c r="E364" s="16">
        <v>0</v>
      </c>
    </row>
    <row r="365" spans="1:5" ht="15" x14ac:dyDescent="0.25">
      <c r="A365" s="25"/>
      <c r="B365" s="13" t="s">
        <v>104</v>
      </c>
      <c r="C365" s="14">
        <f>(((((+C366+C367)))))</f>
        <v>2410.6</v>
      </c>
      <c r="D365" s="14">
        <f>(((((+D366+D367)))))</f>
        <v>1895.819</v>
      </c>
      <c r="E365" s="14">
        <f>(((((+E366+E367)))))</f>
        <v>1895.819</v>
      </c>
    </row>
    <row r="366" spans="1:5" ht="15" x14ac:dyDescent="0.25">
      <c r="A366" s="24"/>
      <c r="B366" s="30" t="s">
        <v>6</v>
      </c>
      <c r="C366" s="16">
        <v>2410.6</v>
      </c>
      <c r="D366" s="16">
        <v>1895.819</v>
      </c>
      <c r="E366" s="16">
        <v>1895.819</v>
      </c>
    </row>
    <row r="367" spans="1:5" ht="15" x14ac:dyDescent="0.25">
      <c r="A367" s="24"/>
      <c r="B367" s="30" t="s">
        <v>7</v>
      </c>
      <c r="C367" s="16">
        <v>0</v>
      </c>
      <c r="D367" s="16">
        <v>0</v>
      </c>
      <c r="E367" s="16">
        <v>0</v>
      </c>
    </row>
    <row r="368" spans="1:5" ht="25.5" x14ac:dyDescent="0.25">
      <c r="A368" s="25"/>
      <c r="B368" s="13" t="s">
        <v>105</v>
      </c>
      <c r="C368" s="14">
        <f>(((((+C369+C370)))))</f>
        <v>498439.39399999997</v>
      </c>
      <c r="D368" s="14">
        <f>(((((+D369+D370)))))</f>
        <v>322672.21000000002</v>
      </c>
      <c r="E368" s="14">
        <f>(((((+E369+E370)))))</f>
        <v>320368.65500000003</v>
      </c>
    </row>
    <row r="369" spans="1:5" ht="15" x14ac:dyDescent="0.25">
      <c r="A369" s="24"/>
      <c r="B369" s="30" t="s">
        <v>6</v>
      </c>
      <c r="C369" s="16">
        <v>91790.394</v>
      </c>
      <c r="D369" s="16">
        <v>71372.210000000006</v>
      </c>
      <c r="E369" s="16">
        <v>70405.982000000004</v>
      </c>
    </row>
    <row r="370" spans="1:5" ht="15" x14ac:dyDescent="0.25">
      <c r="A370" s="24"/>
      <c r="B370" s="30" t="s">
        <v>7</v>
      </c>
      <c r="C370" s="16">
        <v>406649</v>
      </c>
      <c r="D370" s="16">
        <v>251300</v>
      </c>
      <c r="E370" s="16">
        <v>249962.67300000001</v>
      </c>
    </row>
    <row r="371" spans="1:5" ht="15" x14ac:dyDescent="0.25">
      <c r="A371" s="25"/>
      <c r="B371" s="13" t="s">
        <v>106</v>
      </c>
      <c r="C371" s="14">
        <f>(((((+C372+C373)))))</f>
        <v>604035.19999999995</v>
      </c>
      <c r="D371" s="14">
        <f>(((((+D372+D373)))))</f>
        <v>535790.13011000003</v>
      </c>
      <c r="E371" s="14">
        <f>(((((+E372+E373)))))</f>
        <v>506700.45785000001</v>
      </c>
    </row>
    <row r="372" spans="1:5" ht="15" x14ac:dyDescent="0.25">
      <c r="A372" s="24"/>
      <c r="B372" s="30" t="s">
        <v>6</v>
      </c>
      <c r="C372" s="16">
        <v>108325.2</v>
      </c>
      <c r="D372" s="16">
        <v>100790.13011</v>
      </c>
      <c r="E372" s="16">
        <v>100790.13</v>
      </c>
    </row>
    <row r="373" spans="1:5" ht="15" x14ac:dyDescent="0.25">
      <c r="A373" s="24"/>
      <c r="B373" s="30" t="s">
        <v>7</v>
      </c>
      <c r="C373" s="16">
        <v>495710</v>
      </c>
      <c r="D373" s="16">
        <v>435000</v>
      </c>
      <c r="E373" s="16">
        <v>405910.32785</v>
      </c>
    </row>
    <row r="374" spans="1:5" ht="15" x14ac:dyDescent="0.25">
      <c r="A374" s="25"/>
      <c r="B374" s="13" t="s">
        <v>107</v>
      </c>
      <c r="C374" s="14">
        <f>(((((+C375+C376)))))</f>
        <v>504137.978</v>
      </c>
      <c r="D374" s="14">
        <f>(((((+D375+D376)))))</f>
        <v>504137.97755000001</v>
      </c>
      <c r="E374" s="14">
        <f>(((((+E375+E376)))))</f>
        <v>457642.71322000003</v>
      </c>
    </row>
    <row r="375" spans="1:5" ht="15" x14ac:dyDescent="0.25">
      <c r="A375" s="24"/>
      <c r="B375" s="30" t="s">
        <v>6</v>
      </c>
      <c r="C375" s="16">
        <v>504137.978</v>
      </c>
      <c r="D375" s="16">
        <v>504137.97755000001</v>
      </c>
      <c r="E375" s="16">
        <v>457642.71322000003</v>
      </c>
    </row>
    <row r="376" spans="1:5" ht="15" x14ac:dyDescent="0.25">
      <c r="A376" s="24"/>
      <c r="B376" s="30" t="s">
        <v>7</v>
      </c>
      <c r="C376" s="16">
        <v>0</v>
      </c>
      <c r="D376" s="16">
        <v>0</v>
      </c>
      <c r="E376" s="16">
        <v>0</v>
      </c>
    </row>
    <row r="377" spans="1:5" ht="15" x14ac:dyDescent="0.25">
      <c r="A377" s="25"/>
      <c r="B377" s="13" t="s">
        <v>108</v>
      </c>
      <c r="C377" s="14">
        <f>(((((+C378+C379)))))</f>
        <v>47364.4</v>
      </c>
      <c r="D377" s="14">
        <f>(((((+D378+D379)))))</f>
        <v>47364.355360000001</v>
      </c>
      <c r="E377" s="14">
        <f>(((((+E378+E379)))))</f>
        <v>43375.358469999999</v>
      </c>
    </row>
    <row r="378" spans="1:5" ht="15" x14ac:dyDescent="0.25">
      <c r="A378" s="24"/>
      <c r="B378" s="30" t="s">
        <v>6</v>
      </c>
      <c r="C378" s="16">
        <v>47364.4</v>
      </c>
      <c r="D378" s="16">
        <v>47364.355360000001</v>
      </c>
      <c r="E378" s="16">
        <v>43375.358469999999</v>
      </c>
    </row>
    <row r="379" spans="1:5" ht="15" x14ac:dyDescent="0.25">
      <c r="A379" s="23"/>
      <c r="B379" s="31" t="s">
        <v>7</v>
      </c>
      <c r="C379" s="18">
        <v>0</v>
      </c>
      <c r="D379" s="18">
        <v>0</v>
      </c>
      <c r="E379" s="18">
        <v>0</v>
      </c>
    </row>
    <row r="380" spans="1:5" ht="25.5" x14ac:dyDescent="0.25">
      <c r="A380" s="25"/>
      <c r="B380" s="13" t="s">
        <v>109</v>
      </c>
      <c r="C380" s="14">
        <f>(((((+C381+C382)))))</f>
        <v>32425.1</v>
      </c>
      <c r="D380" s="14">
        <f>(((((+D381+D382)))))</f>
        <v>31603.168879999997</v>
      </c>
      <c r="E380" s="14">
        <f>(((((+E381+E382)))))</f>
        <v>31603.168879999997</v>
      </c>
    </row>
    <row r="381" spans="1:5" ht="15" x14ac:dyDescent="0.25">
      <c r="A381" s="24"/>
      <c r="B381" s="30" t="s">
        <v>6</v>
      </c>
      <c r="C381" s="16">
        <v>32425.1</v>
      </c>
      <c r="D381" s="33">
        <v>31603.168879999997</v>
      </c>
      <c r="E381" s="33">
        <v>31603.168879999997</v>
      </c>
    </row>
    <row r="382" spans="1:5" ht="15" x14ac:dyDescent="0.25">
      <c r="A382" s="24"/>
      <c r="B382" s="30" t="s">
        <v>7</v>
      </c>
      <c r="C382" s="16">
        <v>0</v>
      </c>
      <c r="D382" s="21">
        <v>0</v>
      </c>
      <c r="E382" s="21">
        <v>0</v>
      </c>
    </row>
    <row r="383" spans="1:5" ht="15" x14ac:dyDescent="0.25">
      <c r="A383" s="25"/>
      <c r="B383" s="13" t="s">
        <v>110</v>
      </c>
      <c r="C383" s="14">
        <f>(((((+C384+C385)))))</f>
        <v>8109.7959299999993</v>
      </c>
      <c r="D383" s="14">
        <f>(((((+D384+D385)))))</f>
        <v>6369.4497199999996</v>
      </c>
      <c r="E383" s="14">
        <f>(((((+E384+E385)))))</f>
        <v>5916.2906700000003</v>
      </c>
    </row>
    <row r="384" spans="1:5" ht="15" x14ac:dyDescent="0.25">
      <c r="A384" s="24"/>
      <c r="B384" s="30" t="s">
        <v>6</v>
      </c>
      <c r="C384" s="16">
        <v>8109.7959299999993</v>
      </c>
      <c r="D384" s="16">
        <v>6369.4497199999996</v>
      </c>
      <c r="E384" s="16">
        <v>5916.2906700000003</v>
      </c>
    </row>
    <row r="385" spans="1:5" ht="15" x14ac:dyDescent="0.25">
      <c r="A385" s="24"/>
      <c r="B385" s="30" t="s">
        <v>7</v>
      </c>
      <c r="C385" s="16">
        <v>0</v>
      </c>
      <c r="D385" s="16">
        <v>0</v>
      </c>
      <c r="E385" s="16">
        <v>0</v>
      </c>
    </row>
    <row r="386" spans="1:5" ht="15" x14ac:dyDescent="0.25">
      <c r="A386" s="25"/>
      <c r="B386" s="13" t="s">
        <v>111</v>
      </c>
      <c r="C386" s="14">
        <f>(((((+C387+C388)))))</f>
        <v>353350.19049000001</v>
      </c>
      <c r="D386" s="14">
        <f>(((((+D387+D388)))))</f>
        <v>259538.57485999999</v>
      </c>
      <c r="E386" s="14">
        <f>(((((+E387+E388)))))</f>
        <v>159242.49553999997</v>
      </c>
    </row>
    <row r="387" spans="1:5" ht="15" x14ac:dyDescent="0.25">
      <c r="A387" s="24"/>
      <c r="B387" s="30" t="s">
        <v>6</v>
      </c>
      <c r="C387" s="27">
        <v>57170.655570000003</v>
      </c>
      <c r="D387" s="27">
        <v>37403.923759999998</v>
      </c>
      <c r="E387" s="27">
        <v>33617.692049999998</v>
      </c>
    </row>
    <row r="388" spans="1:5" ht="15" x14ac:dyDescent="0.25">
      <c r="A388" s="24"/>
      <c r="B388" s="30" t="s">
        <v>7</v>
      </c>
      <c r="C388" s="34">
        <v>296179.53492000001</v>
      </c>
      <c r="D388" s="34">
        <v>222134.65109999999</v>
      </c>
      <c r="E388" s="34">
        <v>125624.80348999999</v>
      </c>
    </row>
    <row r="389" spans="1:5" ht="15" x14ac:dyDescent="0.25">
      <c r="A389" s="25"/>
      <c r="B389" s="13" t="s">
        <v>112</v>
      </c>
      <c r="C389" s="14">
        <f>(((((+C390+C391)))))</f>
        <v>3738.8</v>
      </c>
      <c r="D389" s="14">
        <f>(((((+D390+D391)))))</f>
        <v>2698.6579900000002</v>
      </c>
      <c r="E389" s="14">
        <f>(((((+E390+E391)))))</f>
        <v>1948.6321200000002</v>
      </c>
    </row>
    <row r="390" spans="1:5" ht="15" x14ac:dyDescent="0.25">
      <c r="A390" s="24"/>
      <c r="B390" s="30" t="s">
        <v>6</v>
      </c>
      <c r="C390" s="16">
        <v>3738.8</v>
      </c>
      <c r="D390" s="16">
        <v>2698.6579900000002</v>
      </c>
      <c r="E390" s="16">
        <v>1948.6321200000002</v>
      </c>
    </row>
    <row r="391" spans="1:5" ht="15" x14ac:dyDescent="0.25">
      <c r="A391" s="24"/>
      <c r="B391" s="30" t="s">
        <v>7</v>
      </c>
      <c r="C391" s="16">
        <v>0</v>
      </c>
      <c r="D391" s="16">
        <v>0</v>
      </c>
      <c r="E391" s="16">
        <v>0</v>
      </c>
    </row>
    <row r="392" spans="1:5" ht="25.5" x14ac:dyDescent="0.25">
      <c r="A392" s="25"/>
      <c r="B392" s="13" t="s">
        <v>113</v>
      </c>
      <c r="C392" s="14">
        <f>(((((+C393+C394)))))</f>
        <v>2831.4099700000002</v>
      </c>
      <c r="D392" s="14">
        <f>(((((+D393+D394)))))</f>
        <v>2115.6203999999998</v>
      </c>
      <c r="E392" s="14">
        <f>(((((+E393+E394)))))</f>
        <v>2115.62</v>
      </c>
    </row>
    <row r="393" spans="1:5" ht="15" x14ac:dyDescent="0.25">
      <c r="A393" s="24"/>
      <c r="B393" s="30" t="s">
        <v>6</v>
      </c>
      <c r="C393" s="16">
        <v>2831.4099700000002</v>
      </c>
      <c r="D393" s="16">
        <v>2115.6203999999998</v>
      </c>
      <c r="E393" s="16">
        <v>2115.62</v>
      </c>
    </row>
    <row r="394" spans="1:5" ht="15" x14ac:dyDescent="0.25">
      <c r="A394" s="24"/>
      <c r="B394" s="30" t="s">
        <v>7</v>
      </c>
      <c r="C394" s="16">
        <v>0</v>
      </c>
      <c r="D394" s="16">
        <v>0</v>
      </c>
      <c r="E394" s="16">
        <v>0</v>
      </c>
    </row>
    <row r="395" spans="1:5" ht="15" x14ac:dyDescent="0.25">
      <c r="A395" s="25"/>
      <c r="B395" s="13" t="s">
        <v>114</v>
      </c>
      <c r="C395" s="14">
        <f>(((((+C396+C397)))))</f>
        <v>319800.3</v>
      </c>
      <c r="D395" s="14">
        <f>(((((+D396+D397)))))</f>
        <v>208098.96808826699</v>
      </c>
      <c r="E395" s="14">
        <f>(((((+E396+E397)))))</f>
        <v>187508.488928267</v>
      </c>
    </row>
    <row r="396" spans="1:5" ht="15" x14ac:dyDescent="0.25">
      <c r="A396" s="24"/>
      <c r="B396" s="30" t="s">
        <v>6</v>
      </c>
      <c r="C396" s="16">
        <v>319800.3</v>
      </c>
      <c r="D396" s="16">
        <v>208098.96808826699</v>
      </c>
      <c r="E396" s="16">
        <v>187508.488928267</v>
      </c>
    </row>
    <row r="397" spans="1:5" ht="15" x14ac:dyDescent="0.25">
      <c r="A397" s="24"/>
      <c r="B397" s="30" t="s">
        <v>7</v>
      </c>
      <c r="C397" s="16">
        <v>0</v>
      </c>
      <c r="D397" s="16">
        <v>0</v>
      </c>
      <c r="E397" s="16">
        <v>0</v>
      </c>
    </row>
    <row r="398" spans="1:5" ht="15" x14ac:dyDescent="0.25">
      <c r="A398" s="25"/>
      <c r="B398" s="13" t="s">
        <v>115</v>
      </c>
      <c r="C398" s="14">
        <f>(((((+C399+C400)))))</f>
        <v>84350</v>
      </c>
      <c r="D398" s="14">
        <f>(((((+D399+D400)))))</f>
        <v>83936.5</v>
      </c>
      <c r="E398" s="14">
        <f>(((((+E399+E400)))))</f>
        <v>83936.5</v>
      </c>
    </row>
    <row r="399" spans="1:5" ht="15" x14ac:dyDescent="0.25">
      <c r="A399" s="24"/>
      <c r="B399" s="30" t="s">
        <v>6</v>
      </c>
      <c r="C399" s="16">
        <v>84350</v>
      </c>
      <c r="D399" s="16">
        <v>83936.5</v>
      </c>
      <c r="E399" s="16">
        <v>83936.5</v>
      </c>
    </row>
    <row r="400" spans="1:5" ht="15" x14ac:dyDescent="0.25">
      <c r="A400" s="24"/>
      <c r="B400" s="30" t="s">
        <v>7</v>
      </c>
      <c r="C400" s="16">
        <v>0</v>
      </c>
      <c r="D400" s="16">
        <v>0</v>
      </c>
      <c r="E400" s="16">
        <v>0</v>
      </c>
    </row>
    <row r="401" spans="1:5" ht="15" x14ac:dyDescent="0.25">
      <c r="A401" s="25"/>
      <c r="B401" s="13" t="s">
        <v>116</v>
      </c>
      <c r="C401" s="14">
        <f>(((((+C402+C403)))))</f>
        <v>89482.700000000012</v>
      </c>
      <c r="D401" s="14">
        <f>(((((+D402+D403)))))</f>
        <v>48902.614050000004</v>
      </c>
      <c r="E401" s="14">
        <f>(((((+E402+E403)))))</f>
        <v>48902.614050000004</v>
      </c>
    </row>
    <row r="402" spans="1:5" ht="15" x14ac:dyDescent="0.25">
      <c r="A402" s="24"/>
      <c r="B402" s="30" t="s">
        <v>6</v>
      </c>
      <c r="C402" s="16">
        <v>66048.3</v>
      </c>
      <c r="D402" s="16">
        <v>34681.76094</v>
      </c>
      <c r="E402" s="16">
        <v>34681.76094</v>
      </c>
    </row>
    <row r="403" spans="1:5" ht="15" x14ac:dyDescent="0.25">
      <c r="A403" s="24"/>
      <c r="B403" s="30" t="s">
        <v>7</v>
      </c>
      <c r="C403" s="16">
        <v>23434.400000000001</v>
      </c>
      <c r="D403" s="16">
        <v>14220.85311</v>
      </c>
      <c r="E403" s="16">
        <v>14220.85311</v>
      </c>
    </row>
    <row r="404" spans="1:5" ht="15" x14ac:dyDescent="0.25">
      <c r="A404" s="25"/>
      <c r="B404" s="13" t="s">
        <v>117</v>
      </c>
      <c r="C404" s="14">
        <f>(((((+C405+C406)))))</f>
        <v>38321.9</v>
      </c>
      <c r="D404" s="14">
        <f>(((((+D405+D406)))))</f>
        <v>34799.781999999999</v>
      </c>
      <c r="E404" s="14">
        <f>(((((+E405+E406)))))</f>
        <v>34766.474000000002</v>
      </c>
    </row>
    <row r="405" spans="1:5" ht="15" x14ac:dyDescent="0.25">
      <c r="A405" s="24"/>
      <c r="B405" s="30" t="s">
        <v>6</v>
      </c>
      <c r="C405" s="16">
        <v>38321.9</v>
      </c>
      <c r="D405" s="16">
        <v>34799.781999999999</v>
      </c>
      <c r="E405" s="16">
        <v>34766.474000000002</v>
      </c>
    </row>
    <row r="406" spans="1:5" ht="15" x14ac:dyDescent="0.25">
      <c r="A406" s="24"/>
      <c r="B406" s="30" t="s">
        <v>7</v>
      </c>
      <c r="C406" s="16">
        <v>0</v>
      </c>
      <c r="D406" s="16">
        <v>0</v>
      </c>
      <c r="E406" s="16">
        <v>0</v>
      </c>
    </row>
    <row r="407" spans="1:5" ht="15" x14ac:dyDescent="0.25">
      <c r="A407" s="25"/>
      <c r="B407" s="13" t="s">
        <v>118</v>
      </c>
      <c r="C407" s="14">
        <f>(((((+C408+C409)))))</f>
        <v>23553.8</v>
      </c>
      <c r="D407" s="14">
        <f>(((((+D408+D409)))))</f>
        <v>18637.079000000002</v>
      </c>
      <c r="E407" s="14">
        <f>(((((+E408+E409)))))</f>
        <v>18637.079000000002</v>
      </c>
    </row>
    <row r="408" spans="1:5" ht="15" x14ac:dyDescent="0.25">
      <c r="A408" s="24"/>
      <c r="B408" s="30" t="s">
        <v>6</v>
      </c>
      <c r="C408" s="16">
        <v>23553.8</v>
      </c>
      <c r="D408" s="16">
        <v>18637.079000000002</v>
      </c>
      <c r="E408" s="16">
        <v>18637.079000000002</v>
      </c>
    </row>
    <row r="409" spans="1:5" ht="15" x14ac:dyDescent="0.25">
      <c r="A409" s="24"/>
      <c r="B409" s="30" t="s">
        <v>7</v>
      </c>
      <c r="C409" s="16">
        <v>0</v>
      </c>
      <c r="D409" s="16">
        <v>0</v>
      </c>
      <c r="E409" s="16">
        <v>0</v>
      </c>
    </row>
    <row r="410" spans="1:5" ht="15" x14ac:dyDescent="0.25">
      <c r="A410" s="26" t="s">
        <v>119</v>
      </c>
      <c r="B410" s="10"/>
      <c r="C410" s="11">
        <f>(+C411)</f>
        <v>2448452.8039899995</v>
      </c>
      <c r="D410" s="11">
        <f>(+D411)</f>
        <v>2002060.5467400001</v>
      </c>
      <c r="E410" s="11">
        <f>(+E411)</f>
        <v>2002060.5467400001</v>
      </c>
    </row>
    <row r="411" spans="1:5" ht="15" x14ac:dyDescent="0.25">
      <c r="A411" s="12"/>
      <c r="B411" s="13" t="s">
        <v>11</v>
      </c>
      <c r="C411" s="14">
        <f>(((((+C412+C413)))))</f>
        <v>2448452.8039899995</v>
      </c>
      <c r="D411" s="14">
        <f>(((((+D412+D413)))))</f>
        <v>2002060.5467400001</v>
      </c>
      <c r="E411" s="14">
        <f>(((((+E412+E413)))))</f>
        <v>2002060.5467400001</v>
      </c>
    </row>
    <row r="412" spans="1:5" ht="15" x14ac:dyDescent="0.25">
      <c r="A412" s="24"/>
      <c r="B412" s="30" t="s">
        <v>6</v>
      </c>
      <c r="C412" s="16">
        <v>4739.0050000000001</v>
      </c>
      <c r="D412" s="16">
        <v>3372.8161099999998</v>
      </c>
      <c r="E412" s="16">
        <v>3372.8161099999998</v>
      </c>
    </row>
    <row r="413" spans="1:5" ht="15" x14ac:dyDescent="0.25">
      <c r="A413" s="24"/>
      <c r="B413" s="30" t="s">
        <v>7</v>
      </c>
      <c r="C413" s="16">
        <v>2443713.7989899996</v>
      </c>
      <c r="D413" s="16">
        <v>1998687.7306300001</v>
      </c>
      <c r="E413" s="16">
        <v>1998687.7306300001</v>
      </c>
    </row>
    <row r="414" spans="1:5" ht="15" x14ac:dyDescent="0.25">
      <c r="A414" s="26" t="s">
        <v>120</v>
      </c>
      <c r="B414" s="10"/>
      <c r="C414" s="11">
        <f>(+C415+C418+C421)</f>
        <v>1652081.6362000001</v>
      </c>
      <c r="D414" s="11">
        <f>(+D415+D418+D421)</f>
        <v>931540.32</v>
      </c>
      <c r="E414" s="11">
        <f>(+E415+E418+E421)</f>
        <v>931540.32</v>
      </c>
    </row>
    <row r="415" spans="1:5" ht="15" x14ac:dyDescent="0.25">
      <c r="A415" s="25"/>
      <c r="B415" s="13" t="s">
        <v>11</v>
      </c>
      <c r="C415" s="14">
        <f>(((((+C416+C417)))))</f>
        <v>162348.0619</v>
      </c>
      <c r="D415" s="14">
        <f>(((((+D416+D417)))))</f>
        <v>120285.9708</v>
      </c>
      <c r="E415" s="14">
        <f>(((((+E416+E417)))))</f>
        <v>120285.9708</v>
      </c>
    </row>
    <row r="416" spans="1:5" ht="15" x14ac:dyDescent="0.25">
      <c r="A416" s="24"/>
      <c r="B416" s="30" t="s">
        <v>6</v>
      </c>
      <c r="C416" s="16">
        <v>162348.0619</v>
      </c>
      <c r="D416" s="16">
        <v>120285.9708</v>
      </c>
      <c r="E416" s="16">
        <v>120285.9708</v>
      </c>
    </row>
    <row r="417" spans="1:5" ht="15" x14ac:dyDescent="0.25">
      <c r="A417" s="24"/>
      <c r="B417" s="30" t="s">
        <v>7</v>
      </c>
      <c r="C417" s="16">
        <v>0</v>
      </c>
      <c r="D417" s="16">
        <v>0</v>
      </c>
      <c r="E417" s="16">
        <v>0</v>
      </c>
    </row>
    <row r="418" spans="1:5" ht="15" x14ac:dyDescent="0.25">
      <c r="A418" s="25"/>
      <c r="B418" s="13" t="s">
        <v>121</v>
      </c>
      <c r="C418" s="14">
        <f>(((((+C419+C420)))))</f>
        <v>221.08929999999998</v>
      </c>
      <c r="D418" s="14">
        <f>(((((+D419+D420)))))</f>
        <v>190.15439999999998</v>
      </c>
      <c r="E418" s="14">
        <f>(((((+E419+E420)))))</f>
        <v>190.15439999999998</v>
      </c>
    </row>
    <row r="419" spans="1:5" ht="15" x14ac:dyDescent="0.25">
      <c r="A419" s="24"/>
      <c r="B419" s="30" t="s">
        <v>6</v>
      </c>
      <c r="C419" s="16">
        <v>221.08929999999998</v>
      </c>
      <c r="D419" s="16">
        <v>190.15439999999998</v>
      </c>
      <c r="E419" s="16">
        <v>190.15439999999998</v>
      </c>
    </row>
    <row r="420" spans="1:5" ht="15" x14ac:dyDescent="0.25">
      <c r="A420" s="24"/>
      <c r="B420" s="30" t="s">
        <v>7</v>
      </c>
      <c r="C420" s="16">
        <v>0</v>
      </c>
      <c r="D420" s="16">
        <v>0</v>
      </c>
      <c r="E420" s="16">
        <v>0</v>
      </c>
    </row>
    <row r="421" spans="1:5" ht="15" x14ac:dyDescent="0.25">
      <c r="A421" s="25"/>
      <c r="B421" s="13" t="s">
        <v>122</v>
      </c>
      <c r="C421" s="14">
        <f>(((((+C422+C423)))))</f>
        <v>1489512.4850000001</v>
      </c>
      <c r="D421" s="14">
        <f>(((((+D422+D423)))))</f>
        <v>811064.19479999994</v>
      </c>
      <c r="E421" s="14">
        <f>(((((+E422+E423)))))</f>
        <v>811064.19479999994</v>
      </c>
    </row>
    <row r="422" spans="1:5" ht="15" x14ac:dyDescent="0.25">
      <c r="A422" s="24"/>
      <c r="B422" s="30" t="s">
        <v>6</v>
      </c>
      <c r="C422" s="16">
        <v>1489512.4850000001</v>
      </c>
      <c r="D422" s="16">
        <v>811064.19479999994</v>
      </c>
      <c r="E422" s="16">
        <v>811064.19479999994</v>
      </c>
    </row>
    <row r="423" spans="1:5" ht="15" x14ac:dyDescent="0.25">
      <c r="A423" s="24"/>
      <c r="B423" s="30" t="s">
        <v>7</v>
      </c>
      <c r="C423" s="16">
        <v>0</v>
      </c>
      <c r="D423" s="16">
        <v>0</v>
      </c>
      <c r="E423" s="16">
        <v>0</v>
      </c>
    </row>
    <row r="424" spans="1:5" ht="15" x14ac:dyDescent="0.25">
      <c r="A424" s="26" t="s">
        <v>123</v>
      </c>
      <c r="B424" s="10"/>
      <c r="C424" s="11">
        <f>(+C425+C428+C431+C434)</f>
        <v>134808.18841999999</v>
      </c>
      <c r="D424" s="11">
        <f>(+D425+D428+D431+D434)</f>
        <v>93334.861629999985</v>
      </c>
      <c r="E424" s="11">
        <f>(+E425+E428+E431+E434)</f>
        <v>70378.144329999996</v>
      </c>
    </row>
    <row r="425" spans="1:5" ht="15" x14ac:dyDescent="0.25">
      <c r="A425" s="25"/>
      <c r="B425" s="13" t="s">
        <v>11</v>
      </c>
      <c r="C425" s="14">
        <f>(((((+C426+C427)))))</f>
        <v>34180.1</v>
      </c>
      <c r="D425" s="14">
        <f>(((((+D426+D427)))))</f>
        <v>17035.552</v>
      </c>
      <c r="E425" s="14">
        <f>(((((+E426+E427)))))</f>
        <v>10162.797</v>
      </c>
    </row>
    <row r="426" spans="1:5" ht="15" x14ac:dyDescent="0.25">
      <c r="A426" s="24"/>
      <c r="B426" s="30" t="s">
        <v>6</v>
      </c>
      <c r="C426" s="21">
        <v>34180.1</v>
      </c>
      <c r="D426" s="21">
        <v>17035.552</v>
      </c>
      <c r="E426" s="21">
        <v>10162.797</v>
      </c>
    </row>
    <row r="427" spans="1:5" ht="15" x14ac:dyDescent="0.25">
      <c r="A427" s="24"/>
      <c r="B427" s="30" t="s">
        <v>7</v>
      </c>
      <c r="C427" s="16">
        <v>0</v>
      </c>
      <c r="D427" s="16">
        <v>0</v>
      </c>
      <c r="E427" s="16">
        <v>0</v>
      </c>
    </row>
    <row r="428" spans="1:5" ht="15" x14ac:dyDescent="0.25">
      <c r="A428" s="25"/>
      <c r="B428" s="13" t="s">
        <v>124</v>
      </c>
      <c r="C428" s="14">
        <f>(((((+C429+C430)))))</f>
        <v>3921.165</v>
      </c>
      <c r="D428" s="14">
        <f>(((((+D429+D430)))))</f>
        <v>3877.6237500000002</v>
      </c>
      <c r="E428" s="14">
        <f>(((((+E429+E430)))))</f>
        <v>2614.11</v>
      </c>
    </row>
    <row r="429" spans="1:5" ht="15" x14ac:dyDescent="0.25">
      <c r="A429" s="24"/>
      <c r="B429" s="30" t="s">
        <v>6</v>
      </c>
      <c r="C429" s="21">
        <v>3921.165</v>
      </c>
      <c r="D429" s="21">
        <v>3877.6237500000002</v>
      </c>
      <c r="E429" s="21">
        <v>2614.11</v>
      </c>
    </row>
    <row r="430" spans="1:5" ht="15" x14ac:dyDescent="0.25">
      <c r="A430" s="23"/>
      <c r="B430" s="31" t="s">
        <v>7</v>
      </c>
      <c r="C430" s="18">
        <v>0</v>
      </c>
      <c r="D430" s="18">
        <v>0</v>
      </c>
      <c r="E430" s="18">
        <v>0</v>
      </c>
    </row>
    <row r="431" spans="1:5" ht="15" x14ac:dyDescent="0.25">
      <c r="A431" s="25"/>
      <c r="B431" s="13" t="s">
        <v>125</v>
      </c>
      <c r="C431" s="14">
        <f>(((((+C432+C433)))))</f>
        <v>70168.399999999994</v>
      </c>
      <c r="D431" s="14">
        <f>(((((+D432+D433)))))</f>
        <v>56065.117979999995</v>
      </c>
      <c r="E431" s="14">
        <f>(((((+E432+E433)))))</f>
        <v>42825.387640000001</v>
      </c>
    </row>
    <row r="432" spans="1:5" ht="15" x14ac:dyDescent="0.25">
      <c r="A432" s="24"/>
      <c r="B432" s="30" t="s">
        <v>6</v>
      </c>
      <c r="C432" s="21">
        <v>70168.399999999994</v>
      </c>
      <c r="D432" s="21">
        <v>56065.117979999995</v>
      </c>
      <c r="E432" s="21">
        <v>42825.387640000001</v>
      </c>
    </row>
    <row r="433" spans="1:5" ht="15" x14ac:dyDescent="0.25">
      <c r="A433" s="24"/>
      <c r="B433" s="30" t="s">
        <v>7</v>
      </c>
      <c r="C433" s="16">
        <v>0</v>
      </c>
      <c r="D433" s="16">
        <v>0</v>
      </c>
      <c r="E433" s="16">
        <v>0</v>
      </c>
    </row>
    <row r="434" spans="1:5" ht="15" x14ac:dyDescent="0.25">
      <c r="A434" s="25"/>
      <c r="B434" s="13" t="s">
        <v>126</v>
      </c>
      <c r="C434" s="14">
        <f>(((((+C435+C436)))))</f>
        <v>26538.523420000001</v>
      </c>
      <c r="D434" s="14">
        <f>(((((+D435+D436)))))</f>
        <v>16356.5679</v>
      </c>
      <c r="E434" s="14">
        <f>(((((+E435+E436)))))</f>
        <v>14775.849689999999</v>
      </c>
    </row>
    <row r="435" spans="1:5" ht="15" x14ac:dyDescent="0.25">
      <c r="A435" s="24"/>
      <c r="B435" s="30" t="s">
        <v>6</v>
      </c>
      <c r="C435" s="21">
        <v>26538.523420000001</v>
      </c>
      <c r="D435" s="21">
        <v>16356.5679</v>
      </c>
      <c r="E435" s="21">
        <v>14775.849689999999</v>
      </c>
    </row>
    <row r="436" spans="1:5" ht="15" x14ac:dyDescent="0.25">
      <c r="A436" s="24"/>
      <c r="B436" s="30" t="s">
        <v>7</v>
      </c>
      <c r="C436" s="16">
        <v>0</v>
      </c>
      <c r="D436" s="16">
        <v>0</v>
      </c>
      <c r="E436" s="16">
        <v>0</v>
      </c>
    </row>
    <row r="437" spans="1:5" ht="15" x14ac:dyDescent="0.25">
      <c r="A437" s="26" t="s">
        <v>127</v>
      </c>
      <c r="B437" s="10"/>
      <c r="C437" s="11">
        <f>(+C438+C441+C444+C447+C450+C453+C456+C459)</f>
        <v>5700365.8435400007</v>
      </c>
      <c r="D437" s="11">
        <f>(+D438+D441+D444+D447+D450+D453+D456+D459)</f>
        <v>4483882.7376000006</v>
      </c>
      <c r="E437" s="11">
        <f>(+E438+E441+E444+E447+E450+E453+E456+E459)</f>
        <v>4143503.7779199998</v>
      </c>
    </row>
    <row r="438" spans="1:5" ht="15" x14ac:dyDescent="0.25">
      <c r="A438" s="25"/>
      <c r="B438" s="13" t="s">
        <v>11</v>
      </c>
      <c r="C438" s="14">
        <f>(((((+C439+C440)))))</f>
        <v>191104.67499999999</v>
      </c>
      <c r="D438" s="14">
        <f>(((((+D439+D440)))))</f>
        <v>186281.27544999999</v>
      </c>
      <c r="E438" s="14">
        <f>(((((+E439+E440)))))</f>
        <v>184722.19634999998</v>
      </c>
    </row>
    <row r="439" spans="1:5" ht="15" x14ac:dyDescent="0.25">
      <c r="A439" s="24"/>
      <c r="B439" s="30" t="s">
        <v>6</v>
      </c>
      <c r="C439" s="21">
        <v>13411.022000000001</v>
      </c>
      <c r="D439" s="21">
        <v>10932.903</v>
      </c>
      <c r="E439" s="21">
        <v>9373.8239000000012</v>
      </c>
    </row>
    <row r="440" spans="1:5" ht="15" x14ac:dyDescent="0.25">
      <c r="A440" s="24"/>
      <c r="B440" s="30" t="s">
        <v>7</v>
      </c>
      <c r="C440" s="16">
        <v>177693.65299999999</v>
      </c>
      <c r="D440" s="16">
        <v>175348.37245</v>
      </c>
      <c r="E440" s="16">
        <v>175348.37245</v>
      </c>
    </row>
    <row r="441" spans="1:5" ht="15" x14ac:dyDescent="0.25">
      <c r="A441" s="25"/>
      <c r="B441" s="13" t="s">
        <v>128</v>
      </c>
      <c r="C441" s="14">
        <f>(((((+C442+C443)))))</f>
        <v>5299441.6469999999</v>
      </c>
      <c r="D441" s="14">
        <f>(((((+D442+D443)))))</f>
        <v>4192588.7180000003</v>
      </c>
      <c r="E441" s="14">
        <f>(((((+E442+E443)))))</f>
        <v>3868572.034</v>
      </c>
    </row>
    <row r="442" spans="1:5" ht="15" x14ac:dyDescent="0.25">
      <c r="A442" s="24"/>
      <c r="B442" s="30" t="s">
        <v>6</v>
      </c>
      <c r="C442" s="17">
        <v>2546460.517</v>
      </c>
      <c r="D442" s="17">
        <v>2101637.341</v>
      </c>
      <c r="E442" s="17">
        <v>1879129.348</v>
      </c>
    </row>
    <row r="443" spans="1:5" ht="15" x14ac:dyDescent="0.25">
      <c r="A443" s="24"/>
      <c r="B443" s="30" t="s">
        <v>7</v>
      </c>
      <c r="C443" s="17">
        <v>2752981.13</v>
      </c>
      <c r="D443" s="17">
        <v>2090951.3770000001</v>
      </c>
      <c r="E443" s="17">
        <v>1989442.686</v>
      </c>
    </row>
    <row r="444" spans="1:5" ht="15" x14ac:dyDescent="0.25">
      <c r="A444" s="25"/>
      <c r="B444" s="13" t="s">
        <v>129</v>
      </c>
      <c r="C444" s="14">
        <f>(((((+C445+C446)))))</f>
        <v>5777.9015999999992</v>
      </c>
      <c r="D444" s="14">
        <f>(((((+D445+D446)))))</f>
        <v>5001.3595800000003</v>
      </c>
      <c r="E444" s="14">
        <f>(((((+E445+E446)))))</f>
        <v>4417.6830599999994</v>
      </c>
    </row>
    <row r="445" spans="1:5" ht="15" x14ac:dyDescent="0.25">
      <c r="A445" s="24"/>
      <c r="B445" s="30" t="s">
        <v>6</v>
      </c>
      <c r="C445" s="17">
        <v>5777.9015999999992</v>
      </c>
      <c r="D445" s="17">
        <v>5001.3595800000003</v>
      </c>
      <c r="E445" s="17">
        <v>4417.6830599999994</v>
      </c>
    </row>
    <row r="446" spans="1:5" ht="15" x14ac:dyDescent="0.25">
      <c r="A446" s="24"/>
      <c r="B446" s="30" t="s">
        <v>7</v>
      </c>
      <c r="C446" s="17">
        <v>0</v>
      </c>
      <c r="D446" s="17">
        <v>0</v>
      </c>
      <c r="E446" s="17">
        <v>0</v>
      </c>
    </row>
    <row r="447" spans="1:5" ht="15" x14ac:dyDescent="0.25">
      <c r="A447" s="25"/>
      <c r="B447" s="13" t="s">
        <v>130</v>
      </c>
      <c r="C447" s="14">
        <f>(((((+C448+C449)))))</f>
        <v>6776.0159400000002</v>
      </c>
      <c r="D447" s="14">
        <f>(((((+D448+D449)))))</f>
        <v>5659.8357300000007</v>
      </c>
      <c r="E447" s="14">
        <f>(((((+E448+E449)))))</f>
        <v>5659.8356699999995</v>
      </c>
    </row>
    <row r="448" spans="1:5" ht="15" x14ac:dyDescent="0.25">
      <c r="A448" s="24"/>
      <c r="B448" s="30" t="s">
        <v>6</v>
      </c>
      <c r="C448" s="17">
        <v>6776.0159400000002</v>
      </c>
      <c r="D448" s="17">
        <v>5659.8357300000007</v>
      </c>
      <c r="E448" s="17">
        <v>5659.8356699999995</v>
      </c>
    </row>
    <row r="449" spans="1:5" ht="15" x14ac:dyDescent="0.25">
      <c r="A449" s="24"/>
      <c r="B449" s="30" t="s">
        <v>7</v>
      </c>
      <c r="C449" s="17">
        <v>0</v>
      </c>
      <c r="D449" s="17">
        <v>0</v>
      </c>
      <c r="E449" s="17">
        <v>0</v>
      </c>
    </row>
    <row r="450" spans="1:5" ht="15" x14ac:dyDescent="0.25">
      <c r="A450" s="25"/>
      <c r="B450" s="13" t="s">
        <v>131</v>
      </c>
      <c r="C450" s="14">
        <f>(((((+C451+C452)))))</f>
        <v>4410.7629999999999</v>
      </c>
      <c r="D450" s="14">
        <f>(((((+D451+D452)))))</f>
        <v>3936.52</v>
      </c>
      <c r="E450" s="14">
        <f>(((((+E451+E452)))))</f>
        <v>3376.7130000000002</v>
      </c>
    </row>
    <row r="451" spans="1:5" ht="15" x14ac:dyDescent="0.25">
      <c r="A451" s="24"/>
      <c r="B451" s="30" t="s">
        <v>6</v>
      </c>
      <c r="C451" s="17">
        <v>4410.7629999999999</v>
      </c>
      <c r="D451" s="17">
        <v>3936.52</v>
      </c>
      <c r="E451" s="17">
        <v>3376.7130000000002</v>
      </c>
    </row>
    <row r="452" spans="1:5" ht="15" x14ac:dyDescent="0.25">
      <c r="A452" s="24"/>
      <c r="B452" s="30" t="s">
        <v>7</v>
      </c>
      <c r="C452" s="17">
        <v>0</v>
      </c>
      <c r="D452" s="17">
        <v>0</v>
      </c>
      <c r="E452" s="17">
        <v>0</v>
      </c>
    </row>
    <row r="453" spans="1:5" ht="15" x14ac:dyDescent="0.25">
      <c r="A453" s="25"/>
      <c r="B453" s="13" t="s">
        <v>132</v>
      </c>
      <c r="C453" s="14">
        <f>(((((+C454+C455)))))</f>
        <v>176088.473</v>
      </c>
      <c r="D453" s="14">
        <f>(((((+D454+D455)))))</f>
        <v>80866.281000000003</v>
      </c>
      <c r="E453" s="14">
        <f>(((((+E454+E455)))))</f>
        <v>67362.388999999996</v>
      </c>
    </row>
    <row r="454" spans="1:5" ht="15" x14ac:dyDescent="0.25">
      <c r="A454" s="24"/>
      <c r="B454" s="30" t="s">
        <v>6</v>
      </c>
      <c r="C454" s="17">
        <v>176088.473</v>
      </c>
      <c r="D454" s="17">
        <v>80866.281000000003</v>
      </c>
      <c r="E454" s="17">
        <v>67362.388999999996</v>
      </c>
    </row>
    <row r="455" spans="1:5" ht="15" x14ac:dyDescent="0.25">
      <c r="A455" s="24"/>
      <c r="B455" s="30" t="s">
        <v>7</v>
      </c>
      <c r="C455" s="17">
        <v>0</v>
      </c>
      <c r="D455" s="17">
        <v>0</v>
      </c>
      <c r="E455" s="17">
        <v>0</v>
      </c>
    </row>
    <row r="456" spans="1:5" ht="15" x14ac:dyDescent="0.25">
      <c r="A456" s="25"/>
      <c r="B456" s="13" t="s">
        <v>133</v>
      </c>
      <c r="C456" s="14">
        <f>(((((+C457+C458)))))</f>
        <v>13572.21</v>
      </c>
      <c r="D456" s="14">
        <f>(((((+D457+D458)))))</f>
        <v>7386.6458400000001</v>
      </c>
      <c r="E456" s="14">
        <f>(((((+E457+E458)))))</f>
        <v>7386.6458400000001</v>
      </c>
    </row>
    <row r="457" spans="1:5" ht="15" x14ac:dyDescent="0.25">
      <c r="A457" s="24"/>
      <c r="B457" s="30" t="s">
        <v>6</v>
      </c>
      <c r="C457" s="17">
        <v>13572.21</v>
      </c>
      <c r="D457" s="17">
        <v>7386.6458400000001</v>
      </c>
      <c r="E457" s="17">
        <v>7386.6458400000001</v>
      </c>
    </row>
    <row r="458" spans="1:5" ht="15" x14ac:dyDescent="0.25">
      <c r="A458" s="24"/>
      <c r="B458" s="30" t="s">
        <v>7</v>
      </c>
      <c r="C458" s="17">
        <v>0</v>
      </c>
      <c r="D458" s="17">
        <v>0</v>
      </c>
      <c r="E458" s="17">
        <v>0</v>
      </c>
    </row>
    <row r="459" spans="1:5" ht="15" x14ac:dyDescent="0.25">
      <c r="A459" s="25"/>
      <c r="B459" s="13" t="s">
        <v>134</v>
      </c>
      <c r="C459" s="14">
        <f>(((((+C460+C461)))))</f>
        <v>3194.1579999999999</v>
      </c>
      <c r="D459" s="14">
        <f>(((((+D460+D461)))))</f>
        <v>2162.1019999999999</v>
      </c>
      <c r="E459" s="14">
        <f>(((((+E460+E461)))))</f>
        <v>2006.2809999999999</v>
      </c>
    </row>
    <row r="460" spans="1:5" ht="15" x14ac:dyDescent="0.25">
      <c r="A460" s="24"/>
      <c r="B460" s="30" t="s">
        <v>6</v>
      </c>
      <c r="C460" s="17">
        <v>3194.1579999999999</v>
      </c>
      <c r="D460" s="17">
        <v>2162.1019999999999</v>
      </c>
      <c r="E460" s="17">
        <v>2006.2809999999999</v>
      </c>
    </row>
    <row r="461" spans="1:5" ht="15" x14ac:dyDescent="0.25">
      <c r="A461" s="24"/>
      <c r="B461" s="30" t="s">
        <v>7</v>
      </c>
      <c r="C461" s="17">
        <v>0</v>
      </c>
      <c r="D461" s="17">
        <v>0</v>
      </c>
      <c r="E461" s="17">
        <v>0</v>
      </c>
    </row>
    <row r="462" spans="1:5" ht="15" x14ac:dyDescent="0.25">
      <c r="A462" s="26" t="s">
        <v>251</v>
      </c>
      <c r="B462" s="10"/>
      <c r="C462" s="11">
        <f>(+C463+C466)</f>
        <v>719713.33790000004</v>
      </c>
      <c r="D462" s="11">
        <f>(+D463+D466)</f>
        <v>520960.9392125</v>
      </c>
      <c r="E462" s="11">
        <f>(+E463+E466)</f>
        <v>480968.79944000003</v>
      </c>
    </row>
    <row r="463" spans="1:5" ht="15" x14ac:dyDescent="0.25">
      <c r="A463" s="25"/>
      <c r="B463" s="13" t="s">
        <v>11</v>
      </c>
      <c r="C463" s="14">
        <f>(((((+C464+C465)))))</f>
        <v>713338.47645000007</v>
      </c>
      <c r="D463" s="14">
        <f>(((((+D464+D465)))))</f>
        <v>514586.07776249998</v>
      </c>
      <c r="E463" s="14">
        <f>(((((+E464+E465)))))</f>
        <v>474651.14254000003</v>
      </c>
    </row>
    <row r="464" spans="1:5" ht="15" x14ac:dyDescent="0.25">
      <c r="A464" s="24"/>
      <c r="B464" s="30" t="s">
        <v>6</v>
      </c>
      <c r="C464" s="16">
        <v>713338.47645000007</v>
      </c>
      <c r="D464" s="16">
        <v>514586.07776249998</v>
      </c>
      <c r="E464" s="16">
        <v>474651.14254000003</v>
      </c>
    </row>
    <row r="465" spans="1:5" ht="15" x14ac:dyDescent="0.25">
      <c r="A465" s="24"/>
      <c r="B465" s="30" t="s">
        <v>7</v>
      </c>
      <c r="C465" s="16">
        <v>0</v>
      </c>
      <c r="D465" s="16">
        <v>0</v>
      </c>
      <c r="E465" s="16">
        <v>0</v>
      </c>
    </row>
    <row r="466" spans="1:5" ht="15" x14ac:dyDescent="0.25">
      <c r="A466" s="25"/>
      <c r="B466" s="13" t="s">
        <v>135</v>
      </c>
      <c r="C466" s="14">
        <f>(((((+C467+C468)))))</f>
        <v>6374.8614500000003</v>
      </c>
      <c r="D466" s="14">
        <f>(((((+D467+D468)))))</f>
        <v>6374.8614500000003</v>
      </c>
      <c r="E466" s="14">
        <f>(((((+E467+E468)))))</f>
        <v>6317.6569</v>
      </c>
    </row>
    <row r="467" spans="1:5" ht="15" x14ac:dyDescent="0.25">
      <c r="A467" s="24"/>
      <c r="B467" s="30" t="s">
        <v>6</v>
      </c>
      <c r="C467" s="16">
        <v>6374.8614500000003</v>
      </c>
      <c r="D467" s="16">
        <v>6374.8614500000003</v>
      </c>
      <c r="E467" s="16">
        <v>6317.6569</v>
      </c>
    </row>
    <row r="468" spans="1:5" ht="15" x14ac:dyDescent="0.25">
      <c r="A468" s="24"/>
      <c r="B468" s="30" t="s">
        <v>7</v>
      </c>
      <c r="C468" s="16">
        <v>0</v>
      </c>
      <c r="D468" s="16">
        <v>0</v>
      </c>
      <c r="E468" s="16">
        <v>0</v>
      </c>
    </row>
    <row r="469" spans="1:5" ht="15" x14ac:dyDescent="0.25">
      <c r="A469" s="26" t="s">
        <v>136</v>
      </c>
      <c r="B469" s="10"/>
      <c r="C469" s="11">
        <f>(+C470+C473+C476+C479+C482+C485+C488+C491+C494)</f>
        <v>3828278.41267</v>
      </c>
      <c r="D469" s="11">
        <f>(+D470+D473+D476+D479+D482+D485+D488+D491+D494)</f>
        <v>2541433.7665300001</v>
      </c>
      <c r="E469" s="11">
        <f>(+E470+E473+E476+E479+E482+E485+E488+E491+E494)</f>
        <v>1800176.1571421968</v>
      </c>
    </row>
    <row r="470" spans="1:5" ht="15" x14ac:dyDescent="0.25">
      <c r="A470" s="25"/>
      <c r="B470" s="13" t="s">
        <v>11</v>
      </c>
      <c r="C470" s="14">
        <f>(((((+C471+C472)))))</f>
        <v>41491.680670000002</v>
      </c>
      <c r="D470" s="14">
        <f>(((((+D471+D472)))))</f>
        <v>41491.680670000002</v>
      </c>
      <c r="E470" s="14">
        <f>(((((+E471+E472)))))</f>
        <v>40413.023529999999</v>
      </c>
    </row>
    <row r="471" spans="1:5" ht="15" x14ac:dyDescent="0.25">
      <c r="A471" s="24"/>
      <c r="B471" s="30" t="s">
        <v>6</v>
      </c>
      <c r="C471" s="16">
        <v>41491.680670000002</v>
      </c>
      <c r="D471" s="16">
        <v>41491.680670000002</v>
      </c>
      <c r="E471" s="16">
        <v>40413.023529999999</v>
      </c>
    </row>
    <row r="472" spans="1:5" ht="15" x14ac:dyDescent="0.25">
      <c r="A472" s="24"/>
      <c r="B472" s="30" t="s">
        <v>7</v>
      </c>
      <c r="C472" s="16">
        <v>0</v>
      </c>
      <c r="D472" s="16">
        <v>0</v>
      </c>
      <c r="E472" s="16">
        <v>0</v>
      </c>
    </row>
    <row r="473" spans="1:5" ht="15" x14ac:dyDescent="0.25">
      <c r="A473" s="25"/>
      <c r="B473" s="13" t="s">
        <v>137</v>
      </c>
      <c r="C473" s="14">
        <f>(((((+C474+C475)))))</f>
        <v>11344</v>
      </c>
      <c r="D473" s="14">
        <f>(((((+D474+D475)))))</f>
        <v>7684.4890699999996</v>
      </c>
      <c r="E473" s="14">
        <f>(((((+E474+E475)))))</f>
        <v>7333.1643700000004</v>
      </c>
    </row>
    <row r="474" spans="1:5" ht="15" x14ac:dyDescent="0.25">
      <c r="A474" s="24"/>
      <c r="B474" s="30" t="s">
        <v>6</v>
      </c>
      <c r="C474" s="17">
        <v>11344</v>
      </c>
      <c r="D474" s="16">
        <v>7684.4890699999996</v>
      </c>
      <c r="E474" s="16">
        <v>7333.1643700000004</v>
      </c>
    </row>
    <row r="475" spans="1:5" ht="15" x14ac:dyDescent="0.25">
      <c r="A475" s="24"/>
      <c r="B475" s="30" t="s">
        <v>7</v>
      </c>
      <c r="C475" s="16">
        <v>0</v>
      </c>
      <c r="D475" s="16">
        <v>0</v>
      </c>
      <c r="E475" s="16">
        <v>0</v>
      </c>
    </row>
    <row r="476" spans="1:5" ht="15" x14ac:dyDescent="0.25">
      <c r="A476" s="25"/>
      <c r="B476" s="13" t="s">
        <v>138</v>
      </c>
      <c r="C476" s="14">
        <f>(((((+C477+C478)))))</f>
        <v>3776.5</v>
      </c>
      <c r="D476" s="14">
        <f>(((((+D477+D478)))))</f>
        <v>3026.8286400000002</v>
      </c>
      <c r="E476" s="14">
        <f>(((((+E477+E478)))))</f>
        <v>2592.53024</v>
      </c>
    </row>
    <row r="477" spans="1:5" ht="15" x14ac:dyDescent="0.25">
      <c r="A477" s="24"/>
      <c r="B477" s="30" t="s">
        <v>6</v>
      </c>
      <c r="C477" s="16">
        <v>3776.5</v>
      </c>
      <c r="D477" s="16">
        <v>3026.8286400000002</v>
      </c>
      <c r="E477" s="16">
        <v>2592.53024</v>
      </c>
    </row>
    <row r="478" spans="1:5" ht="15" x14ac:dyDescent="0.25">
      <c r="A478" s="24"/>
      <c r="B478" s="30" t="s">
        <v>7</v>
      </c>
      <c r="C478" s="16">
        <v>0</v>
      </c>
      <c r="D478" s="16">
        <v>0</v>
      </c>
      <c r="E478" s="16">
        <v>0</v>
      </c>
    </row>
    <row r="479" spans="1:5" ht="15" x14ac:dyDescent="0.25">
      <c r="A479" s="25"/>
      <c r="B479" s="13" t="s">
        <v>139</v>
      </c>
      <c r="C479" s="14">
        <f>(((((+C480+C481)))))</f>
        <v>163559.29999999999</v>
      </c>
      <c r="D479" s="14">
        <f>(((((+D480+D481)))))</f>
        <v>163559.28518000004</v>
      </c>
      <c r="E479" s="14">
        <f>(((((+E480+E481)))))</f>
        <v>70031.316809999989</v>
      </c>
    </row>
    <row r="480" spans="1:5" ht="15" x14ac:dyDescent="0.25">
      <c r="A480" s="24"/>
      <c r="B480" s="30" t="s">
        <v>6</v>
      </c>
      <c r="C480" s="16">
        <v>163559.29999999999</v>
      </c>
      <c r="D480" s="16">
        <v>163559.28518000004</v>
      </c>
      <c r="E480" s="16">
        <v>70031.316809999989</v>
      </c>
    </row>
    <row r="481" spans="1:5" ht="15" x14ac:dyDescent="0.25">
      <c r="A481" s="24"/>
      <c r="B481" s="30" t="s">
        <v>7</v>
      </c>
      <c r="C481" s="16">
        <v>0</v>
      </c>
      <c r="D481" s="16">
        <v>0</v>
      </c>
      <c r="E481" s="16">
        <v>0</v>
      </c>
    </row>
    <row r="482" spans="1:5" ht="15" x14ac:dyDescent="0.25">
      <c r="A482" s="42"/>
      <c r="B482" s="39" t="s">
        <v>140</v>
      </c>
      <c r="C482" s="40">
        <f>(((((+C483+C484)))))</f>
        <v>50762.1</v>
      </c>
      <c r="D482" s="40">
        <f>(((((+D483+D484)))))</f>
        <v>1884.963</v>
      </c>
      <c r="E482" s="40">
        <f>(((((+E483+E484)))))</f>
        <v>1884.963</v>
      </c>
    </row>
    <row r="483" spans="1:5" ht="15" x14ac:dyDescent="0.25">
      <c r="A483" s="24"/>
      <c r="B483" s="30" t="s">
        <v>6</v>
      </c>
      <c r="C483" s="16">
        <v>50762.1</v>
      </c>
      <c r="D483" s="16">
        <v>1884.963</v>
      </c>
      <c r="E483" s="16">
        <v>1884.963</v>
      </c>
    </row>
    <row r="484" spans="1:5" ht="15" x14ac:dyDescent="0.25">
      <c r="A484" s="24"/>
      <c r="B484" s="30" t="s">
        <v>7</v>
      </c>
      <c r="C484" s="16">
        <v>0</v>
      </c>
      <c r="D484" s="16">
        <v>0</v>
      </c>
      <c r="E484" s="16">
        <v>0</v>
      </c>
    </row>
    <row r="485" spans="1:5" ht="15" x14ac:dyDescent="0.25">
      <c r="A485" s="25"/>
      <c r="B485" s="13" t="s">
        <v>141</v>
      </c>
      <c r="C485" s="14">
        <f>(((((+C486+C487)))))</f>
        <v>103446</v>
      </c>
      <c r="D485" s="14">
        <f>(((((+D486+D487)))))</f>
        <v>20193.280999999999</v>
      </c>
      <c r="E485" s="14">
        <f>(((((+E486+E487)))))</f>
        <v>20193.280999999999</v>
      </c>
    </row>
    <row r="486" spans="1:5" ht="15" x14ac:dyDescent="0.25">
      <c r="A486" s="24"/>
      <c r="B486" s="30" t="s">
        <v>6</v>
      </c>
      <c r="C486" s="16">
        <v>103446</v>
      </c>
      <c r="D486" s="16">
        <v>20193.280999999999</v>
      </c>
      <c r="E486" s="16">
        <v>20193.280999999999</v>
      </c>
    </row>
    <row r="487" spans="1:5" ht="15" x14ac:dyDescent="0.25">
      <c r="A487" s="24"/>
      <c r="B487" s="30" t="s">
        <v>7</v>
      </c>
      <c r="C487" s="16">
        <v>0</v>
      </c>
      <c r="D487" s="16">
        <v>0</v>
      </c>
      <c r="E487" s="16">
        <v>0</v>
      </c>
    </row>
    <row r="488" spans="1:5" ht="15" x14ac:dyDescent="0.25">
      <c r="A488" s="25"/>
      <c r="B488" s="13" t="s">
        <v>142</v>
      </c>
      <c r="C488" s="14">
        <f>(((((+C489+C490)))))</f>
        <v>3374.453</v>
      </c>
      <c r="D488" s="14">
        <f>(((((+D489+D490)))))</f>
        <v>2413.5230000000001</v>
      </c>
      <c r="E488" s="14">
        <f>(((((+E489+E490)))))</f>
        <v>1636.376</v>
      </c>
    </row>
    <row r="489" spans="1:5" ht="15" x14ac:dyDescent="0.25">
      <c r="A489" s="24"/>
      <c r="B489" s="30" t="s">
        <v>6</v>
      </c>
      <c r="C489" s="16">
        <v>3374.453</v>
      </c>
      <c r="D489" s="16">
        <v>2413.5230000000001</v>
      </c>
      <c r="E489" s="16">
        <v>1636.376</v>
      </c>
    </row>
    <row r="490" spans="1:5" ht="15" x14ac:dyDescent="0.25">
      <c r="A490" s="24"/>
      <c r="B490" s="30" t="s">
        <v>7</v>
      </c>
      <c r="C490" s="16">
        <v>0</v>
      </c>
      <c r="D490" s="16">
        <v>0</v>
      </c>
      <c r="E490" s="16">
        <v>0</v>
      </c>
    </row>
    <row r="491" spans="1:5" ht="15" x14ac:dyDescent="0.25">
      <c r="A491" s="25"/>
      <c r="B491" s="13" t="s">
        <v>143</v>
      </c>
      <c r="C491" s="14">
        <f>(((((+C492+C493)))))</f>
        <v>1444296.879</v>
      </c>
      <c r="D491" s="14">
        <f>(((((+D492+D493)))))</f>
        <v>1122713.4789999998</v>
      </c>
      <c r="E491" s="14">
        <f>(((((+E492+E493)))))</f>
        <v>660558.95200000005</v>
      </c>
    </row>
    <row r="492" spans="1:5" ht="15" x14ac:dyDescent="0.25">
      <c r="A492" s="24"/>
      <c r="B492" s="30" t="s">
        <v>6</v>
      </c>
      <c r="C492" s="16">
        <v>1016648.1</v>
      </c>
      <c r="D492" s="16">
        <v>695064.7</v>
      </c>
      <c r="E492" s="16">
        <v>358209.989</v>
      </c>
    </row>
    <row r="493" spans="1:5" ht="15" x14ac:dyDescent="0.25">
      <c r="A493" s="24"/>
      <c r="B493" s="30" t="s">
        <v>7</v>
      </c>
      <c r="C493" s="16">
        <v>427648.77899999998</v>
      </c>
      <c r="D493" s="16">
        <v>427648.77899999998</v>
      </c>
      <c r="E493" s="16">
        <v>302348.96299999999</v>
      </c>
    </row>
    <row r="494" spans="1:5" ht="15" x14ac:dyDescent="0.25">
      <c r="A494" s="25"/>
      <c r="B494" s="13" t="s">
        <v>144</v>
      </c>
      <c r="C494" s="14">
        <f>(((((+C495+C496)))))</f>
        <v>2006227.5</v>
      </c>
      <c r="D494" s="14">
        <f>(((((+D495+D496)))))</f>
        <v>1178466.2369700004</v>
      </c>
      <c r="E494" s="14">
        <f>(((((+E495+E496)))))</f>
        <v>995532.55019219685</v>
      </c>
    </row>
    <row r="495" spans="1:5" ht="15" x14ac:dyDescent="0.25">
      <c r="A495" s="24"/>
      <c r="B495" s="30" t="s">
        <v>6</v>
      </c>
      <c r="C495" s="16">
        <v>1393546.1</v>
      </c>
      <c r="D495" s="16">
        <v>1072059.0255700005</v>
      </c>
      <c r="E495" s="16">
        <v>892201.52075617481</v>
      </c>
    </row>
    <row r="496" spans="1:5" ht="15" x14ac:dyDescent="0.25">
      <c r="A496" s="24"/>
      <c r="B496" s="30" t="s">
        <v>7</v>
      </c>
      <c r="C496" s="16">
        <v>612681.4</v>
      </c>
      <c r="D496" s="16">
        <v>106407.2114</v>
      </c>
      <c r="E496" s="16">
        <v>103331.029436022</v>
      </c>
    </row>
    <row r="497" spans="1:5" ht="15" x14ac:dyDescent="0.25">
      <c r="A497" s="26" t="s">
        <v>239</v>
      </c>
      <c r="B497" s="10"/>
      <c r="C497" s="11">
        <f>(+C498+C501+C504+C507+C510+C513+C516+C519+C522)</f>
        <v>635321.55999999994</v>
      </c>
      <c r="D497" s="11">
        <f>(+D498+D501+D504+D507+D510+D513+D516+D519+D522)</f>
        <v>480688.56100000005</v>
      </c>
      <c r="E497" s="11">
        <f>(+E498+E501+E504+E507+E510+E513+E516+E519+E522)</f>
        <v>215377.82300000003</v>
      </c>
    </row>
    <row r="498" spans="1:5" ht="15" x14ac:dyDescent="0.25">
      <c r="A498" s="25"/>
      <c r="B498" s="13" t="s">
        <v>11</v>
      </c>
      <c r="C498" s="14">
        <f>(((((+C499+C500)))))</f>
        <v>331432.24400000001</v>
      </c>
      <c r="D498" s="14">
        <f>(((((+D499+D500)))))</f>
        <v>249152.04300000001</v>
      </c>
      <c r="E498" s="14">
        <f>(((((+E499+E500)))))</f>
        <v>39039.241999999998</v>
      </c>
    </row>
    <row r="499" spans="1:5" ht="15" x14ac:dyDescent="0.25">
      <c r="A499" s="24"/>
      <c r="B499" s="30" t="s">
        <v>6</v>
      </c>
      <c r="C499" s="16">
        <v>331432.24400000001</v>
      </c>
      <c r="D499" s="16">
        <v>249152.04300000001</v>
      </c>
      <c r="E499" s="16">
        <v>39039.241999999998</v>
      </c>
    </row>
    <row r="500" spans="1:5" ht="15" x14ac:dyDescent="0.25">
      <c r="A500" s="24"/>
      <c r="B500" s="30" t="s">
        <v>7</v>
      </c>
      <c r="C500" s="16">
        <v>0</v>
      </c>
      <c r="D500" s="16">
        <v>0</v>
      </c>
      <c r="E500" s="16">
        <v>0</v>
      </c>
    </row>
    <row r="501" spans="1:5" ht="15" x14ac:dyDescent="0.25">
      <c r="A501" s="25"/>
      <c r="B501" s="13" t="s">
        <v>145</v>
      </c>
      <c r="C501" s="14">
        <f>(((((+C502+C503)))))</f>
        <v>85330.592999999993</v>
      </c>
      <c r="D501" s="14">
        <f>(((((+D502+D503)))))</f>
        <v>82126.293000000005</v>
      </c>
      <c r="E501" s="14">
        <f>(((((+E502+E503)))))</f>
        <v>52845.218999999997</v>
      </c>
    </row>
    <row r="502" spans="1:5" ht="15" x14ac:dyDescent="0.25">
      <c r="A502" s="24"/>
      <c r="B502" s="30" t="s">
        <v>6</v>
      </c>
      <c r="C502" s="16">
        <v>85330.592999999993</v>
      </c>
      <c r="D502" s="16">
        <v>82126.293000000005</v>
      </c>
      <c r="E502" s="16">
        <v>52845.218999999997</v>
      </c>
    </row>
    <row r="503" spans="1:5" ht="15" x14ac:dyDescent="0.25">
      <c r="A503" s="24"/>
      <c r="B503" s="30" t="s">
        <v>7</v>
      </c>
      <c r="C503" s="16">
        <v>0</v>
      </c>
      <c r="D503" s="16">
        <v>0</v>
      </c>
      <c r="E503" s="16">
        <v>0</v>
      </c>
    </row>
    <row r="504" spans="1:5" ht="15" x14ac:dyDescent="0.25">
      <c r="A504" s="25"/>
      <c r="B504" s="13" t="s">
        <v>146</v>
      </c>
      <c r="C504" s="14">
        <f>(((((+C505+C506)))))</f>
        <v>4026.6619999999998</v>
      </c>
      <c r="D504" s="14">
        <f>(((((+D505+D506)))))</f>
        <v>2702.2779999999998</v>
      </c>
      <c r="E504" s="14">
        <f>(((((+E505+E506)))))</f>
        <v>2702.2779999999998</v>
      </c>
    </row>
    <row r="505" spans="1:5" ht="15" x14ac:dyDescent="0.25">
      <c r="A505" s="24"/>
      <c r="B505" s="30" t="s">
        <v>6</v>
      </c>
      <c r="C505" s="16">
        <v>4026.6619999999998</v>
      </c>
      <c r="D505" s="16">
        <v>2702.2779999999998</v>
      </c>
      <c r="E505" s="16">
        <v>2702.2779999999998</v>
      </c>
    </row>
    <row r="506" spans="1:5" ht="15" x14ac:dyDescent="0.25">
      <c r="A506" s="24"/>
      <c r="B506" s="30" t="s">
        <v>7</v>
      </c>
      <c r="C506" s="16">
        <v>0</v>
      </c>
      <c r="D506" s="16">
        <v>0</v>
      </c>
      <c r="E506" s="16">
        <v>0</v>
      </c>
    </row>
    <row r="507" spans="1:5" ht="15" x14ac:dyDescent="0.25">
      <c r="A507" s="25"/>
      <c r="B507" s="13" t="s">
        <v>147</v>
      </c>
      <c r="C507" s="14">
        <f>(((((+C508+C509)))))</f>
        <v>23242.918000000001</v>
      </c>
      <c r="D507" s="14">
        <f>(((((+D508+D509)))))</f>
        <v>20172.673999999999</v>
      </c>
      <c r="E507" s="14">
        <f>(((((+E508+E509)))))</f>
        <v>6066.9520000000002</v>
      </c>
    </row>
    <row r="508" spans="1:5" ht="15" x14ac:dyDescent="0.25">
      <c r="A508" s="24"/>
      <c r="B508" s="30" t="s">
        <v>6</v>
      </c>
      <c r="C508" s="16">
        <v>23242.918000000001</v>
      </c>
      <c r="D508" s="16">
        <v>20172.673999999999</v>
      </c>
      <c r="E508" s="16">
        <v>6066.9520000000002</v>
      </c>
    </row>
    <row r="509" spans="1:5" ht="15" x14ac:dyDescent="0.25">
      <c r="A509" s="24"/>
      <c r="B509" s="30" t="s">
        <v>7</v>
      </c>
      <c r="C509" s="16">
        <v>0</v>
      </c>
      <c r="D509" s="16">
        <v>0</v>
      </c>
      <c r="E509" s="16">
        <v>0</v>
      </c>
    </row>
    <row r="510" spans="1:5" ht="15" x14ac:dyDescent="0.25">
      <c r="A510" s="25"/>
      <c r="B510" s="13" t="s">
        <v>148</v>
      </c>
      <c r="C510" s="14">
        <f>(((((+C511+C512)))))</f>
        <v>153361.125</v>
      </c>
      <c r="D510" s="14">
        <f>(((((+D511+D512)))))</f>
        <v>102845.673</v>
      </c>
      <c r="E510" s="14">
        <f>(((((+E511+E512)))))</f>
        <v>92143.104999999996</v>
      </c>
    </row>
    <row r="511" spans="1:5" ht="15" x14ac:dyDescent="0.25">
      <c r="A511" s="24"/>
      <c r="B511" s="30" t="s">
        <v>6</v>
      </c>
      <c r="C511" s="16">
        <v>153361.125</v>
      </c>
      <c r="D511" s="16">
        <v>102845.673</v>
      </c>
      <c r="E511" s="16">
        <v>92143.104999999996</v>
      </c>
    </row>
    <row r="512" spans="1:5" ht="15" x14ac:dyDescent="0.25">
      <c r="A512" s="24"/>
      <c r="B512" s="30" t="s">
        <v>7</v>
      </c>
      <c r="C512" s="16">
        <v>0</v>
      </c>
      <c r="D512" s="16">
        <v>0</v>
      </c>
      <c r="E512" s="16">
        <v>0</v>
      </c>
    </row>
    <row r="513" spans="1:5" ht="15" x14ac:dyDescent="0.25">
      <c r="A513" s="25"/>
      <c r="B513" s="13" t="s">
        <v>151</v>
      </c>
      <c r="C513" s="14">
        <f>(((((+C514+C515)))))</f>
        <v>6358.8360000000002</v>
      </c>
      <c r="D513" s="14">
        <f>(((((+D514+D515)))))</f>
        <v>6358.8360000000002</v>
      </c>
      <c r="E513" s="14">
        <f>(((((+E514+E515)))))</f>
        <v>6358.8360000000002</v>
      </c>
    </row>
    <row r="514" spans="1:5" ht="15" x14ac:dyDescent="0.25">
      <c r="A514" s="24"/>
      <c r="B514" s="30" t="s">
        <v>6</v>
      </c>
      <c r="C514" s="16">
        <v>6358.8360000000002</v>
      </c>
      <c r="D514" s="16">
        <v>6358.8360000000002</v>
      </c>
      <c r="E514" s="16">
        <v>6358.8360000000002</v>
      </c>
    </row>
    <row r="515" spans="1:5" ht="15" x14ac:dyDescent="0.25">
      <c r="A515" s="24"/>
      <c r="B515" s="30" t="s">
        <v>7</v>
      </c>
      <c r="C515" s="16">
        <v>0</v>
      </c>
      <c r="D515" s="16">
        <v>0</v>
      </c>
      <c r="E515" s="16">
        <v>0</v>
      </c>
    </row>
    <row r="516" spans="1:5" ht="25.5" x14ac:dyDescent="0.25">
      <c r="A516" s="25"/>
      <c r="B516" s="13" t="s">
        <v>152</v>
      </c>
      <c r="C516" s="14">
        <f>(((((+C517+C518)))))</f>
        <v>4258.5919999999996</v>
      </c>
      <c r="D516" s="14">
        <f>(((((+D517+D518)))))</f>
        <v>4258.5919999999996</v>
      </c>
      <c r="E516" s="14">
        <f>(((((+E517+E518)))))</f>
        <v>3150.0189999999998</v>
      </c>
    </row>
    <row r="517" spans="1:5" ht="15" x14ac:dyDescent="0.25">
      <c r="A517" s="24"/>
      <c r="B517" s="30" t="s">
        <v>6</v>
      </c>
      <c r="C517" s="16">
        <v>4258.5919999999996</v>
      </c>
      <c r="D517" s="16">
        <v>4258.5919999999996</v>
      </c>
      <c r="E517" s="16">
        <v>3150.0189999999998</v>
      </c>
    </row>
    <row r="518" spans="1:5" ht="15" x14ac:dyDescent="0.25">
      <c r="A518" s="24"/>
      <c r="B518" s="30" t="s">
        <v>7</v>
      </c>
      <c r="C518" s="16">
        <v>0</v>
      </c>
      <c r="D518" s="16">
        <v>0</v>
      </c>
      <c r="E518" s="16">
        <v>0</v>
      </c>
    </row>
    <row r="519" spans="1:5" ht="15" x14ac:dyDescent="0.25">
      <c r="A519" s="25"/>
      <c r="B519" s="13" t="s">
        <v>218</v>
      </c>
      <c r="C519" s="14">
        <f>(((((+C520+C521)))))</f>
        <v>4758.0609999999997</v>
      </c>
      <c r="D519" s="14">
        <f>(((((+D520+D521)))))</f>
        <v>2905.9279999999999</v>
      </c>
      <c r="E519" s="14">
        <f>(((((+E520+E521)))))</f>
        <v>2905.9279999999999</v>
      </c>
    </row>
    <row r="520" spans="1:5" ht="15" x14ac:dyDescent="0.25">
      <c r="A520" s="24"/>
      <c r="B520" s="30" t="s">
        <v>6</v>
      </c>
      <c r="C520" s="16">
        <v>4758.0609999999997</v>
      </c>
      <c r="D520" s="16">
        <v>2905.9279999999999</v>
      </c>
      <c r="E520" s="16">
        <v>2905.9279999999999</v>
      </c>
    </row>
    <row r="521" spans="1:5" ht="15" x14ac:dyDescent="0.25">
      <c r="A521" s="24"/>
      <c r="B521" s="30" t="s">
        <v>7</v>
      </c>
      <c r="C521" s="16">
        <v>0</v>
      </c>
      <c r="D521" s="16">
        <v>0</v>
      </c>
      <c r="E521" s="16">
        <v>0</v>
      </c>
    </row>
    <row r="522" spans="1:5" ht="15" x14ac:dyDescent="0.25">
      <c r="A522" s="25"/>
      <c r="B522" s="13" t="s">
        <v>227</v>
      </c>
      <c r="C522" s="14">
        <f>(((((+C523+C524)))))</f>
        <v>22552.528999999999</v>
      </c>
      <c r="D522" s="14">
        <f>(((((+D523+D524)))))</f>
        <v>10166.244000000001</v>
      </c>
      <c r="E522" s="14">
        <f>(((((+E523+E524)))))</f>
        <v>10166.244000000001</v>
      </c>
    </row>
    <row r="523" spans="1:5" ht="15" x14ac:dyDescent="0.25">
      <c r="A523" s="24"/>
      <c r="B523" s="30" t="s">
        <v>6</v>
      </c>
      <c r="C523" s="16">
        <v>22552.528999999999</v>
      </c>
      <c r="D523" s="16">
        <v>10166.244000000001</v>
      </c>
      <c r="E523" s="16">
        <v>10166.244000000001</v>
      </c>
    </row>
    <row r="524" spans="1:5" ht="15" x14ac:dyDescent="0.25">
      <c r="A524" s="24"/>
      <c r="B524" s="30" t="s">
        <v>7</v>
      </c>
      <c r="C524" s="16">
        <v>0</v>
      </c>
      <c r="D524" s="16">
        <v>0</v>
      </c>
      <c r="E524" s="16">
        <v>0</v>
      </c>
    </row>
    <row r="525" spans="1:5" ht="15" x14ac:dyDescent="0.25">
      <c r="A525" s="26" t="s">
        <v>153</v>
      </c>
      <c r="B525" s="10"/>
      <c r="C525" s="11">
        <f>(+C526+C529+C532+C535+C538)</f>
        <v>289667.52299999999</v>
      </c>
      <c r="D525" s="11">
        <f>(+D526+D529+D532+D535+D538)</f>
        <v>248848.39705999999</v>
      </c>
      <c r="E525" s="11">
        <f>(+E526+E529+E532+E535+E538)</f>
        <v>244097.65042999998</v>
      </c>
    </row>
    <row r="526" spans="1:5" ht="15" x14ac:dyDescent="0.25">
      <c r="A526" s="25"/>
      <c r="B526" s="13" t="s">
        <v>11</v>
      </c>
      <c r="C526" s="14">
        <f>(((((+C527+C528)))))</f>
        <v>6421.4229999999998</v>
      </c>
      <c r="D526" s="14">
        <f>(((((+D527+D528)))))</f>
        <v>3774.53006</v>
      </c>
      <c r="E526" s="14">
        <f>(((((+E527+E528)))))</f>
        <v>3074.35043</v>
      </c>
    </row>
    <row r="527" spans="1:5" ht="15" x14ac:dyDescent="0.25">
      <c r="A527" s="24"/>
      <c r="B527" s="30" t="s">
        <v>6</v>
      </c>
      <c r="C527" s="17">
        <v>6421.4229999999998</v>
      </c>
      <c r="D527" s="17">
        <v>3774.53006</v>
      </c>
      <c r="E527" s="17">
        <v>3074.35043</v>
      </c>
    </row>
    <row r="528" spans="1:5" ht="15" x14ac:dyDescent="0.25">
      <c r="A528" s="24"/>
      <c r="B528" s="30" t="s">
        <v>7</v>
      </c>
      <c r="C528" s="17">
        <v>0</v>
      </c>
      <c r="D528" s="17">
        <v>0</v>
      </c>
      <c r="E528" s="17">
        <v>0</v>
      </c>
    </row>
    <row r="529" spans="1:5" ht="15" x14ac:dyDescent="0.25">
      <c r="A529" s="25"/>
      <c r="B529" s="13" t="s">
        <v>154</v>
      </c>
      <c r="C529" s="14">
        <f>(((((+C530+C531)))))</f>
        <v>42</v>
      </c>
      <c r="D529" s="14">
        <f>(((((+D530+D531)))))</f>
        <v>0</v>
      </c>
      <c r="E529" s="14">
        <f>(((((+E530+E531)))))</f>
        <v>0</v>
      </c>
    </row>
    <row r="530" spans="1:5" ht="15" x14ac:dyDescent="0.25">
      <c r="A530" s="24"/>
      <c r="B530" s="30" t="s">
        <v>6</v>
      </c>
      <c r="C530" s="17">
        <v>42</v>
      </c>
      <c r="D530" s="17">
        <v>0</v>
      </c>
      <c r="E530" s="17">
        <v>0</v>
      </c>
    </row>
    <row r="531" spans="1:5" ht="15" x14ac:dyDescent="0.25">
      <c r="A531" s="24"/>
      <c r="B531" s="30" t="s">
        <v>7</v>
      </c>
      <c r="C531" s="17">
        <v>0</v>
      </c>
      <c r="D531" s="17">
        <v>0</v>
      </c>
      <c r="E531" s="17">
        <v>0</v>
      </c>
    </row>
    <row r="532" spans="1:5" ht="15" x14ac:dyDescent="0.25">
      <c r="A532" s="25"/>
      <c r="B532" s="13" t="s">
        <v>155</v>
      </c>
      <c r="C532" s="14">
        <f>(((((+C533+C534)))))</f>
        <v>280583.3</v>
      </c>
      <c r="D532" s="14">
        <f>(((((+D533+D534)))))</f>
        <v>242755.4</v>
      </c>
      <c r="E532" s="14">
        <f>(((((+E533+E534)))))</f>
        <v>239338</v>
      </c>
    </row>
    <row r="533" spans="1:5" ht="15" x14ac:dyDescent="0.25">
      <c r="A533" s="24"/>
      <c r="B533" s="30" t="s">
        <v>6</v>
      </c>
      <c r="C533" s="17">
        <v>280583.3</v>
      </c>
      <c r="D533" s="17">
        <v>242755.4</v>
      </c>
      <c r="E533" s="17">
        <v>239338</v>
      </c>
    </row>
    <row r="534" spans="1:5" ht="15" x14ac:dyDescent="0.25">
      <c r="A534" s="23"/>
      <c r="B534" s="31" t="s">
        <v>7</v>
      </c>
      <c r="C534" s="49">
        <v>0</v>
      </c>
      <c r="D534" s="49">
        <v>0</v>
      </c>
      <c r="E534" s="49">
        <v>0</v>
      </c>
    </row>
    <row r="535" spans="1:5" ht="15" x14ac:dyDescent="0.25">
      <c r="A535" s="25"/>
      <c r="B535" s="13" t="s">
        <v>257</v>
      </c>
      <c r="C535" s="14">
        <f>(((((+C536+C537)))))</f>
        <v>342</v>
      </c>
      <c r="D535" s="14">
        <f>(((((+D536+D537)))))</f>
        <v>243.56700000000001</v>
      </c>
      <c r="E535" s="14">
        <f>(((((+E536+E537)))))</f>
        <v>0</v>
      </c>
    </row>
    <row r="536" spans="1:5" ht="15" x14ac:dyDescent="0.25">
      <c r="A536" s="24"/>
      <c r="B536" s="30" t="s">
        <v>6</v>
      </c>
      <c r="C536" s="17">
        <v>342</v>
      </c>
      <c r="D536" s="17">
        <v>243.56700000000001</v>
      </c>
      <c r="E536" s="17">
        <v>0</v>
      </c>
    </row>
    <row r="537" spans="1:5" ht="15" x14ac:dyDescent="0.25">
      <c r="A537" s="24"/>
      <c r="B537" s="30" t="s">
        <v>7</v>
      </c>
      <c r="C537" s="17">
        <v>0</v>
      </c>
      <c r="D537" s="17">
        <v>0</v>
      </c>
      <c r="E537" s="17">
        <v>0</v>
      </c>
    </row>
    <row r="538" spans="1:5" ht="15" x14ac:dyDescent="0.25">
      <c r="A538" s="25"/>
      <c r="B538" s="13" t="s">
        <v>256</v>
      </c>
      <c r="C538" s="14">
        <f>(((((+C539+C540)))))</f>
        <v>2278.8000000000002</v>
      </c>
      <c r="D538" s="14">
        <f>(((((+D539+D540)))))</f>
        <v>2074.9</v>
      </c>
      <c r="E538" s="14">
        <f>(((((+E539+E540)))))</f>
        <v>1685.3</v>
      </c>
    </row>
    <row r="539" spans="1:5" ht="15" x14ac:dyDescent="0.25">
      <c r="A539" s="24"/>
      <c r="B539" s="30" t="s">
        <v>6</v>
      </c>
      <c r="C539" s="17">
        <v>2278.8000000000002</v>
      </c>
      <c r="D539" s="17">
        <v>2074.9</v>
      </c>
      <c r="E539" s="17">
        <v>1685.3</v>
      </c>
    </row>
    <row r="540" spans="1:5" ht="15" x14ac:dyDescent="0.25">
      <c r="A540" s="24"/>
      <c r="B540" s="30" t="s">
        <v>7</v>
      </c>
      <c r="C540" s="17">
        <v>0</v>
      </c>
      <c r="D540" s="17">
        <v>0</v>
      </c>
      <c r="E540" s="17">
        <v>0</v>
      </c>
    </row>
    <row r="541" spans="1:5" ht="15" x14ac:dyDescent="0.25">
      <c r="A541" s="26" t="s">
        <v>156</v>
      </c>
      <c r="B541" s="10"/>
      <c r="C541" s="11">
        <f>(+C542)</f>
        <v>1061396.26912454</v>
      </c>
      <c r="D541" s="11">
        <f>(+D542)</f>
        <v>567221.74600000004</v>
      </c>
      <c r="E541" s="11">
        <f>(+E542)</f>
        <v>417363.80080299999</v>
      </c>
    </row>
    <row r="542" spans="1:5" ht="15" x14ac:dyDescent="0.25">
      <c r="A542" s="25"/>
      <c r="B542" s="13" t="s">
        <v>11</v>
      </c>
      <c r="C542" s="14">
        <f>(((((+C543+C544)))))</f>
        <v>1061396.26912454</v>
      </c>
      <c r="D542" s="14">
        <f>(((((+D543+D544)))))</f>
        <v>567221.74600000004</v>
      </c>
      <c r="E542" s="14">
        <f>(((((+E543+E544)))))</f>
        <v>417363.80080299999</v>
      </c>
    </row>
    <row r="543" spans="1:5" ht="15" x14ac:dyDescent="0.25">
      <c r="A543" s="24"/>
      <c r="B543" s="30" t="s">
        <v>6</v>
      </c>
      <c r="C543" s="16">
        <v>1061396.26912454</v>
      </c>
      <c r="D543" s="16">
        <v>567221.74600000004</v>
      </c>
      <c r="E543" s="16">
        <v>417363.80080299999</v>
      </c>
    </row>
    <row r="544" spans="1:5" ht="15" x14ac:dyDescent="0.25">
      <c r="A544" s="24"/>
      <c r="B544" s="30" t="s">
        <v>7</v>
      </c>
      <c r="C544" s="16">
        <v>0</v>
      </c>
      <c r="D544" s="16">
        <v>0</v>
      </c>
      <c r="E544" s="16">
        <v>0</v>
      </c>
    </row>
    <row r="545" spans="1:5" ht="33" customHeight="1" x14ac:dyDescent="0.25">
      <c r="A545" s="51" t="s">
        <v>157</v>
      </c>
      <c r="B545" s="51"/>
      <c r="C545" s="14">
        <f>(+C546)</f>
        <v>595786.24317999999</v>
      </c>
      <c r="D545" s="14">
        <f>(+D546)</f>
        <v>440514.25834</v>
      </c>
      <c r="E545" s="14">
        <f>(+E546)</f>
        <v>337619.26810000004</v>
      </c>
    </row>
    <row r="546" spans="1:5" ht="15" x14ac:dyDescent="0.25">
      <c r="A546" s="25"/>
      <c r="B546" s="13" t="s">
        <v>11</v>
      </c>
      <c r="C546" s="14">
        <f>(((((+C547+C548)))))</f>
        <v>595786.24317999999</v>
      </c>
      <c r="D546" s="14">
        <f>(((((+D547+D548)))))</f>
        <v>440514.25834</v>
      </c>
      <c r="E546" s="14">
        <f>(((((+E547+E548)))))</f>
        <v>337619.26810000004</v>
      </c>
    </row>
    <row r="547" spans="1:5" ht="15" customHeight="1" x14ac:dyDescent="0.25">
      <c r="A547" s="24"/>
      <c r="B547" s="30" t="s">
        <v>6</v>
      </c>
      <c r="C547" s="16">
        <v>595786.24317999999</v>
      </c>
      <c r="D547" s="16">
        <v>440514.25834</v>
      </c>
      <c r="E547" s="16">
        <v>337619.26810000004</v>
      </c>
    </row>
    <row r="548" spans="1:5" ht="15" x14ac:dyDescent="0.25">
      <c r="A548" s="24"/>
      <c r="B548" s="30" t="s">
        <v>7</v>
      </c>
      <c r="C548" s="16">
        <v>0</v>
      </c>
      <c r="D548" s="16">
        <v>0</v>
      </c>
      <c r="E548" s="16">
        <v>0</v>
      </c>
    </row>
    <row r="549" spans="1:5" ht="15" x14ac:dyDescent="0.25">
      <c r="A549" s="25" t="s">
        <v>158</v>
      </c>
      <c r="B549" s="13"/>
      <c r="C549" s="14">
        <f>(+C550)</f>
        <v>60459.1</v>
      </c>
      <c r="D549" s="14">
        <f>(+D550)</f>
        <v>35872.615770000004</v>
      </c>
      <c r="E549" s="14">
        <f>(+E550)</f>
        <v>31561.65</v>
      </c>
    </row>
    <row r="550" spans="1:5" ht="15" x14ac:dyDescent="0.25">
      <c r="A550" s="25"/>
      <c r="B550" s="13" t="s">
        <v>11</v>
      </c>
      <c r="C550" s="14">
        <f>(((((+C551+C552)))))</f>
        <v>60459.1</v>
      </c>
      <c r="D550" s="14">
        <f>(((((+D551+D552)))))</f>
        <v>35872.615770000004</v>
      </c>
      <c r="E550" s="14">
        <f>(((((+E551+E552)))))</f>
        <v>31561.65</v>
      </c>
    </row>
    <row r="551" spans="1:5" ht="15" x14ac:dyDescent="0.25">
      <c r="A551" s="24"/>
      <c r="B551" s="30" t="s">
        <v>6</v>
      </c>
      <c r="C551" s="16">
        <v>60459.1</v>
      </c>
      <c r="D551" s="16">
        <v>35872.615770000004</v>
      </c>
      <c r="E551" s="16">
        <v>31561.65</v>
      </c>
    </row>
    <row r="552" spans="1:5" ht="15" x14ac:dyDescent="0.25">
      <c r="A552" s="24"/>
      <c r="B552" s="30" t="s">
        <v>7</v>
      </c>
      <c r="C552" s="16">
        <v>0</v>
      </c>
      <c r="D552" s="16">
        <v>0</v>
      </c>
      <c r="E552" s="16">
        <v>0</v>
      </c>
    </row>
    <row r="553" spans="1:5" ht="15" x14ac:dyDescent="0.25">
      <c r="A553" s="26" t="s">
        <v>159</v>
      </c>
      <c r="B553" s="10"/>
      <c r="C553" s="11">
        <f>(+C554)</f>
        <v>22045.8</v>
      </c>
      <c r="D553" s="11">
        <f>(+D554)</f>
        <v>17479.913980000001</v>
      </c>
      <c r="E553" s="11">
        <f>(+E554)</f>
        <v>17193.917940000003</v>
      </c>
    </row>
    <row r="554" spans="1:5" ht="15" x14ac:dyDescent="0.25">
      <c r="A554" s="25"/>
      <c r="B554" s="13" t="s">
        <v>11</v>
      </c>
      <c r="C554" s="14">
        <f>(((((+C555+C556)))))</f>
        <v>22045.8</v>
      </c>
      <c r="D554" s="14">
        <f>(((((+D555+D556)))))</f>
        <v>17479.913980000001</v>
      </c>
      <c r="E554" s="14">
        <f>(((((+E555+E556)))))</f>
        <v>17193.917940000003</v>
      </c>
    </row>
    <row r="555" spans="1:5" ht="15" x14ac:dyDescent="0.25">
      <c r="A555" s="24"/>
      <c r="B555" s="30" t="s">
        <v>6</v>
      </c>
      <c r="C555" s="16">
        <v>22045.8</v>
      </c>
      <c r="D555" s="16">
        <v>17479.913980000001</v>
      </c>
      <c r="E555" s="16">
        <v>17193.917940000003</v>
      </c>
    </row>
    <row r="556" spans="1:5" ht="15" x14ac:dyDescent="0.25">
      <c r="A556" s="24"/>
      <c r="B556" s="30" t="s">
        <v>7</v>
      </c>
      <c r="C556" s="16">
        <v>0</v>
      </c>
      <c r="D556" s="16">
        <v>0</v>
      </c>
      <c r="E556" s="16">
        <v>0</v>
      </c>
    </row>
    <row r="557" spans="1:5" ht="15" x14ac:dyDescent="0.25">
      <c r="A557" s="26" t="s">
        <v>160</v>
      </c>
      <c r="B557" s="10"/>
      <c r="C557" s="11">
        <f>(+C558)</f>
        <v>223123.87591</v>
      </c>
      <c r="D557" s="11">
        <f>(+D558)</f>
        <v>168517.80718999999</v>
      </c>
      <c r="E557" s="11">
        <f>(+E558)</f>
        <v>131877.80679</v>
      </c>
    </row>
    <row r="558" spans="1:5" ht="15" x14ac:dyDescent="0.25">
      <c r="A558" s="25"/>
      <c r="B558" s="13" t="s">
        <v>11</v>
      </c>
      <c r="C558" s="14">
        <f>(((((+C559+C560)))))</f>
        <v>223123.87591</v>
      </c>
      <c r="D558" s="14">
        <f>(((((+D559+D560)))))</f>
        <v>168517.80718999999</v>
      </c>
      <c r="E558" s="14">
        <f>(((((+E559+E560)))))</f>
        <v>131877.80679</v>
      </c>
    </row>
    <row r="559" spans="1:5" ht="15" x14ac:dyDescent="0.25">
      <c r="A559" s="24"/>
      <c r="B559" s="30" t="s">
        <v>6</v>
      </c>
      <c r="C559" s="16">
        <v>213727.73050999999</v>
      </c>
      <c r="D559" s="16">
        <v>159121.66178999998</v>
      </c>
      <c r="E559" s="16">
        <v>124830.69775000001</v>
      </c>
    </row>
    <row r="560" spans="1:5" ht="15" x14ac:dyDescent="0.25">
      <c r="A560" s="24"/>
      <c r="B560" s="30" t="s">
        <v>7</v>
      </c>
      <c r="C560" s="16">
        <v>9396.1454000000012</v>
      </c>
      <c r="D560" s="16">
        <v>9396.1454000000012</v>
      </c>
      <c r="E560" s="16">
        <v>7047.1090400000003</v>
      </c>
    </row>
    <row r="561" spans="1:5" ht="15" x14ac:dyDescent="0.25">
      <c r="A561" s="25" t="s">
        <v>161</v>
      </c>
      <c r="B561" s="13"/>
      <c r="C561" s="14">
        <f>(+C562)</f>
        <v>102442.435</v>
      </c>
      <c r="D561" s="14">
        <f>(+D562)</f>
        <v>74086.076000000001</v>
      </c>
      <c r="E561" s="14">
        <f>(+E562)</f>
        <v>69522.036999999997</v>
      </c>
    </row>
    <row r="562" spans="1:5" ht="15" x14ac:dyDescent="0.25">
      <c r="A562" s="25"/>
      <c r="B562" s="13" t="s">
        <v>11</v>
      </c>
      <c r="C562" s="14">
        <f>(((((+C563+C564)))))</f>
        <v>102442.435</v>
      </c>
      <c r="D562" s="14">
        <f>(((((+D563+D564)))))</f>
        <v>74086.076000000001</v>
      </c>
      <c r="E562" s="14">
        <f>(((((+E563+E564)))))</f>
        <v>69522.036999999997</v>
      </c>
    </row>
    <row r="563" spans="1:5" ht="15" x14ac:dyDescent="0.25">
      <c r="A563" s="24"/>
      <c r="B563" s="30" t="s">
        <v>6</v>
      </c>
      <c r="C563" s="16">
        <v>102442.435</v>
      </c>
      <c r="D563" s="16">
        <v>74086.076000000001</v>
      </c>
      <c r="E563" s="16">
        <v>69522.036999999997</v>
      </c>
    </row>
    <row r="564" spans="1:5" ht="15" x14ac:dyDescent="0.25">
      <c r="A564" s="24"/>
      <c r="B564" s="30" t="s">
        <v>7</v>
      </c>
      <c r="C564" s="16">
        <v>0</v>
      </c>
      <c r="D564" s="16">
        <v>0</v>
      </c>
      <c r="E564" s="16">
        <v>0</v>
      </c>
    </row>
    <row r="565" spans="1:5" ht="15" x14ac:dyDescent="0.25">
      <c r="A565" s="25" t="s">
        <v>249</v>
      </c>
      <c r="B565" s="13"/>
      <c r="C565" s="14">
        <f>(+C566)</f>
        <v>1577071.1419800001</v>
      </c>
      <c r="D565" s="14">
        <f>(+D566)</f>
        <v>1577071.1419800001</v>
      </c>
      <c r="E565" s="14">
        <f>(+E566)</f>
        <v>1577071.1419800001</v>
      </c>
    </row>
    <row r="566" spans="1:5" ht="15" x14ac:dyDescent="0.25">
      <c r="A566" s="25"/>
      <c r="B566" s="13" t="s">
        <v>11</v>
      </c>
      <c r="C566" s="14">
        <f>(((((+C567+C568)))))</f>
        <v>1577071.1419800001</v>
      </c>
      <c r="D566" s="14">
        <f>(((((+D567+D568)))))</f>
        <v>1577071.1419800001</v>
      </c>
      <c r="E566" s="14">
        <f>(((((+E567+E568)))))</f>
        <v>1577071.1419800001</v>
      </c>
    </row>
    <row r="567" spans="1:5" ht="15" x14ac:dyDescent="0.25">
      <c r="A567" s="24"/>
      <c r="B567" s="30" t="s">
        <v>6</v>
      </c>
      <c r="C567" s="16">
        <v>1577071.1419800001</v>
      </c>
      <c r="D567" s="16">
        <v>1577071.1419800001</v>
      </c>
      <c r="E567" s="16">
        <v>1577071.1419800001</v>
      </c>
    </row>
    <row r="568" spans="1:5" ht="15" x14ac:dyDescent="0.25">
      <c r="A568" s="24"/>
      <c r="B568" s="30" t="s">
        <v>7</v>
      </c>
      <c r="C568" s="16">
        <v>0</v>
      </c>
      <c r="D568" s="16">
        <v>0</v>
      </c>
      <c r="E568" s="16">
        <v>0</v>
      </c>
    </row>
    <row r="569" spans="1:5" ht="15" x14ac:dyDescent="0.25">
      <c r="A569" s="25" t="s">
        <v>162</v>
      </c>
      <c r="B569" s="13"/>
      <c r="C569" s="14">
        <f>(+C570)</f>
        <v>5913</v>
      </c>
      <c r="D569" s="14">
        <f>(+D570)</f>
        <v>4434.366</v>
      </c>
      <c r="E569" s="14">
        <f>(+E570)</f>
        <v>4017.27441</v>
      </c>
    </row>
    <row r="570" spans="1:5" ht="15" x14ac:dyDescent="0.25">
      <c r="A570" s="25"/>
      <c r="B570" s="13" t="s">
        <v>11</v>
      </c>
      <c r="C570" s="14">
        <f>(((((+C571+C572)))))</f>
        <v>5913</v>
      </c>
      <c r="D570" s="14">
        <f>(((((+D571+D572)))))</f>
        <v>4434.366</v>
      </c>
      <c r="E570" s="14">
        <f>(((((+E571+E572)))))</f>
        <v>4017.27441</v>
      </c>
    </row>
    <row r="571" spans="1:5" ht="15" x14ac:dyDescent="0.25">
      <c r="A571" s="24"/>
      <c r="B571" s="30" t="s">
        <v>6</v>
      </c>
      <c r="C571" s="16">
        <v>5913</v>
      </c>
      <c r="D571" s="16">
        <v>4434.366</v>
      </c>
      <c r="E571" s="16">
        <v>4017.27441</v>
      </c>
    </row>
    <row r="572" spans="1:5" ht="15" x14ac:dyDescent="0.25">
      <c r="A572" s="24"/>
      <c r="B572" s="30" t="s">
        <v>7</v>
      </c>
      <c r="C572" s="16">
        <v>0</v>
      </c>
      <c r="D572" s="16">
        <v>0</v>
      </c>
      <c r="E572" s="16">
        <v>0</v>
      </c>
    </row>
    <row r="573" spans="1:5" ht="15" x14ac:dyDescent="0.25">
      <c r="A573" s="26" t="s">
        <v>163</v>
      </c>
      <c r="B573" s="10"/>
      <c r="C573" s="11">
        <f>(+C574+C577+C580+C583+C586+C589+C592+C595+C598+C601+C604+C607+C610+C613+C616+C619+C622+C625+C628+C631+C634+C637+C640+C643+C646)</f>
        <v>769769.25974000001</v>
      </c>
      <c r="D573" s="11">
        <f>(+D574+D577+D580+D583+D586+D589+D592+D595+D598+D601+D604+D607+D610+D613+D616+D619+D622+D625+D628+D631+D634+D637+D640+D643+D646)</f>
        <v>585813.49873542879</v>
      </c>
      <c r="E573" s="11">
        <f>(+E574+E577+E580+E583+E586+E589+E592+E595+E598+E601+E604+E607+E610+E613+E616+E619+E622+E625+E628+E631+E634+E637+E640+E643+E646)</f>
        <v>402496.19454703992</v>
      </c>
    </row>
    <row r="574" spans="1:5" ht="15" x14ac:dyDescent="0.25">
      <c r="A574" s="25"/>
      <c r="B574" s="13" t="s">
        <v>164</v>
      </c>
      <c r="C574" s="14">
        <f>(((((+C575+C576)))))</f>
        <v>1851.4379899999999</v>
      </c>
      <c r="D574" s="14">
        <f>(((((+D575+D576)))))</f>
        <v>1383.7667099999999</v>
      </c>
      <c r="E574" s="14">
        <f>(((((+E575+E576)))))</f>
        <v>1303.2560000000001</v>
      </c>
    </row>
    <row r="575" spans="1:5" ht="15" x14ac:dyDescent="0.25">
      <c r="A575" s="24"/>
      <c r="B575" s="30" t="s">
        <v>6</v>
      </c>
      <c r="C575" s="16">
        <v>1851.4379899999999</v>
      </c>
      <c r="D575" s="16">
        <v>1383.7667099999999</v>
      </c>
      <c r="E575" s="16">
        <v>1303.2560000000001</v>
      </c>
    </row>
    <row r="576" spans="1:5" ht="15" x14ac:dyDescent="0.25">
      <c r="A576" s="24"/>
      <c r="B576" s="30" t="s">
        <v>7</v>
      </c>
      <c r="C576" s="16">
        <v>0</v>
      </c>
      <c r="D576" s="16">
        <v>0</v>
      </c>
      <c r="E576" s="16">
        <v>0</v>
      </c>
    </row>
    <row r="577" spans="1:5" ht="25.5" x14ac:dyDescent="0.25">
      <c r="A577" s="25"/>
      <c r="B577" s="13" t="s">
        <v>165</v>
      </c>
      <c r="C577" s="14">
        <f>(((((+C578+C579)))))</f>
        <v>5371</v>
      </c>
      <c r="D577" s="14">
        <f>(((((+D578+D579)))))</f>
        <v>5141.2782100000004</v>
      </c>
      <c r="E577" s="14">
        <f>(((((+E578+E579)))))</f>
        <v>3723.6653099999999</v>
      </c>
    </row>
    <row r="578" spans="1:5" ht="15" x14ac:dyDescent="0.25">
      <c r="A578" s="24"/>
      <c r="B578" s="30" t="s">
        <v>6</v>
      </c>
      <c r="C578" s="16">
        <v>5371</v>
      </c>
      <c r="D578" s="16">
        <v>5141.2782100000004</v>
      </c>
      <c r="E578" s="16">
        <v>3723.6653099999999</v>
      </c>
    </row>
    <row r="579" spans="1:5" ht="15" x14ac:dyDescent="0.25">
      <c r="A579" s="24"/>
      <c r="B579" s="30" t="s">
        <v>7</v>
      </c>
      <c r="C579" s="16">
        <v>0</v>
      </c>
      <c r="D579" s="16">
        <v>0</v>
      </c>
      <c r="E579" s="16">
        <v>0</v>
      </c>
    </row>
    <row r="580" spans="1:5" ht="15" x14ac:dyDescent="0.25">
      <c r="A580" s="25"/>
      <c r="B580" s="13" t="s">
        <v>166</v>
      </c>
      <c r="C580" s="14">
        <f>(((((+C581+C582)))))</f>
        <v>96694.349000000002</v>
      </c>
      <c r="D580" s="14">
        <f>(((((+D581+D582)))))</f>
        <v>74424.403000000006</v>
      </c>
      <c r="E580" s="14">
        <f>(((((+E581+E582)))))</f>
        <v>59424.387999999999</v>
      </c>
    </row>
    <row r="581" spans="1:5" ht="15" x14ac:dyDescent="0.25">
      <c r="A581" s="24"/>
      <c r="B581" s="30" t="s">
        <v>6</v>
      </c>
      <c r="C581" s="16">
        <v>96694.349000000002</v>
      </c>
      <c r="D581" s="16">
        <v>74424.403000000006</v>
      </c>
      <c r="E581" s="16">
        <v>59424.387999999999</v>
      </c>
    </row>
    <row r="582" spans="1:5" ht="15" x14ac:dyDescent="0.25">
      <c r="A582" s="24"/>
      <c r="B582" s="30" t="s">
        <v>7</v>
      </c>
      <c r="C582" s="16">
        <v>0</v>
      </c>
      <c r="D582" s="16">
        <v>0</v>
      </c>
      <c r="E582" s="16">
        <v>0</v>
      </c>
    </row>
    <row r="583" spans="1:5" ht="15" x14ac:dyDescent="0.25">
      <c r="A583" s="25"/>
      <c r="B583" s="13" t="s">
        <v>167</v>
      </c>
      <c r="C583" s="14">
        <f>(((((+C584+C585)))))</f>
        <v>213.72304</v>
      </c>
      <c r="D583" s="14">
        <f>(((((+D584+D585)))))</f>
        <v>213.72304</v>
      </c>
      <c r="E583" s="14">
        <f>(((((+E584+E585)))))</f>
        <v>211.37210000000002</v>
      </c>
    </row>
    <row r="584" spans="1:5" ht="15" x14ac:dyDescent="0.25">
      <c r="A584" s="24"/>
      <c r="B584" s="30" t="s">
        <v>6</v>
      </c>
      <c r="C584" s="16">
        <v>213.72304</v>
      </c>
      <c r="D584" s="16">
        <v>213.72304</v>
      </c>
      <c r="E584" s="16">
        <v>211.37210000000002</v>
      </c>
    </row>
    <row r="585" spans="1:5" ht="15" x14ac:dyDescent="0.25">
      <c r="A585" s="24"/>
      <c r="B585" s="30" t="s">
        <v>7</v>
      </c>
      <c r="C585" s="16">
        <v>0</v>
      </c>
      <c r="D585" s="16">
        <v>0</v>
      </c>
      <c r="E585" s="16">
        <v>0</v>
      </c>
    </row>
    <row r="586" spans="1:5" ht="15" x14ac:dyDescent="0.25">
      <c r="A586" s="25"/>
      <c r="B586" s="13" t="s">
        <v>168</v>
      </c>
      <c r="C586" s="14">
        <f>(((((+C587+C588)))))</f>
        <v>13674.468630000001</v>
      </c>
      <c r="D586" s="14">
        <f>(((((+D587+D588)))))</f>
        <v>10315.243410000001</v>
      </c>
      <c r="E586" s="14">
        <f>(((((+E587+E588)))))</f>
        <v>8849.12219</v>
      </c>
    </row>
    <row r="587" spans="1:5" ht="15" x14ac:dyDescent="0.25">
      <c r="A587" s="24"/>
      <c r="B587" s="30" t="s">
        <v>6</v>
      </c>
      <c r="C587" s="16">
        <v>13674.468630000001</v>
      </c>
      <c r="D587" s="16">
        <v>10315.243410000001</v>
      </c>
      <c r="E587" s="16">
        <v>8849.12219</v>
      </c>
    </row>
    <row r="588" spans="1:5" ht="15" x14ac:dyDescent="0.25">
      <c r="A588" s="24"/>
      <c r="B588" s="30" t="s">
        <v>7</v>
      </c>
      <c r="C588" s="16">
        <v>0</v>
      </c>
      <c r="D588" s="16">
        <v>0</v>
      </c>
      <c r="E588" s="16">
        <v>0</v>
      </c>
    </row>
    <row r="589" spans="1:5" ht="15" x14ac:dyDescent="0.25">
      <c r="A589" s="42"/>
      <c r="B589" s="39" t="s">
        <v>169</v>
      </c>
      <c r="C589" s="40">
        <f>(((((+C590+C591)))))</f>
        <v>14500</v>
      </c>
      <c r="D589" s="40">
        <f>(((((+D590+D591)))))</f>
        <v>13653.523640000001</v>
      </c>
      <c r="E589" s="40">
        <f>(((((+E590+E591)))))</f>
        <v>8229.1904900000009</v>
      </c>
    </row>
    <row r="590" spans="1:5" ht="15" x14ac:dyDescent="0.25">
      <c r="A590" s="24"/>
      <c r="B590" s="30" t="s">
        <v>6</v>
      </c>
      <c r="C590" s="16">
        <v>14500</v>
      </c>
      <c r="D590" s="16">
        <v>13653.523640000001</v>
      </c>
      <c r="E590" s="16">
        <v>8229.1904900000009</v>
      </c>
    </row>
    <row r="591" spans="1:5" ht="15" x14ac:dyDescent="0.25">
      <c r="A591" s="24"/>
      <c r="B591" s="30" t="s">
        <v>7</v>
      </c>
      <c r="C591" s="16">
        <v>0</v>
      </c>
      <c r="D591" s="16">
        <v>0</v>
      </c>
      <c r="E591" s="16">
        <v>0</v>
      </c>
    </row>
    <row r="592" spans="1:5" ht="15" x14ac:dyDescent="0.25">
      <c r="A592" s="25"/>
      <c r="B592" s="13" t="s">
        <v>170</v>
      </c>
      <c r="C592" s="14">
        <f>(((((+C593+C594)))))</f>
        <v>5185.4790000000003</v>
      </c>
      <c r="D592" s="14">
        <f>(((((+D593+D594)))))</f>
        <v>3889.1089999999999</v>
      </c>
      <c r="E592" s="14">
        <f>(((((+E593+E594)))))</f>
        <v>3889.1089999999999</v>
      </c>
    </row>
    <row r="593" spans="1:5" ht="15" x14ac:dyDescent="0.25">
      <c r="A593" s="24"/>
      <c r="B593" s="30" t="s">
        <v>6</v>
      </c>
      <c r="C593" s="16">
        <v>5185.4790000000003</v>
      </c>
      <c r="D593" s="16">
        <v>3889.1089999999999</v>
      </c>
      <c r="E593" s="16">
        <v>3889.1089999999999</v>
      </c>
    </row>
    <row r="594" spans="1:5" ht="15" x14ac:dyDescent="0.25">
      <c r="A594" s="24"/>
      <c r="B594" s="30" t="s">
        <v>7</v>
      </c>
      <c r="C594" s="16">
        <v>0</v>
      </c>
      <c r="D594" s="16">
        <v>0</v>
      </c>
      <c r="E594" s="16">
        <v>0</v>
      </c>
    </row>
    <row r="595" spans="1:5" ht="25.5" x14ac:dyDescent="0.25">
      <c r="A595" s="25"/>
      <c r="B595" s="13" t="s">
        <v>171</v>
      </c>
      <c r="C595" s="14">
        <f>(((((+C596+C597)))))</f>
        <v>77053.192500000005</v>
      </c>
      <c r="D595" s="14">
        <f>(((((+D596+D597)))))</f>
        <v>55425.131999999998</v>
      </c>
      <c r="E595" s="14">
        <f>(((((+E596+E597)))))</f>
        <v>51327.697</v>
      </c>
    </row>
    <row r="596" spans="1:5" ht="15" x14ac:dyDescent="0.25">
      <c r="A596" s="24"/>
      <c r="B596" s="30" t="s">
        <v>6</v>
      </c>
      <c r="C596" s="16">
        <v>77053.192500000005</v>
      </c>
      <c r="D596" s="16">
        <v>55425.131999999998</v>
      </c>
      <c r="E596" s="16">
        <v>51327.697</v>
      </c>
    </row>
    <row r="597" spans="1:5" ht="15" x14ac:dyDescent="0.25">
      <c r="A597" s="24"/>
      <c r="B597" s="30" t="s">
        <v>7</v>
      </c>
      <c r="C597" s="16">
        <v>0</v>
      </c>
      <c r="D597" s="16">
        <v>0</v>
      </c>
      <c r="E597" s="16">
        <v>0</v>
      </c>
    </row>
    <row r="598" spans="1:5" ht="15" x14ac:dyDescent="0.25">
      <c r="A598" s="25"/>
      <c r="B598" s="13" t="s">
        <v>172</v>
      </c>
      <c r="C598" s="14">
        <f>(((((+C599+C600)))))</f>
        <v>4388.7560000000003</v>
      </c>
      <c r="D598" s="14">
        <f>(((((+D599+D600)))))</f>
        <v>3340.625</v>
      </c>
      <c r="E598" s="14">
        <f>(((((+E599+E600)))))</f>
        <v>3340.625</v>
      </c>
    </row>
    <row r="599" spans="1:5" ht="15" x14ac:dyDescent="0.25">
      <c r="A599" s="24"/>
      <c r="B599" s="30" t="s">
        <v>6</v>
      </c>
      <c r="C599" s="16">
        <v>4388.7560000000003</v>
      </c>
      <c r="D599" s="16">
        <v>3340.625</v>
      </c>
      <c r="E599" s="16">
        <v>3340.625</v>
      </c>
    </row>
    <row r="600" spans="1:5" ht="15" x14ac:dyDescent="0.25">
      <c r="A600" s="24"/>
      <c r="B600" s="30" t="s">
        <v>7</v>
      </c>
      <c r="C600" s="16">
        <v>0</v>
      </c>
      <c r="D600" s="16">
        <v>0</v>
      </c>
      <c r="E600" s="16">
        <v>0</v>
      </c>
    </row>
    <row r="601" spans="1:5" ht="25.5" x14ac:dyDescent="0.25">
      <c r="A601" s="25"/>
      <c r="B601" s="13" t="s">
        <v>173</v>
      </c>
      <c r="C601" s="14">
        <f>(((((+C602+C603)))))</f>
        <v>7444.82953</v>
      </c>
      <c r="D601" s="14">
        <f>(((((+D602+D603)))))</f>
        <v>6732.28611</v>
      </c>
      <c r="E601" s="14">
        <f>(((((+E602+E603)))))</f>
        <v>6247.4313899999997</v>
      </c>
    </row>
    <row r="602" spans="1:5" ht="15" x14ac:dyDescent="0.25">
      <c r="A602" s="24"/>
      <c r="B602" s="30" t="s">
        <v>6</v>
      </c>
      <c r="C602" s="16">
        <v>7444.82953</v>
      </c>
      <c r="D602" s="16">
        <v>6732.28611</v>
      </c>
      <c r="E602" s="16">
        <v>6247.4313899999997</v>
      </c>
    </row>
    <row r="603" spans="1:5" ht="15" x14ac:dyDescent="0.25">
      <c r="A603" s="24"/>
      <c r="B603" s="30" t="s">
        <v>7</v>
      </c>
      <c r="C603" s="16">
        <v>0</v>
      </c>
      <c r="D603" s="16">
        <v>0</v>
      </c>
      <c r="E603" s="16">
        <v>0</v>
      </c>
    </row>
    <row r="604" spans="1:5" ht="15" x14ac:dyDescent="0.25">
      <c r="A604" s="25"/>
      <c r="B604" s="13" t="s">
        <v>174</v>
      </c>
      <c r="C604" s="14">
        <f>(((((+C605+C606)))))</f>
        <v>32691.541000000001</v>
      </c>
      <c r="D604" s="14">
        <f>(((((+D605+D606)))))</f>
        <v>18428.4077225</v>
      </c>
      <c r="E604" s="14">
        <f>(((((+E605+E606)))))</f>
        <v>15149.14697</v>
      </c>
    </row>
    <row r="605" spans="1:5" ht="15" x14ac:dyDescent="0.25">
      <c r="A605" s="24"/>
      <c r="B605" s="30" t="s">
        <v>6</v>
      </c>
      <c r="C605" s="16">
        <v>32691.541000000001</v>
      </c>
      <c r="D605" s="16">
        <v>18428.4077225</v>
      </c>
      <c r="E605" s="16">
        <v>15149.14697</v>
      </c>
    </row>
    <row r="606" spans="1:5" ht="15" x14ac:dyDescent="0.25">
      <c r="A606" s="24"/>
      <c r="B606" s="30" t="s">
        <v>7</v>
      </c>
      <c r="C606" s="16">
        <v>0</v>
      </c>
      <c r="D606" s="16">
        <v>0</v>
      </c>
      <c r="E606" s="16">
        <v>0</v>
      </c>
    </row>
    <row r="607" spans="1:5" ht="15" x14ac:dyDescent="0.25">
      <c r="A607" s="25"/>
      <c r="B607" s="13" t="s">
        <v>175</v>
      </c>
      <c r="C607" s="14">
        <f>(((((+C608+C609)))))</f>
        <v>9280.9470500000007</v>
      </c>
      <c r="D607" s="14">
        <f>(((((+D608+D609)))))</f>
        <v>7082.2872800000005</v>
      </c>
      <c r="E607" s="14">
        <f>(((((+E608+E609)))))</f>
        <v>6052.5355199999995</v>
      </c>
    </row>
    <row r="608" spans="1:5" ht="15" x14ac:dyDescent="0.25">
      <c r="A608" s="24"/>
      <c r="B608" s="30" t="s">
        <v>6</v>
      </c>
      <c r="C608" s="16">
        <v>9280.9470500000007</v>
      </c>
      <c r="D608" s="16">
        <v>7082.2872800000005</v>
      </c>
      <c r="E608" s="16">
        <v>6052.5355199999995</v>
      </c>
    </row>
    <row r="609" spans="1:5" ht="15" x14ac:dyDescent="0.25">
      <c r="A609" s="24"/>
      <c r="B609" s="30" t="s">
        <v>7</v>
      </c>
      <c r="C609" s="16">
        <v>0</v>
      </c>
      <c r="D609" s="16">
        <v>0</v>
      </c>
      <c r="E609" s="16">
        <v>0</v>
      </c>
    </row>
    <row r="610" spans="1:5" ht="15" x14ac:dyDescent="0.25">
      <c r="A610" s="25"/>
      <c r="B610" s="13" t="s">
        <v>176</v>
      </c>
      <c r="C610" s="14">
        <f>(((((+C611+C612)))))</f>
        <v>13522.666029999998</v>
      </c>
      <c r="D610" s="14">
        <f>(((((+D611+D612)))))</f>
        <v>11038.529956800001</v>
      </c>
      <c r="E610" s="14">
        <f>(((((+E611+E612)))))</f>
        <v>10041.17751</v>
      </c>
    </row>
    <row r="611" spans="1:5" ht="15" x14ac:dyDescent="0.25">
      <c r="A611" s="24"/>
      <c r="B611" s="30" t="s">
        <v>6</v>
      </c>
      <c r="C611" s="16">
        <v>13522.666029999998</v>
      </c>
      <c r="D611" s="16">
        <v>11038.529956800001</v>
      </c>
      <c r="E611" s="16">
        <v>10041.17751</v>
      </c>
    </row>
    <row r="612" spans="1:5" ht="15" x14ac:dyDescent="0.25">
      <c r="A612" s="24"/>
      <c r="B612" s="30" t="s">
        <v>7</v>
      </c>
      <c r="C612" s="16">
        <v>0</v>
      </c>
      <c r="D612" s="16">
        <v>0</v>
      </c>
      <c r="E612" s="16">
        <v>0</v>
      </c>
    </row>
    <row r="613" spans="1:5" ht="15" x14ac:dyDescent="0.25">
      <c r="A613" s="25"/>
      <c r="B613" s="13" t="s">
        <v>177</v>
      </c>
      <c r="C613" s="14">
        <f>(((((+C614+C615)))))</f>
        <v>3459.252</v>
      </c>
      <c r="D613" s="14">
        <f>(((((+D614+D615)))))</f>
        <v>1854.806</v>
      </c>
      <c r="E613" s="14">
        <f>(((((+E614+E615)))))</f>
        <v>1154.32575</v>
      </c>
    </row>
    <row r="614" spans="1:5" ht="15" x14ac:dyDescent="0.25">
      <c r="A614" s="24"/>
      <c r="B614" s="30" t="s">
        <v>6</v>
      </c>
      <c r="C614" s="16">
        <v>3459.252</v>
      </c>
      <c r="D614" s="16">
        <v>1854.806</v>
      </c>
      <c r="E614" s="16">
        <v>1154.32575</v>
      </c>
    </row>
    <row r="615" spans="1:5" ht="15" x14ac:dyDescent="0.25">
      <c r="A615" s="24"/>
      <c r="B615" s="30" t="s">
        <v>7</v>
      </c>
      <c r="C615" s="16">
        <v>0</v>
      </c>
      <c r="D615" s="16">
        <v>0</v>
      </c>
      <c r="E615" s="16">
        <v>0</v>
      </c>
    </row>
    <row r="616" spans="1:5" ht="15" x14ac:dyDescent="0.25">
      <c r="A616" s="25"/>
      <c r="B616" s="13" t="s">
        <v>178</v>
      </c>
      <c r="C616" s="14">
        <f>(((((+C617+C618)))))</f>
        <v>112682.14046</v>
      </c>
      <c r="D616" s="14">
        <f>(((((+D617+D618)))))</f>
        <v>88867.928436129005</v>
      </c>
      <c r="E616" s="14">
        <f>(((((+E617+E618)))))</f>
        <v>48117.446527039901</v>
      </c>
    </row>
    <row r="617" spans="1:5" ht="15" x14ac:dyDescent="0.25">
      <c r="A617" s="24"/>
      <c r="B617" s="30" t="s">
        <v>6</v>
      </c>
      <c r="C617" s="16">
        <v>112682.14046</v>
      </c>
      <c r="D617" s="16">
        <v>88867.928436129005</v>
      </c>
      <c r="E617" s="16">
        <v>48117.446527039901</v>
      </c>
    </row>
    <row r="618" spans="1:5" ht="15" x14ac:dyDescent="0.25">
      <c r="A618" s="24"/>
      <c r="B618" s="30" t="s">
        <v>7</v>
      </c>
      <c r="C618" s="16">
        <v>0</v>
      </c>
      <c r="D618" s="16">
        <v>0</v>
      </c>
      <c r="E618" s="16">
        <v>0</v>
      </c>
    </row>
    <row r="619" spans="1:5" ht="15" x14ac:dyDescent="0.25">
      <c r="A619" s="25"/>
      <c r="B619" s="13" t="s">
        <v>179</v>
      </c>
      <c r="C619" s="14">
        <f>(((((+C620+C621)))))</f>
        <v>7914.3980000000001</v>
      </c>
      <c r="D619" s="14">
        <f>(((((+D620+D621)))))</f>
        <v>6499.8549999999996</v>
      </c>
      <c r="E619" s="14">
        <f>(((((+E620+E621)))))</f>
        <v>6487.7129999999997</v>
      </c>
    </row>
    <row r="620" spans="1:5" ht="15" x14ac:dyDescent="0.25">
      <c r="A620" s="24"/>
      <c r="B620" s="30" t="s">
        <v>6</v>
      </c>
      <c r="C620" s="16">
        <v>7914.3980000000001</v>
      </c>
      <c r="D620" s="16">
        <v>6499.8549999999996</v>
      </c>
      <c r="E620" s="16">
        <v>6487.7129999999997</v>
      </c>
    </row>
    <row r="621" spans="1:5" ht="15" x14ac:dyDescent="0.25">
      <c r="A621" s="24"/>
      <c r="B621" s="30" t="s">
        <v>7</v>
      </c>
      <c r="C621" s="16">
        <v>0</v>
      </c>
      <c r="D621" s="16">
        <v>0</v>
      </c>
      <c r="E621" s="16">
        <v>0</v>
      </c>
    </row>
    <row r="622" spans="1:5" ht="15" x14ac:dyDescent="0.25">
      <c r="A622" s="25"/>
      <c r="B622" s="13" t="s">
        <v>180</v>
      </c>
      <c r="C622" s="14">
        <f>(((((+C623+C624)))))</f>
        <v>851.1</v>
      </c>
      <c r="D622" s="14">
        <f>(((((+D623+D624)))))</f>
        <v>851.1</v>
      </c>
      <c r="E622" s="14">
        <f>(((((+E623+E624)))))</f>
        <v>199.89467999999999</v>
      </c>
    </row>
    <row r="623" spans="1:5" ht="15" x14ac:dyDescent="0.25">
      <c r="A623" s="24"/>
      <c r="B623" s="30" t="s">
        <v>6</v>
      </c>
      <c r="C623" s="16">
        <v>851.1</v>
      </c>
      <c r="D623" s="16">
        <v>851.1</v>
      </c>
      <c r="E623" s="16">
        <v>199.89467999999999</v>
      </c>
    </row>
    <row r="624" spans="1:5" ht="15" x14ac:dyDescent="0.25">
      <c r="A624" s="24"/>
      <c r="B624" s="30" t="s">
        <v>7</v>
      </c>
      <c r="C624" s="16">
        <v>0</v>
      </c>
      <c r="D624" s="16">
        <v>0</v>
      </c>
      <c r="E624" s="16">
        <v>0</v>
      </c>
    </row>
    <row r="625" spans="1:5" ht="15" x14ac:dyDescent="0.25">
      <c r="A625" s="25"/>
      <c r="B625" s="13" t="s">
        <v>181</v>
      </c>
      <c r="C625" s="14">
        <f>(((((+C626+C627)))))</f>
        <v>7214.7944000000007</v>
      </c>
      <c r="D625" s="14">
        <f>(((((+D626+D627)))))</f>
        <v>5498.53989</v>
      </c>
      <c r="E625" s="14">
        <f>(((((+E626+E627)))))</f>
        <v>4890.8853099999997</v>
      </c>
    </row>
    <row r="626" spans="1:5" ht="15" x14ac:dyDescent="0.25">
      <c r="A626" s="24"/>
      <c r="B626" s="30" t="s">
        <v>6</v>
      </c>
      <c r="C626" s="16">
        <v>7214.7944000000007</v>
      </c>
      <c r="D626" s="16">
        <v>5498.53989</v>
      </c>
      <c r="E626" s="16">
        <v>4890.8853099999997</v>
      </c>
    </row>
    <row r="627" spans="1:5" ht="15" x14ac:dyDescent="0.25">
      <c r="A627" s="24"/>
      <c r="B627" s="30" t="s">
        <v>7</v>
      </c>
      <c r="C627" s="16">
        <v>0</v>
      </c>
      <c r="D627" s="16">
        <v>0</v>
      </c>
      <c r="E627" s="16">
        <v>0</v>
      </c>
    </row>
    <row r="628" spans="1:5" ht="15" x14ac:dyDescent="0.25">
      <c r="A628" s="25"/>
      <c r="B628" s="13" t="s">
        <v>182</v>
      </c>
      <c r="C628" s="14">
        <f>(((((+C629+C630)))))</f>
        <v>12687.114</v>
      </c>
      <c r="D628" s="14">
        <f>(((((+D629+D630)))))</f>
        <v>11179.120699999999</v>
      </c>
      <c r="E628" s="14">
        <f>(((((+E629+E630)))))</f>
        <v>8510.1874000000007</v>
      </c>
    </row>
    <row r="629" spans="1:5" ht="15" x14ac:dyDescent="0.25">
      <c r="A629" s="24"/>
      <c r="B629" s="30" t="s">
        <v>6</v>
      </c>
      <c r="C629" s="16">
        <v>12687.114</v>
      </c>
      <c r="D629" s="16">
        <v>11179.120699999999</v>
      </c>
      <c r="E629" s="16">
        <v>8510.1874000000007</v>
      </c>
    </row>
    <row r="630" spans="1:5" ht="15" x14ac:dyDescent="0.25">
      <c r="A630" s="24"/>
      <c r="B630" s="30" t="s">
        <v>7</v>
      </c>
      <c r="C630" s="16">
        <v>0</v>
      </c>
      <c r="D630" s="16">
        <v>0</v>
      </c>
      <c r="E630" s="16">
        <v>0</v>
      </c>
    </row>
    <row r="631" spans="1:5" ht="15" x14ac:dyDescent="0.25">
      <c r="A631" s="25"/>
      <c r="B631" s="13" t="s">
        <v>183</v>
      </c>
      <c r="C631" s="14">
        <f>(((((+C632+C633)))))</f>
        <v>1148.7258899999999</v>
      </c>
      <c r="D631" s="14">
        <f>(((((+D632+D633)))))</f>
        <v>659.34341000000006</v>
      </c>
      <c r="E631" s="14">
        <f>(((((+E632+E633)))))</f>
        <v>101.49212</v>
      </c>
    </row>
    <row r="632" spans="1:5" ht="15" x14ac:dyDescent="0.25">
      <c r="A632" s="24"/>
      <c r="B632" s="30" t="s">
        <v>6</v>
      </c>
      <c r="C632" s="16">
        <v>1148.7258899999999</v>
      </c>
      <c r="D632" s="16">
        <v>659.34341000000006</v>
      </c>
      <c r="E632" s="16">
        <v>101.49212</v>
      </c>
    </row>
    <row r="633" spans="1:5" ht="15" x14ac:dyDescent="0.25">
      <c r="A633" s="24"/>
      <c r="B633" s="30" t="s">
        <v>7</v>
      </c>
      <c r="C633" s="16">
        <v>0</v>
      </c>
      <c r="D633" s="16">
        <v>0</v>
      </c>
      <c r="E633" s="16">
        <v>0</v>
      </c>
    </row>
    <row r="634" spans="1:5" ht="15" x14ac:dyDescent="0.25">
      <c r="A634" s="25"/>
      <c r="B634" s="13" t="s">
        <v>184</v>
      </c>
      <c r="C634" s="14">
        <f>(((((+C635+C636)))))</f>
        <v>4975.6109999999999</v>
      </c>
      <c r="D634" s="14">
        <f>(((((+D635+D636)))))</f>
        <v>3732.3829999999998</v>
      </c>
      <c r="E634" s="14">
        <f>(((((+E635+E636)))))</f>
        <v>3732.3829999999998</v>
      </c>
    </row>
    <row r="635" spans="1:5" ht="15" x14ac:dyDescent="0.25">
      <c r="A635" s="24"/>
      <c r="B635" s="30" t="s">
        <v>6</v>
      </c>
      <c r="C635" s="16">
        <v>4975.6109999999999</v>
      </c>
      <c r="D635" s="16">
        <v>3732.3829999999998</v>
      </c>
      <c r="E635" s="16">
        <v>3732.3829999999998</v>
      </c>
    </row>
    <row r="636" spans="1:5" ht="15" x14ac:dyDescent="0.25">
      <c r="A636" s="24"/>
      <c r="B636" s="30" t="s">
        <v>7</v>
      </c>
      <c r="C636" s="16">
        <v>0</v>
      </c>
      <c r="D636" s="16">
        <v>0</v>
      </c>
      <c r="E636" s="16">
        <v>0</v>
      </c>
    </row>
    <row r="637" spans="1:5" ht="15" x14ac:dyDescent="0.25">
      <c r="A637" s="25"/>
      <c r="B637" s="13" t="s">
        <v>185</v>
      </c>
      <c r="C637" s="14">
        <f>(((((+C638+C639)))))</f>
        <v>146026.80922</v>
      </c>
      <c r="D637" s="14">
        <f>(((((+D638+D639)))))</f>
        <v>102516.89122</v>
      </c>
      <c r="E637" s="14">
        <f>(((((+E638+E639)))))</f>
        <v>93349.378280000004</v>
      </c>
    </row>
    <row r="638" spans="1:5" ht="15" x14ac:dyDescent="0.25">
      <c r="A638" s="24"/>
      <c r="B638" s="30" t="s">
        <v>6</v>
      </c>
      <c r="C638" s="16">
        <v>146026.80922</v>
      </c>
      <c r="D638" s="16">
        <v>102516.89122</v>
      </c>
      <c r="E638" s="16">
        <v>93349.378280000004</v>
      </c>
    </row>
    <row r="639" spans="1:5" ht="15" x14ac:dyDescent="0.25">
      <c r="A639" s="23"/>
      <c r="B639" s="31" t="s">
        <v>7</v>
      </c>
      <c r="C639" s="18">
        <v>0</v>
      </c>
      <c r="D639" s="18">
        <v>0</v>
      </c>
      <c r="E639" s="18">
        <v>0</v>
      </c>
    </row>
    <row r="640" spans="1:5" ht="25.5" x14ac:dyDescent="0.25">
      <c r="A640" s="25"/>
      <c r="B640" s="13" t="s">
        <v>186</v>
      </c>
      <c r="C640" s="14">
        <f>(((((+C641+C642)))))</f>
        <v>190373.549</v>
      </c>
      <c r="D640" s="14">
        <f>(((((+D641+D642)))))</f>
        <v>152705.14499999999</v>
      </c>
      <c r="E640" s="14">
        <f>(((((+E641+E642)))))</f>
        <v>57840.332000000002</v>
      </c>
    </row>
    <row r="641" spans="1:5" ht="15" x14ac:dyDescent="0.25">
      <c r="A641" s="24"/>
      <c r="B641" s="30" t="s">
        <v>6</v>
      </c>
      <c r="C641" s="16">
        <v>190373.549</v>
      </c>
      <c r="D641" s="16">
        <v>152705.14499999999</v>
      </c>
      <c r="E641" s="16">
        <v>57840.332000000002</v>
      </c>
    </row>
    <row r="642" spans="1:5" ht="15" x14ac:dyDescent="0.25">
      <c r="A642" s="24"/>
      <c r="B642" s="30" t="s">
        <v>7</v>
      </c>
      <c r="C642" s="16">
        <v>0</v>
      </c>
      <c r="D642" s="16">
        <v>0</v>
      </c>
      <c r="E642" s="16">
        <v>0</v>
      </c>
    </row>
    <row r="643" spans="1:5" ht="15" x14ac:dyDescent="0.25">
      <c r="A643" s="25"/>
      <c r="B643" s="13" t="s">
        <v>221</v>
      </c>
      <c r="C643" s="14">
        <f>(((((+C644+C645)))))</f>
        <v>369.99799999999999</v>
      </c>
      <c r="D643" s="14">
        <f>(((((+D644+D645)))))</f>
        <v>302.72000000000003</v>
      </c>
      <c r="E643" s="14">
        <f>(((((+E644+E645)))))</f>
        <v>246.089</v>
      </c>
    </row>
    <row r="644" spans="1:5" ht="15" x14ac:dyDescent="0.25">
      <c r="A644" s="24"/>
      <c r="B644" s="30" t="s">
        <v>6</v>
      </c>
      <c r="C644" s="16">
        <v>369.99799999999999</v>
      </c>
      <c r="D644" s="16">
        <v>302.72000000000003</v>
      </c>
      <c r="E644" s="16">
        <v>246.089</v>
      </c>
    </row>
    <row r="645" spans="1:5" ht="15" x14ac:dyDescent="0.25">
      <c r="A645" s="24"/>
      <c r="B645" s="30" t="s">
        <v>7</v>
      </c>
      <c r="C645" s="16">
        <v>0</v>
      </c>
      <c r="D645" s="16">
        <v>0</v>
      </c>
      <c r="E645" s="16">
        <v>0</v>
      </c>
    </row>
    <row r="646" spans="1:5" ht="25.5" x14ac:dyDescent="0.25">
      <c r="A646" s="25"/>
      <c r="B646" s="13" t="s">
        <v>226</v>
      </c>
      <c r="C646" s="14">
        <f>(((((+C647+C648)))))</f>
        <v>193.37799999999999</v>
      </c>
      <c r="D646" s="14">
        <f>(((((+D647+D648)))))</f>
        <v>77.350999999999999</v>
      </c>
      <c r="E646" s="14">
        <f>(((((+E647+E648)))))</f>
        <v>77.350999999999999</v>
      </c>
    </row>
    <row r="647" spans="1:5" ht="15" x14ac:dyDescent="0.25">
      <c r="A647" s="24"/>
      <c r="B647" s="30" t="s">
        <v>6</v>
      </c>
      <c r="C647" s="16">
        <v>193.37799999999999</v>
      </c>
      <c r="D647" s="16">
        <v>77.350999999999999</v>
      </c>
      <c r="E647" s="16">
        <v>77.350999999999999</v>
      </c>
    </row>
    <row r="648" spans="1:5" ht="15" x14ac:dyDescent="0.25">
      <c r="A648" s="24"/>
      <c r="B648" s="30" t="s">
        <v>7</v>
      </c>
      <c r="C648" s="16">
        <v>0</v>
      </c>
      <c r="D648" s="16">
        <v>0</v>
      </c>
      <c r="E648" s="16">
        <v>0</v>
      </c>
    </row>
    <row r="649" spans="1:5" ht="15" x14ac:dyDescent="0.25">
      <c r="A649" s="25" t="s">
        <v>187</v>
      </c>
      <c r="B649" s="13"/>
      <c r="C649" s="14">
        <f>(+C650)</f>
        <v>111544.59726000001</v>
      </c>
      <c r="D649" s="14">
        <f>(+D650)</f>
        <v>82865.875840000008</v>
      </c>
      <c r="E649" s="14">
        <f>(+E650)</f>
        <v>31874.015530000001</v>
      </c>
    </row>
    <row r="650" spans="1:5" ht="15" x14ac:dyDescent="0.25">
      <c r="A650" s="25"/>
      <c r="B650" s="13" t="s">
        <v>11</v>
      </c>
      <c r="C650" s="14">
        <f>(((((+C651+C652)))))</f>
        <v>111544.59726000001</v>
      </c>
      <c r="D650" s="14">
        <f>(((((+D651+D652)))))</f>
        <v>82865.875840000008</v>
      </c>
      <c r="E650" s="14">
        <f>(((((+E651+E652)))))</f>
        <v>31874.015530000001</v>
      </c>
    </row>
    <row r="651" spans="1:5" ht="15" x14ac:dyDescent="0.25">
      <c r="A651" s="24"/>
      <c r="B651" s="30" t="s">
        <v>6</v>
      </c>
      <c r="C651" s="16">
        <v>111544.59726000001</v>
      </c>
      <c r="D651" s="16">
        <v>82865.875840000008</v>
      </c>
      <c r="E651" s="16">
        <v>31874.015530000001</v>
      </c>
    </row>
    <row r="652" spans="1:5" ht="15" x14ac:dyDescent="0.25">
      <c r="A652" s="24"/>
      <c r="B652" s="30" t="s">
        <v>7</v>
      </c>
      <c r="C652" s="16">
        <v>0</v>
      </c>
      <c r="D652" s="16">
        <v>0</v>
      </c>
      <c r="E652" s="16">
        <v>0</v>
      </c>
    </row>
    <row r="653" spans="1:5" ht="15" x14ac:dyDescent="0.25">
      <c r="A653" s="26" t="s">
        <v>188</v>
      </c>
      <c r="B653" s="10"/>
      <c r="C653" s="11">
        <f>(+C654)</f>
        <v>151961.94031999999</v>
      </c>
      <c r="D653" s="11">
        <f>(+D654)</f>
        <v>115027.50578000001</v>
      </c>
      <c r="E653" s="11">
        <f>(+E654)</f>
        <v>91535.685709999991</v>
      </c>
    </row>
    <row r="654" spans="1:5" ht="15" x14ac:dyDescent="0.25">
      <c r="A654" s="25"/>
      <c r="B654" s="13" t="s">
        <v>11</v>
      </c>
      <c r="C654" s="14">
        <f>(((((+C655+C656)))))</f>
        <v>151961.94031999999</v>
      </c>
      <c r="D654" s="14">
        <f>(((((+D655+D656)))))</f>
        <v>115027.50578000001</v>
      </c>
      <c r="E654" s="14">
        <f>(((((+E655+E656)))))</f>
        <v>91535.685709999991</v>
      </c>
    </row>
    <row r="655" spans="1:5" ht="15" x14ac:dyDescent="0.25">
      <c r="A655" s="24"/>
      <c r="B655" s="30" t="s">
        <v>6</v>
      </c>
      <c r="C655" s="16">
        <v>151961.94031999999</v>
      </c>
      <c r="D655" s="16">
        <v>115027.50578000001</v>
      </c>
      <c r="E655" s="16">
        <v>91535.685709999991</v>
      </c>
    </row>
    <row r="656" spans="1:5" ht="15" x14ac:dyDescent="0.25">
      <c r="A656" s="24"/>
      <c r="B656" s="30" t="s">
        <v>7</v>
      </c>
      <c r="C656" s="16">
        <v>0</v>
      </c>
      <c r="D656" s="16">
        <v>0</v>
      </c>
      <c r="E656" s="16">
        <v>0</v>
      </c>
    </row>
    <row r="657" spans="1:5" ht="15" x14ac:dyDescent="0.25">
      <c r="A657" s="26" t="s">
        <v>189</v>
      </c>
      <c r="B657" s="10"/>
      <c r="C657" s="11">
        <f>(+C658)</f>
        <v>366325.348482</v>
      </c>
      <c r="D657" s="11">
        <f>(+D658)</f>
        <v>157794.70303</v>
      </c>
      <c r="E657" s="11">
        <f>(+E658)</f>
        <v>157794.70303</v>
      </c>
    </row>
    <row r="658" spans="1:5" ht="15" x14ac:dyDescent="0.25">
      <c r="A658" s="25"/>
      <c r="B658" s="13" t="s">
        <v>11</v>
      </c>
      <c r="C658" s="14">
        <f>(((((+C659+C660)))))</f>
        <v>366325.348482</v>
      </c>
      <c r="D658" s="14">
        <f>(((((+D659+D660)))))</f>
        <v>157794.70303</v>
      </c>
      <c r="E658" s="14">
        <f>(((((+E659+E660)))))</f>
        <v>157794.70303</v>
      </c>
    </row>
    <row r="659" spans="1:5" ht="15" x14ac:dyDescent="0.25">
      <c r="A659" s="24"/>
      <c r="B659" s="30" t="s">
        <v>6</v>
      </c>
      <c r="C659" s="16">
        <v>366325.348482</v>
      </c>
      <c r="D659" s="16">
        <v>157794.70303</v>
      </c>
      <c r="E659" s="16">
        <v>157794.70303</v>
      </c>
    </row>
    <row r="660" spans="1:5" ht="15" x14ac:dyDescent="0.25">
      <c r="A660" s="24"/>
      <c r="B660" s="30" t="s">
        <v>7</v>
      </c>
      <c r="C660" s="16">
        <v>0</v>
      </c>
      <c r="D660" s="16">
        <v>0</v>
      </c>
      <c r="E660" s="16">
        <v>0</v>
      </c>
    </row>
    <row r="661" spans="1:5" ht="33" customHeight="1" x14ac:dyDescent="0.25">
      <c r="A661" s="52" t="s">
        <v>190</v>
      </c>
      <c r="B661" s="52"/>
      <c r="C661" s="11">
        <f>(+C662)</f>
        <v>91313.468332309989</v>
      </c>
      <c r="D661" s="11">
        <f>(+D662)</f>
        <v>71140.344811732502</v>
      </c>
      <c r="E661" s="11">
        <f>(+E662)</f>
        <v>59949.150430000009</v>
      </c>
    </row>
    <row r="662" spans="1:5" ht="15" x14ac:dyDescent="0.25">
      <c r="A662" s="25"/>
      <c r="B662" s="13" t="s">
        <v>11</v>
      </c>
      <c r="C662" s="14">
        <f>(((((+C663+C664)))))</f>
        <v>91313.468332309989</v>
      </c>
      <c r="D662" s="14">
        <f>(((((+D663+D664)))))</f>
        <v>71140.344811732502</v>
      </c>
      <c r="E662" s="14">
        <f>(((((+E663+E664)))))</f>
        <v>59949.150430000009</v>
      </c>
    </row>
    <row r="663" spans="1:5" ht="15" x14ac:dyDescent="0.25">
      <c r="A663" s="24"/>
      <c r="B663" s="30" t="s">
        <v>6</v>
      </c>
      <c r="C663" s="16">
        <v>24849.132332309997</v>
      </c>
      <c r="D663" s="16">
        <v>20676.008811732499</v>
      </c>
      <c r="E663" s="16">
        <v>12490.56223</v>
      </c>
    </row>
    <row r="664" spans="1:5" ht="15" x14ac:dyDescent="0.25">
      <c r="A664" s="24"/>
      <c r="B664" s="30" t="s">
        <v>7</v>
      </c>
      <c r="C664" s="16">
        <v>66464.335999999996</v>
      </c>
      <c r="D664" s="16">
        <v>50464.336000000003</v>
      </c>
      <c r="E664" s="16">
        <v>47458.588200000006</v>
      </c>
    </row>
    <row r="665" spans="1:5" ht="15" x14ac:dyDescent="0.25">
      <c r="A665" s="26" t="s">
        <v>191</v>
      </c>
      <c r="B665" s="10"/>
      <c r="C665" s="11">
        <f>(+C666)</f>
        <v>208760.5</v>
      </c>
      <c r="D665" s="11">
        <f>(+D666)</f>
        <v>115376.83598</v>
      </c>
      <c r="E665" s="11">
        <f>(+E666)</f>
        <v>115376.83598</v>
      </c>
    </row>
    <row r="666" spans="1:5" ht="15" x14ac:dyDescent="0.25">
      <c r="A666" s="25"/>
      <c r="B666" s="13" t="s">
        <v>11</v>
      </c>
      <c r="C666" s="14">
        <f>(((((+C667+C668)))))</f>
        <v>208760.5</v>
      </c>
      <c r="D666" s="14">
        <f>(((((+D667+D668)))))</f>
        <v>115376.83598</v>
      </c>
      <c r="E666" s="14">
        <f>(((((+E667+E668)))))</f>
        <v>115376.83598</v>
      </c>
    </row>
    <row r="667" spans="1:5" ht="15" x14ac:dyDescent="0.25">
      <c r="A667" s="24"/>
      <c r="B667" s="30" t="s">
        <v>6</v>
      </c>
      <c r="C667" s="16">
        <v>208760.5</v>
      </c>
      <c r="D667" s="16">
        <v>115376.83598</v>
      </c>
      <c r="E667" s="16">
        <v>115376.83598</v>
      </c>
    </row>
    <row r="668" spans="1:5" ht="15" x14ac:dyDescent="0.25">
      <c r="A668" s="24"/>
      <c r="B668" s="30" t="s">
        <v>7</v>
      </c>
      <c r="C668" s="16">
        <v>0</v>
      </c>
      <c r="D668" s="16">
        <v>0</v>
      </c>
      <c r="E668" s="16">
        <v>0</v>
      </c>
    </row>
    <row r="669" spans="1:5" ht="15" x14ac:dyDescent="0.25">
      <c r="A669" s="26" t="s">
        <v>192</v>
      </c>
      <c r="B669" s="10"/>
      <c r="C669" s="11">
        <f>(+C670)</f>
        <v>383479.23100000003</v>
      </c>
      <c r="D669" s="11">
        <f>(+D670)</f>
        <v>136395.63855999999</v>
      </c>
      <c r="E669" s="11">
        <f>(+E670)</f>
        <v>130635.44577999999</v>
      </c>
    </row>
    <row r="670" spans="1:5" ht="15" x14ac:dyDescent="0.25">
      <c r="A670" s="25"/>
      <c r="B670" s="13" t="s">
        <v>11</v>
      </c>
      <c r="C670" s="14">
        <f>(((((+C671+C672)))))</f>
        <v>383479.23100000003</v>
      </c>
      <c r="D670" s="14">
        <f>(((((+D671+D672)))))</f>
        <v>136395.63855999999</v>
      </c>
      <c r="E670" s="14">
        <f>(((((+E671+E672)))))</f>
        <v>130635.44577999999</v>
      </c>
    </row>
    <row r="671" spans="1:5" ht="15" x14ac:dyDescent="0.25">
      <c r="A671" s="24"/>
      <c r="B671" s="30" t="s">
        <v>6</v>
      </c>
      <c r="C671" s="16">
        <v>383479.23100000003</v>
      </c>
      <c r="D671" s="16">
        <v>136395.63855999999</v>
      </c>
      <c r="E671" s="16">
        <v>130635.44577999999</v>
      </c>
    </row>
    <row r="672" spans="1:5" ht="15" x14ac:dyDescent="0.25">
      <c r="A672" s="24"/>
      <c r="B672" s="30" t="s">
        <v>7</v>
      </c>
      <c r="C672" s="16">
        <v>0</v>
      </c>
      <c r="D672" s="16">
        <v>0</v>
      </c>
      <c r="E672" s="16">
        <v>0</v>
      </c>
    </row>
    <row r="673" spans="1:5" ht="15" x14ac:dyDescent="0.25">
      <c r="A673" s="26" t="s">
        <v>193</v>
      </c>
      <c r="B673" s="13"/>
      <c r="C673" s="14">
        <f>(+C674+C677+C680+C683+C686+C689+C692)</f>
        <v>444029.93900000001</v>
      </c>
      <c r="D673" s="14">
        <f>(+D674+D677+D680+D683+D686+D689+D692)</f>
        <v>316398.68730000005</v>
      </c>
      <c r="E673" s="14">
        <f>(+E674+E677+E680+E683+E686+E689+E692)</f>
        <v>283901.76799999998</v>
      </c>
    </row>
    <row r="674" spans="1:5" ht="15" x14ac:dyDescent="0.25">
      <c r="A674" s="25"/>
      <c r="B674" s="13" t="s">
        <v>259</v>
      </c>
      <c r="C674" s="14">
        <f>(((((+C675+C676)))))</f>
        <v>73053.638999999996</v>
      </c>
      <c r="D674" s="14">
        <f>(((((+D675+D676)))))</f>
        <v>71172.074999999997</v>
      </c>
      <c r="E674" s="14">
        <f>(((((+E675+E676)))))</f>
        <v>64933.286999999997</v>
      </c>
    </row>
    <row r="675" spans="1:5" ht="15" x14ac:dyDescent="0.25">
      <c r="A675" s="24"/>
      <c r="B675" s="30" t="s">
        <v>6</v>
      </c>
      <c r="C675" s="16">
        <v>73053.638999999996</v>
      </c>
      <c r="D675" s="16">
        <v>71172.074999999997</v>
      </c>
      <c r="E675" s="16">
        <v>64933.286999999997</v>
      </c>
    </row>
    <row r="676" spans="1:5" ht="15" x14ac:dyDescent="0.25">
      <c r="A676" s="24"/>
      <c r="B676" s="30" t="s">
        <v>7</v>
      </c>
      <c r="C676" s="16">
        <v>0</v>
      </c>
      <c r="D676" s="16">
        <v>0</v>
      </c>
      <c r="E676" s="16">
        <v>0</v>
      </c>
    </row>
    <row r="677" spans="1:5" ht="15" x14ac:dyDescent="0.25">
      <c r="A677" s="25"/>
      <c r="B677" s="13" t="s">
        <v>194</v>
      </c>
      <c r="C677" s="14">
        <f>(((((+C678+C679)))))</f>
        <v>10349</v>
      </c>
      <c r="D677" s="14">
        <f>(((((+D678+D679)))))</f>
        <v>8898.0419999999995</v>
      </c>
      <c r="E677" s="14">
        <f>(((((+E678+E679)))))</f>
        <v>7760.2709999999997</v>
      </c>
    </row>
    <row r="678" spans="1:5" ht="15" x14ac:dyDescent="0.25">
      <c r="A678" s="24"/>
      <c r="B678" s="30" t="s">
        <v>6</v>
      </c>
      <c r="C678" s="16">
        <v>10349</v>
      </c>
      <c r="D678" s="16">
        <v>8898.0419999999995</v>
      </c>
      <c r="E678" s="16">
        <v>7760.2709999999997</v>
      </c>
    </row>
    <row r="679" spans="1:5" ht="15" x14ac:dyDescent="0.25">
      <c r="A679" s="24"/>
      <c r="B679" s="30" t="s">
        <v>7</v>
      </c>
      <c r="C679" s="16">
        <v>0</v>
      </c>
      <c r="D679" s="16">
        <v>0</v>
      </c>
      <c r="E679" s="16">
        <v>0</v>
      </c>
    </row>
    <row r="680" spans="1:5" ht="15" x14ac:dyDescent="0.25">
      <c r="A680" s="25"/>
      <c r="B680" s="13" t="s">
        <v>195</v>
      </c>
      <c r="C680" s="14">
        <f>(((((+C681+C682)))))</f>
        <v>244168.8</v>
      </c>
      <c r="D680" s="14">
        <f>(((((+D681+D682)))))</f>
        <v>164851.14000000001</v>
      </c>
      <c r="E680" s="14">
        <f>(((((+E681+E682)))))</f>
        <v>144984.41699999999</v>
      </c>
    </row>
    <row r="681" spans="1:5" ht="15" x14ac:dyDescent="0.25">
      <c r="A681" s="24"/>
      <c r="B681" s="30" t="s">
        <v>6</v>
      </c>
      <c r="C681" s="16">
        <v>244168.8</v>
      </c>
      <c r="D681" s="16">
        <v>164851.14000000001</v>
      </c>
      <c r="E681" s="16">
        <v>144984.41699999999</v>
      </c>
    </row>
    <row r="682" spans="1:5" ht="15" x14ac:dyDescent="0.25">
      <c r="A682" s="24"/>
      <c r="B682" s="30" t="s">
        <v>7</v>
      </c>
      <c r="C682" s="16">
        <v>0</v>
      </c>
      <c r="D682" s="16">
        <v>0</v>
      </c>
      <c r="E682" s="16">
        <v>0</v>
      </c>
    </row>
    <row r="683" spans="1:5" ht="15" x14ac:dyDescent="0.25">
      <c r="A683" s="25"/>
      <c r="B683" s="13" t="s">
        <v>196</v>
      </c>
      <c r="C683" s="14">
        <f>(((((+C684+C685)))))</f>
        <v>61607.5</v>
      </c>
      <c r="D683" s="14">
        <f>(((((+D684+D685)))))</f>
        <v>35759.7353</v>
      </c>
      <c r="E683" s="14">
        <f>(((((+E684+E685)))))</f>
        <v>32461.962</v>
      </c>
    </row>
    <row r="684" spans="1:5" ht="15" x14ac:dyDescent="0.25">
      <c r="A684" s="24"/>
      <c r="B684" s="30" t="s">
        <v>6</v>
      </c>
      <c r="C684" s="16">
        <v>61607.5</v>
      </c>
      <c r="D684" s="16">
        <v>35759.7353</v>
      </c>
      <c r="E684" s="16">
        <v>32461.962</v>
      </c>
    </row>
    <row r="685" spans="1:5" ht="15" x14ac:dyDescent="0.25">
      <c r="A685" s="24"/>
      <c r="B685" s="30" t="s">
        <v>7</v>
      </c>
      <c r="C685" s="16">
        <v>0</v>
      </c>
      <c r="D685" s="16">
        <v>0</v>
      </c>
      <c r="E685" s="16">
        <v>0</v>
      </c>
    </row>
    <row r="686" spans="1:5" ht="15" x14ac:dyDescent="0.25">
      <c r="A686" s="25"/>
      <c r="B686" s="13" t="s">
        <v>197</v>
      </c>
      <c r="C686" s="14">
        <f>(((((+C687+C688)))))</f>
        <v>32700.000000000004</v>
      </c>
      <c r="D686" s="14">
        <f>(((((+D687+D688)))))</f>
        <v>24525</v>
      </c>
      <c r="E686" s="14">
        <f>(((((+E687+E688)))))</f>
        <v>24525</v>
      </c>
    </row>
    <row r="687" spans="1:5" ht="15" x14ac:dyDescent="0.25">
      <c r="A687" s="24"/>
      <c r="B687" s="30" t="s">
        <v>6</v>
      </c>
      <c r="C687" s="16">
        <v>32700.000000000004</v>
      </c>
      <c r="D687" s="16">
        <v>24525</v>
      </c>
      <c r="E687" s="16">
        <v>24525</v>
      </c>
    </row>
    <row r="688" spans="1:5" ht="15" x14ac:dyDescent="0.25">
      <c r="A688" s="24"/>
      <c r="B688" s="30" t="s">
        <v>7</v>
      </c>
      <c r="C688" s="16">
        <v>0</v>
      </c>
      <c r="D688" s="16">
        <v>0</v>
      </c>
      <c r="E688" s="16">
        <v>0</v>
      </c>
    </row>
    <row r="689" spans="1:5" ht="15" x14ac:dyDescent="0.25">
      <c r="A689" s="42"/>
      <c r="B689" s="39" t="s">
        <v>198</v>
      </c>
      <c r="C689" s="40">
        <f>(((((+C690+C691)))))</f>
        <v>10689.9</v>
      </c>
      <c r="D689" s="40">
        <f>(((((+D690+D691)))))</f>
        <v>5925.4880000000003</v>
      </c>
      <c r="E689" s="40">
        <f>(((((+E690+E691)))))</f>
        <v>3969.6239999999998</v>
      </c>
    </row>
    <row r="690" spans="1:5" ht="15" x14ac:dyDescent="0.25">
      <c r="A690" s="24"/>
      <c r="B690" s="30" t="s">
        <v>6</v>
      </c>
      <c r="C690" s="16">
        <v>10689.9</v>
      </c>
      <c r="D690" s="16">
        <v>5925.4880000000003</v>
      </c>
      <c r="E690" s="16">
        <v>3969.6239999999998</v>
      </c>
    </row>
    <row r="691" spans="1:5" ht="15" x14ac:dyDescent="0.25">
      <c r="A691" s="24"/>
      <c r="B691" s="30" t="s">
        <v>7</v>
      </c>
      <c r="C691" s="16">
        <v>0</v>
      </c>
      <c r="D691" s="16">
        <v>0</v>
      </c>
      <c r="E691" s="16">
        <v>0</v>
      </c>
    </row>
    <row r="692" spans="1:5" ht="15" x14ac:dyDescent="0.25">
      <c r="A692" s="25"/>
      <c r="B692" s="13" t="s">
        <v>237</v>
      </c>
      <c r="C692" s="14">
        <f>(((((+C693+C694)))))</f>
        <v>11461.1</v>
      </c>
      <c r="D692" s="14">
        <f>(((((+D693+D694)))))</f>
        <v>5267.2070000000003</v>
      </c>
      <c r="E692" s="14">
        <f>(((((+E693+E694)))))</f>
        <v>5267.2070000000003</v>
      </c>
    </row>
    <row r="693" spans="1:5" ht="15" x14ac:dyDescent="0.25">
      <c r="A693" s="24"/>
      <c r="B693" s="30" t="s">
        <v>6</v>
      </c>
      <c r="C693" s="16">
        <v>11461.1</v>
      </c>
      <c r="D693" s="16">
        <v>5267.2070000000003</v>
      </c>
      <c r="E693" s="16">
        <v>5267.2070000000003</v>
      </c>
    </row>
    <row r="694" spans="1:5" ht="15" x14ac:dyDescent="0.25">
      <c r="A694" s="24"/>
      <c r="B694" s="30" t="s">
        <v>7</v>
      </c>
      <c r="C694" s="16">
        <v>0</v>
      </c>
      <c r="D694" s="16">
        <v>0</v>
      </c>
      <c r="E694" s="16">
        <v>0</v>
      </c>
    </row>
    <row r="695" spans="1:5" ht="15" x14ac:dyDescent="0.25">
      <c r="A695" s="26" t="s">
        <v>199</v>
      </c>
      <c r="B695" s="13"/>
      <c r="C695" s="14">
        <f>(+C696+C699+C702+C705+C708+C711+C714+C723+C726+C729+C732)</f>
        <v>282236.84623000002</v>
      </c>
      <c r="D695" s="14">
        <f>(+D696+D699+D702+D705+D708+D711+D714+D723+D726+D729+D732)</f>
        <v>187700.85983011112</v>
      </c>
      <c r="E695" s="14">
        <f>(+E696+E699+E702+E705+E708+E711+E714+E723+E726+E729+E732)</f>
        <v>156020.55052999998</v>
      </c>
    </row>
    <row r="696" spans="1:5" ht="15" x14ac:dyDescent="0.25">
      <c r="A696" s="25"/>
      <c r="B696" s="13" t="s">
        <v>11</v>
      </c>
      <c r="C696" s="14">
        <f>(((((+C697+C698)))))</f>
        <v>108809.22470999999</v>
      </c>
      <c r="D696" s="14">
        <f>(((((+D697+D698)))))</f>
        <v>69174.167320111112</v>
      </c>
      <c r="E696" s="14">
        <f>(((((+E697+E698)))))</f>
        <v>55611.362740000004</v>
      </c>
    </row>
    <row r="697" spans="1:5" ht="15" x14ac:dyDescent="0.25">
      <c r="A697" s="24"/>
      <c r="B697" s="30" t="s">
        <v>6</v>
      </c>
      <c r="C697" s="16">
        <v>108809.22470999999</v>
      </c>
      <c r="D697" s="16">
        <v>69174.167320111112</v>
      </c>
      <c r="E697" s="16">
        <v>55611.362740000004</v>
      </c>
    </row>
    <row r="698" spans="1:5" ht="15" x14ac:dyDescent="0.25">
      <c r="A698" s="24"/>
      <c r="B698" s="30" t="s">
        <v>7</v>
      </c>
      <c r="C698" s="16">
        <v>0</v>
      </c>
      <c r="D698" s="16">
        <v>0</v>
      </c>
      <c r="E698" s="16">
        <v>0</v>
      </c>
    </row>
    <row r="699" spans="1:5" ht="15" x14ac:dyDescent="0.25">
      <c r="A699" s="25"/>
      <c r="B699" s="13" t="s">
        <v>219</v>
      </c>
      <c r="C699" s="14">
        <f>(((((+C700+C701)))))</f>
        <v>53885.717109999998</v>
      </c>
      <c r="D699" s="14">
        <f>(((((+D700+D701)))))</f>
        <v>41447.004000000001</v>
      </c>
      <c r="E699" s="14">
        <f>(((((+E700+E701)))))</f>
        <v>27114.932000000001</v>
      </c>
    </row>
    <row r="700" spans="1:5" ht="15" x14ac:dyDescent="0.25">
      <c r="A700" s="24"/>
      <c r="B700" s="30" t="s">
        <v>6</v>
      </c>
      <c r="C700" s="16">
        <v>53885.717109999998</v>
      </c>
      <c r="D700" s="16">
        <v>41447.004000000001</v>
      </c>
      <c r="E700" s="16">
        <v>27114.932000000001</v>
      </c>
    </row>
    <row r="701" spans="1:5" ht="15" x14ac:dyDescent="0.25">
      <c r="A701" s="24"/>
      <c r="B701" s="30" t="s">
        <v>7</v>
      </c>
      <c r="C701" s="16">
        <v>0</v>
      </c>
      <c r="D701" s="16">
        <v>0</v>
      </c>
      <c r="E701" s="16">
        <v>0</v>
      </c>
    </row>
    <row r="702" spans="1:5" ht="15" x14ac:dyDescent="0.25">
      <c r="A702" s="25"/>
      <c r="B702" s="13" t="s">
        <v>200</v>
      </c>
      <c r="C702" s="14">
        <f>(((((+C703+C704)))))</f>
        <v>79889.224959999992</v>
      </c>
      <c r="D702" s="14">
        <f>(((((+D703+D704)))))</f>
        <v>50796.682000000001</v>
      </c>
      <c r="E702" s="14">
        <f>(((((+E703+E704)))))</f>
        <v>47254.226000000002</v>
      </c>
    </row>
    <row r="703" spans="1:5" ht="15" x14ac:dyDescent="0.25">
      <c r="A703" s="24"/>
      <c r="B703" s="30" t="s">
        <v>6</v>
      </c>
      <c r="C703" s="16">
        <v>79889.224959999992</v>
      </c>
      <c r="D703" s="16">
        <v>50796.682000000001</v>
      </c>
      <c r="E703" s="16">
        <v>47254.226000000002</v>
      </c>
    </row>
    <row r="704" spans="1:5" ht="15" x14ac:dyDescent="0.25">
      <c r="A704" s="24"/>
      <c r="B704" s="30" t="s">
        <v>7</v>
      </c>
      <c r="C704" s="16">
        <v>0</v>
      </c>
      <c r="D704" s="16">
        <v>0</v>
      </c>
      <c r="E704" s="16">
        <v>0</v>
      </c>
    </row>
    <row r="705" spans="1:5" ht="15" x14ac:dyDescent="0.25">
      <c r="A705" s="25"/>
      <c r="B705" s="13" t="s">
        <v>201</v>
      </c>
      <c r="C705" s="14">
        <f>(((((+C706+C707)))))</f>
        <v>762.79899999999998</v>
      </c>
      <c r="D705" s="14">
        <f>(((((+D706+D707)))))</f>
        <v>468.20400000000001</v>
      </c>
      <c r="E705" s="14">
        <f>(((((+E706+E707)))))</f>
        <v>443.33199999999999</v>
      </c>
    </row>
    <row r="706" spans="1:5" ht="15" x14ac:dyDescent="0.25">
      <c r="A706" s="24"/>
      <c r="B706" s="30" t="s">
        <v>6</v>
      </c>
      <c r="C706" s="16">
        <v>762.79899999999998</v>
      </c>
      <c r="D706" s="16">
        <v>468.20400000000001</v>
      </c>
      <c r="E706" s="16">
        <v>443.33199999999999</v>
      </c>
    </row>
    <row r="707" spans="1:5" ht="15" x14ac:dyDescent="0.25">
      <c r="A707" s="24"/>
      <c r="B707" s="30" t="s">
        <v>7</v>
      </c>
      <c r="C707" s="16">
        <v>0</v>
      </c>
      <c r="D707" s="16">
        <v>0</v>
      </c>
      <c r="E707" s="16">
        <v>0</v>
      </c>
    </row>
    <row r="708" spans="1:5" ht="15" x14ac:dyDescent="0.25">
      <c r="A708" s="25"/>
      <c r="B708" s="13" t="s">
        <v>202</v>
      </c>
      <c r="C708" s="14">
        <f>(((((+C709+C710)))))</f>
        <v>341.70443999999998</v>
      </c>
      <c r="D708" s="14">
        <f>(((((+D709+D710)))))</f>
        <v>246.26997</v>
      </c>
      <c r="E708" s="14">
        <f>(((((+E709+E710)))))</f>
        <v>246.26997</v>
      </c>
    </row>
    <row r="709" spans="1:5" ht="15" x14ac:dyDescent="0.25">
      <c r="A709" s="24"/>
      <c r="B709" s="30" t="s">
        <v>6</v>
      </c>
      <c r="C709" s="16">
        <v>341.70443999999998</v>
      </c>
      <c r="D709" s="16">
        <v>246.26997</v>
      </c>
      <c r="E709" s="16">
        <v>246.26997</v>
      </c>
    </row>
    <row r="710" spans="1:5" ht="15" x14ac:dyDescent="0.25">
      <c r="A710" s="24"/>
      <c r="B710" s="30" t="s">
        <v>7</v>
      </c>
      <c r="C710" s="16">
        <v>0</v>
      </c>
      <c r="D710" s="16">
        <v>0</v>
      </c>
      <c r="E710" s="16">
        <v>0</v>
      </c>
    </row>
    <row r="711" spans="1:5" ht="15" customHeight="1" x14ac:dyDescent="0.25">
      <c r="A711" s="25"/>
      <c r="B711" s="13" t="s">
        <v>203</v>
      </c>
      <c r="C711" s="14">
        <f>(((((+C712+C713)))))</f>
        <v>260.54962</v>
      </c>
      <c r="D711" s="14">
        <f>(((((+D712+D713)))))</f>
        <v>57.220160000000007</v>
      </c>
      <c r="E711" s="14">
        <f>(((((+E712+E713)))))</f>
        <v>57.220160000000007</v>
      </c>
    </row>
    <row r="712" spans="1:5" ht="15" x14ac:dyDescent="0.25">
      <c r="A712" s="24"/>
      <c r="B712" s="30" t="s">
        <v>6</v>
      </c>
      <c r="C712" s="16">
        <v>260.54962</v>
      </c>
      <c r="D712" s="16">
        <v>57.220160000000007</v>
      </c>
      <c r="E712" s="16">
        <v>57.220160000000007</v>
      </c>
    </row>
    <row r="713" spans="1:5" ht="15" x14ac:dyDescent="0.25">
      <c r="A713" s="24"/>
      <c r="B713" s="30" t="s">
        <v>7</v>
      </c>
      <c r="C713" s="16">
        <v>0</v>
      </c>
      <c r="D713" s="16">
        <v>0</v>
      </c>
      <c r="E713" s="16">
        <v>0</v>
      </c>
    </row>
    <row r="714" spans="1:5" ht="15" x14ac:dyDescent="0.25">
      <c r="A714" s="25"/>
      <c r="B714" s="13" t="s">
        <v>204</v>
      </c>
      <c r="C714" s="14">
        <f>(((((+C715+C716)))))</f>
        <v>9398.93</v>
      </c>
      <c r="D714" s="14">
        <f>(((((+D715+D716)))))</f>
        <v>4183.4623799999999</v>
      </c>
      <c r="E714" s="14">
        <f>(((((+E715+E716)))))</f>
        <v>4183.4623799999999</v>
      </c>
    </row>
    <row r="715" spans="1:5" ht="15" x14ac:dyDescent="0.25">
      <c r="A715" s="24"/>
      <c r="B715" s="30" t="s">
        <v>6</v>
      </c>
      <c r="C715" s="16">
        <v>9398.93</v>
      </c>
      <c r="D715" s="16">
        <v>4183.4623799999999</v>
      </c>
      <c r="E715" s="16">
        <v>4183.4623799999999</v>
      </c>
    </row>
    <row r="716" spans="1:5" ht="15" x14ac:dyDescent="0.25">
      <c r="A716" s="24"/>
      <c r="B716" s="30" t="s">
        <v>7</v>
      </c>
      <c r="C716" s="16">
        <v>0</v>
      </c>
      <c r="D716" s="16">
        <v>0</v>
      </c>
      <c r="E716" s="16">
        <v>0</v>
      </c>
    </row>
    <row r="717" spans="1:5" ht="15" x14ac:dyDescent="0.25">
      <c r="A717" s="25"/>
      <c r="B717" s="13" t="s">
        <v>245</v>
      </c>
      <c r="C717" s="14">
        <f>(((((+C718+C719)))))</f>
        <v>211.83354</v>
      </c>
      <c r="D717" s="14">
        <f>(((((+D718+D719)))))</f>
        <v>0</v>
      </c>
      <c r="E717" s="14">
        <f>(((((+E718+E719)))))</f>
        <v>0</v>
      </c>
    </row>
    <row r="718" spans="1:5" ht="15" x14ac:dyDescent="0.25">
      <c r="A718" s="24"/>
      <c r="B718" s="30" t="s">
        <v>6</v>
      </c>
      <c r="C718" s="16">
        <v>211.83354</v>
      </c>
      <c r="D718" s="16">
        <v>0</v>
      </c>
      <c r="E718" s="16">
        <v>0</v>
      </c>
    </row>
    <row r="719" spans="1:5" ht="15" x14ac:dyDescent="0.25">
      <c r="A719" s="24"/>
      <c r="B719" s="30" t="s">
        <v>7</v>
      </c>
      <c r="C719" s="16">
        <v>0</v>
      </c>
      <c r="D719" s="16">
        <v>0</v>
      </c>
      <c r="E719" s="16">
        <v>0</v>
      </c>
    </row>
    <row r="720" spans="1:5" ht="15" x14ac:dyDescent="0.25">
      <c r="A720" s="25"/>
      <c r="B720" s="13" t="s">
        <v>246</v>
      </c>
      <c r="C720" s="14">
        <f>(((((+C721+C722)))))</f>
        <v>176.44064</v>
      </c>
      <c r="D720" s="14">
        <f>(((((+D721+D722)))))</f>
        <v>176.44064</v>
      </c>
      <c r="E720" s="14">
        <f>(((((+E721+E722)))))</f>
        <v>141.15251000000001</v>
      </c>
    </row>
    <row r="721" spans="1:5" ht="15" x14ac:dyDescent="0.25">
      <c r="A721" s="24"/>
      <c r="B721" s="30" t="s">
        <v>6</v>
      </c>
      <c r="C721" s="16">
        <v>176.44064</v>
      </c>
      <c r="D721" s="16">
        <v>176.44064</v>
      </c>
      <c r="E721" s="16">
        <v>141.15251000000001</v>
      </c>
    </row>
    <row r="722" spans="1:5" ht="15" x14ac:dyDescent="0.25">
      <c r="A722" s="24"/>
      <c r="B722" s="30" t="s">
        <v>7</v>
      </c>
      <c r="C722" s="16">
        <v>0</v>
      </c>
      <c r="D722" s="16">
        <v>0</v>
      </c>
      <c r="E722" s="16">
        <v>0</v>
      </c>
    </row>
    <row r="723" spans="1:5" ht="15" x14ac:dyDescent="0.25">
      <c r="A723" s="25"/>
      <c r="B723" s="13" t="s">
        <v>205</v>
      </c>
      <c r="C723" s="14">
        <f>(((((+C724+C725)))))</f>
        <v>2569.2489999999998</v>
      </c>
      <c r="D723" s="14">
        <f>(((((+D724+D725)))))</f>
        <v>1647.5709999999999</v>
      </c>
      <c r="E723" s="14">
        <f>(((((+E724+E725)))))</f>
        <v>1490.2809999999999</v>
      </c>
    </row>
    <row r="724" spans="1:5" ht="15" x14ac:dyDescent="0.25">
      <c r="A724" s="24"/>
      <c r="B724" s="30" t="s">
        <v>6</v>
      </c>
      <c r="C724" s="16">
        <v>2569.2489999999998</v>
      </c>
      <c r="D724" s="16">
        <v>1647.5709999999999</v>
      </c>
      <c r="E724" s="16">
        <v>1490.2809999999999</v>
      </c>
    </row>
    <row r="725" spans="1:5" ht="15" x14ac:dyDescent="0.25">
      <c r="A725" s="24"/>
      <c r="B725" s="30" t="s">
        <v>7</v>
      </c>
      <c r="C725" s="16">
        <v>0</v>
      </c>
      <c r="D725" s="16">
        <v>0</v>
      </c>
      <c r="E725" s="16">
        <v>0</v>
      </c>
    </row>
    <row r="726" spans="1:5" ht="15" x14ac:dyDescent="0.25">
      <c r="A726" s="25"/>
      <c r="B726" s="13" t="s">
        <v>206</v>
      </c>
      <c r="C726" s="14">
        <f>(((((+C727+C728)))))</f>
        <v>390.23338999999999</v>
      </c>
      <c r="D726" s="14">
        <f>(((((+D727+D728)))))</f>
        <v>289.89299999999997</v>
      </c>
      <c r="E726" s="14">
        <f>(((((+E727+E728)))))</f>
        <v>271.71128000000004</v>
      </c>
    </row>
    <row r="727" spans="1:5" ht="15" x14ac:dyDescent="0.25">
      <c r="A727" s="24"/>
      <c r="B727" s="30" t="s">
        <v>6</v>
      </c>
      <c r="C727" s="16">
        <v>390.23338999999999</v>
      </c>
      <c r="D727" s="16">
        <v>289.89299999999997</v>
      </c>
      <c r="E727" s="16">
        <v>271.71128000000004</v>
      </c>
    </row>
    <row r="728" spans="1:5" ht="15" x14ac:dyDescent="0.25">
      <c r="A728" s="24"/>
      <c r="B728" s="30" t="s">
        <v>7</v>
      </c>
      <c r="C728" s="16">
        <v>0</v>
      </c>
      <c r="D728" s="16">
        <v>0</v>
      </c>
      <c r="E728" s="16">
        <v>0</v>
      </c>
    </row>
    <row r="729" spans="1:5" ht="15" x14ac:dyDescent="0.25">
      <c r="A729" s="25"/>
      <c r="B729" s="13" t="s">
        <v>207</v>
      </c>
      <c r="C729" s="14">
        <f>(((((+C730+C731)))))</f>
        <v>14033.262000000001</v>
      </c>
      <c r="D729" s="14">
        <f>(((((+D730+D731)))))</f>
        <v>10767.95</v>
      </c>
      <c r="E729" s="14">
        <f>(((((+E730+E731)))))</f>
        <v>10817.949000000001</v>
      </c>
    </row>
    <row r="730" spans="1:5" ht="15" x14ac:dyDescent="0.25">
      <c r="A730" s="24"/>
      <c r="B730" s="30" t="s">
        <v>6</v>
      </c>
      <c r="C730" s="16">
        <v>14033.262000000001</v>
      </c>
      <c r="D730" s="16">
        <v>10767.95</v>
      </c>
      <c r="E730" s="16">
        <v>10817.949000000001</v>
      </c>
    </row>
    <row r="731" spans="1:5" ht="15" x14ac:dyDescent="0.25">
      <c r="A731" s="24"/>
      <c r="B731" s="30" t="s">
        <v>7</v>
      </c>
      <c r="C731" s="16">
        <v>0</v>
      </c>
      <c r="D731" s="16">
        <v>0</v>
      </c>
      <c r="E731" s="16">
        <v>0</v>
      </c>
    </row>
    <row r="732" spans="1:5" ht="15" x14ac:dyDescent="0.25">
      <c r="A732" s="25"/>
      <c r="B732" s="13" t="s">
        <v>208</v>
      </c>
      <c r="C732" s="14">
        <f>(((((+C733+C734)))))</f>
        <v>11895.951999999999</v>
      </c>
      <c r="D732" s="14">
        <f>(((((+D733+D734)))))</f>
        <v>8622.4359999999997</v>
      </c>
      <c r="E732" s="14">
        <f>(((((+E733+E734)))))</f>
        <v>8529.8040000000001</v>
      </c>
    </row>
    <row r="733" spans="1:5" ht="15" x14ac:dyDescent="0.25">
      <c r="A733" s="24"/>
      <c r="B733" s="30" t="s">
        <v>6</v>
      </c>
      <c r="C733" s="16">
        <v>11895.951999999999</v>
      </c>
      <c r="D733" s="16">
        <v>8622.4359999999997</v>
      </c>
      <c r="E733" s="16">
        <v>8529.8040000000001</v>
      </c>
    </row>
    <row r="734" spans="1:5" ht="15" x14ac:dyDescent="0.25">
      <c r="A734" s="24"/>
      <c r="B734" s="30" t="s">
        <v>7</v>
      </c>
      <c r="C734" s="16">
        <v>0</v>
      </c>
      <c r="D734" s="16">
        <v>0</v>
      </c>
      <c r="E734" s="16">
        <v>0</v>
      </c>
    </row>
    <row r="735" spans="1:5" ht="15" x14ac:dyDescent="0.25">
      <c r="A735" s="26" t="s">
        <v>228</v>
      </c>
      <c r="B735" s="10"/>
      <c r="C735" s="11">
        <f>(+C736+C737)</f>
        <v>24859394.153179999</v>
      </c>
      <c r="D735" s="11">
        <f>(+D736+D737)</f>
        <v>17668906.335362799</v>
      </c>
      <c r="E735" s="11">
        <f>(+E736+E737)</f>
        <v>14788213.0689741</v>
      </c>
    </row>
    <row r="736" spans="1:5" ht="15" x14ac:dyDescent="0.25">
      <c r="A736" s="24"/>
      <c r="B736" s="30" t="s">
        <v>6</v>
      </c>
      <c r="C736" s="16">
        <v>22714908.710499998</v>
      </c>
      <c r="D736" s="21">
        <v>16688459.344332799</v>
      </c>
      <c r="E736" s="21">
        <v>14007487.3513241</v>
      </c>
    </row>
    <row r="737" spans="1:5" ht="15" x14ac:dyDescent="0.25">
      <c r="A737" s="24"/>
      <c r="B737" s="30" t="s">
        <v>7</v>
      </c>
      <c r="C737" s="16">
        <v>2144485.4426799999</v>
      </c>
      <c r="D737" s="21">
        <v>980446.99102999992</v>
      </c>
      <c r="E737" s="21">
        <v>780725.71765000001</v>
      </c>
    </row>
    <row r="738" spans="1:5" ht="15" x14ac:dyDescent="0.25">
      <c r="A738" s="26" t="s">
        <v>229</v>
      </c>
      <c r="B738" s="10"/>
      <c r="C738" s="11">
        <f>(+C739+C740)</f>
        <v>1189230.6392699999</v>
      </c>
      <c r="D738" s="11">
        <f>(+D739+D740)</f>
        <v>954243.25683000009</v>
      </c>
      <c r="E738" s="11">
        <f>(+E739+E740)</f>
        <v>919810.03417</v>
      </c>
    </row>
    <row r="739" spans="1:5" ht="15" x14ac:dyDescent="0.25">
      <c r="A739" s="24"/>
      <c r="B739" s="30" t="s">
        <v>6</v>
      </c>
      <c r="C739" s="16">
        <v>1189230.6392699999</v>
      </c>
      <c r="D739" s="33">
        <v>954243.25683000009</v>
      </c>
      <c r="E739" s="33">
        <v>919810.03417</v>
      </c>
    </row>
    <row r="740" spans="1:5" ht="15" x14ac:dyDescent="0.25">
      <c r="A740" s="24"/>
      <c r="B740" s="30" t="s">
        <v>7</v>
      </c>
      <c r="C740" s="16">
        <v>0</v>
      </c>
      <c r="D740" s="16">
        <v>0</v>
      </c>
      <c r="E740" s="16">
        <v>0</v>
      </c>
    </row>
    <row r="741" spans="1:5" ht="15" x14ac:dyDescent="0.25">
      <c r="A741" s="26" t="s">
        <v>230</v>
      </c>
      <c r="B741" s="13"/>
      <c r="C741" s="14">
        <f>(+C742+C745+C748+C751+C754+C757+C760)</f>
        <v>228229018.32506308</v>
      </c>
      <c r="D741" s="14">
        <f>(+D742+D745+D748+D751+D754+D757+D760)</f>
        <v>157435986.25163496</v>
      </c>
      <c r="E741" s="14">
        <f>(+E742+E745+E748+E751+E754+E757+E760)</f>
        <v>155578579.28923261</v>
      </c>
    </row>
    <row r="742" spans="1:5" ht="15" x14ac:dyDescent="0.25">
      <c r="A742" s="25"/>
      <c r="B742" s="13" t="s">
        <v>209</v>
      </c>
      <c r="C742" s="14">
        <f>(((((+C743+C744)))))</f>
        <v>205621579.89399999</v>
      </c>
      <c r="D742" s="14">
        <f>(((((+D743+D744)))))</f>
        <v>146280718.859</v>
      </c>
      <c r="E742" s="14">
        <f>(((((+E743+E744)))))</f>
        <v>146250751.19600001</v>
      </c>
    </row>
    <row r="743" spans="1:5" ht="15" x14ac:dyDescent="0.25">
      <c r="A743" s="24"/>
      <c r="B743" s="30" t="s">
        <v>6</v>
      </c>
      <c r="C743" s="16">
        <v>16231986.467</v>
      </c>
      <c r="D743" s="16">
        <v>14960229.093</v>
      </c>
      <c r="E743" s="16">
        <v>14930261.43</v>
      </c>
    </row>
    <row r="744" spans="1:5" ht="15" x14ac:dyDescent="0.25">
      <c r="A744" s="24"/>
      <c r="B744" s="30" t="s">
        <v>7</v>
      </c>
      <c r="C744" s="16">
        <v>189389593.42699999</v>
      </c>
      <c r="D744" s="16">
        <v>131320489.766</v>
      </c>
      <c r="E744" s="16">
        <v>131320489.766</v>
      </c>
    </row>
    <row r="745" spans="1:5" ht="15" x14ac:dyDescent="0.25">
      <c r="A745" s="25"/>
      <c r="B745" s="13" t="s">
        <v>210</v>
      </c>
      <c r="C745" s="14">
        <f>(((((+C746+C747)))))</f>
        <v>60922.446000000004</v>
      </c>
      <c r="D745" s="14">
        <f>(((((+D746+D747)))))</f>
        <v>21356.487000000001</v>
      </c>
      <c r="E745" s="14">
        <f>(((((+E746+E747)))))</f>
        <v>21360.54</v>
      </c>
    </row>
    <row r="746" spans="1:5" ht="15" x14ac:dyDescent="0.25">
      <c r="A746" s="24"/>
      <c r="B746" s="30" t="s">
        <v>6</v>
      </c>
      <c r="C746" s="16">
        <v>60922.446000000004</v>
      </c>
      <c r="D746" s="16">
        <v>21356.487000000001</v>
      </c>
      <c r="E746" s="16">
        <v>21360.54</v>
      </c>
    </row>
    <row r="747" spans="1:5" ht="15" x14ac:dyDescent="0.25">
      <c r="A747" s="23"/>
      <c r="B747" s="31" t="s">
        <v>7</v>
      </c>
      <c r="C747" s="18">
        <v>0</v>
      </c>
      <c r="D747" s="18">
        <v>0</v>
      </c>
      <c r="E747" s="18">
        <v>0</v>
      </c>
    </row>
    <row r="748" spans="1:5" ht="15" x14ac:dyDescent="0.25">
      <c r="A748" s="25"/>
      <c r="B748" s="13" t="s">
        <v>211</v>
      </c>
      <c r="C748" s="14">
        <f>(((((+C749+C750)))))</f>
        <v>143954.141</v>
      </c>
      <c r="D748" s="14">
        <f>(((((+D749+D750)))))</f>
        <v>143954.141</v>
      </c>
      <c r="E748" s="14">
        <f>(((((+E749+E750)))))</f>
        <v>143954.141</v>
      </c>
    </row>
    <row r="749" spans="1:5" ht="15" x14ac:dyDescent="0.25">
      <c r="A749" s="24"/>
      <c r="B749" s="30" t="s">
        <v>6</v>
      </c>
      <c r="C749" s="16">
        <v>121536.682</v>
      </c>
      <c r="D749" s="16">
        <v>121536.682</v>
      </c>
      <c r="E749" s="16">
        <v>121536.682</v>
      </c>
    </row>
    <row r="750" spans="1:5" ht="15" x14ac:dyDescent="0.25">
      <c r="A750" s="24"/>
      <c r="B750" s="30" t="s">
        <v>7</v>
      </c>
      <c r="C750" s="16">
        <v>22417.458999999999</v>
      </c>
      <c r="D750" s="16">
        <v>22417.458999999999</v>
      </c>
      <c r="E750" s="16">
        <v>22417.458999999999</v>
      </c>
    </row>
    <row r="751" spans="1:5" ht="15" x14ac:dyDescent="0.25">
      <c r="A751" s="25"/>
      <c r="B751" s="13" t="s">
        <v>212</v>
      </c>
      <c r="C751" s="14">
        <f>(((((+C752+C753)))))</f>
        <v>2395980.1340000001</v>
      </c>
      <c r="D751" s="14">
        <f>(((((+D752+D753)))))</f>
        <v>1955062.2196932002</v>
      </c>
      <c r="E751" s="14">
        <f>(((((+E752+E753)))))</f>
        <v>1944748.6524499999</v>
      </c>
    </row>
    <row r="752" spans="1:5" ht="15" x14ac:dyDescent="0.25">
      <c r="A752" s="24"/>
      <c r="B752" s="30" t="s">
        <v>6</v>
      </c>
      <c r="C752" s="16">
        <v>1517627.487</v>
      </c>
      <c r="D752" s="16">
        <v>1254554.4998232001</v>
      </c>
      <c r="E752" s="16">
        <v>1244240.93258</v>
      </c>
    </row>
    <row r="753" spans="1:5" ht="15" x14ac:dyDescent="0.25">
      <c r="A753" s="24"/>
      <c r="B753" s="30" t="s">
        <v>7</v>
      </c>
      <c r="C753" s="16">
        <v>878352.647</v>
      </c>
      <c r="D753" s="16">
        <v>700507.71987000003</v>
      </c>
      <c r="E753" s="16">
        <v>700507.71987000003</v>
      </c>
    </row>
    <row r="754" spans="1:5" ht="15" x14ac:dyDescent="0.25">
      <c r="A754" s="25"/>
      <c r="B754" s="13" t="s">
        <v>213</v>
      </c>
      <c r="C754" s="14">
        <f>(((((+C755+C756)))))</f>
        <v>1599247.327</v>
      </c>
      <c r="D754" s="14">
        <f>(((((+D755+D756)))))</f>
        <v>1599247.327</v>
      </c>
      <c r="E754" s="14">
        <f>(((((+E755+E756)))))</f>
        <v>1599247.327</v>
      </c>
    </row>
    <row r="755" spans="1:5" ht="15" x14ac:dyDescent="0.25">
      <c r="A755" s="24"/>
      <c r="B755" s="30" t="s">
        <v>6</v>
      </c>
      <c r="C755" s="16">
        <v>145502.899</v>
      </c>
      <c r="D755" s="16">
        <v>145502.899</v>
      </c>
      <c r="E755" s="16">
        <v>145502.899</v>
      </c>
    </row>
    <row r="756" spans="1:5" ht="15" x14ac:dyDescent="0.25">
      <c r="A756" s="24"/>
      <c r="B756" s="30" t="s">
        <v>7</v>
      </c>
      <c r="C756" s="16">
        <v>1453744.4280000001</v>
      </c>
      <c r="D756" s="16">
        <v>1453744.4280000001</v>
      </c>
      <c r="E756" s="16">
        <v>1453744.4280000001</v>
      </c>
    </row>
    <row r="757" spans="1:5" ht="15" x14ac:dyDescent="0.25">
      <c r="A757" s="25"/>
      <c r="B757" s="13" t="s">
        <v>214</v>
      </c>
      <c r="C757" s="14">
        <f>(((((+C758+C759)))))</f>
        <v>11962562.083999999</v>
      </c>
      <c r="D757" s="14">
        <f>(((((+D758+D759)))))</f>
        <v>3684341.1309187999</v>
      </c>
      <c r="E757" s="14">
        <f>(((((+E758+E759)))))</f>
        <v>2853988.7256080001</v>
      </c>
    </row>
    <row r="758" spans="1:5" ht="15" x14ac:dyDescent="0.25">
      <c r="A758" s="24"/>
      <c r="B758" s="30" t="s">
        <v>6</v>
      </c>
      <c r="C758" s="16">
        <v>8717898.1089999992</v>
      </c>
      <c r="D758" s="16">
        <v>2533268.6855279999</v>
      </c>
      <c r="E758" s="16">
        <v>1832676.572708</v>
      </c>
    </row>
    <row r="759" spans="1:5" ht="15" x14ac:dyDescent="0.25">
      <c r="A759" s="24"/>
      <c r="B759" s="30" t="s">
        <v>7</v>
      </c>
      <c r="C759" s="17">
        <v>3244663.9750000001</v>
      </c>
      <c r="D759" s="16">
        <v>1151072.4453908</v>
      </c>
      <c r="E759" s="16">
        <v>1021312.1529</v>
      </c>
    </row>
    <row r="760" spans="1:5" ht="15" x14ac:dyDescent="0.25">
      <c r="A760" s="25"/>
      <c r="B760" s="13" t="s">
        <v>215</v>
      </c>
      <c r="C760" s="14">
        <f>(((((+C761+C762)))))</f>
        <v>6444772.29906308</v>
      </c>
      <c r="D760" s="14">
        <f>(((((+D761+D762)))))</f>
        <v>3751306.0870229704</v>
      </c>
      <c r="E760" s="14">
        <f>(((((+E761+E762)))))</f>
        <v>2764528.7071746197</v>
      </c>
    </row>
    <row r="761" spans="1:5" ht="15" x14ac:dyDescent="0.25">
      <c r="A761" s="24"/>
      <c r="B761" s="30" t="s">
        <v>6</v>
      </c>
      <c r="C761" s="16">
        <v>6264165.3095930796</v>
      </c>
      <c r="D761" s="16">
        <v>3615395.1115429704</v>
      </c>
      <c r="E761" s="16">
        <v>2629213.7019346198</v>
      </c>
    </row>
    <row r="762" spans="1:5" ht="15" x14ac:dyDescent="0.25">
      <c r="A762" s="24"/>
      <c r="B762" s="30" t="s">
        <v>7</v>
      </c>
      <c r="C762" s="16">
        <v>180606.98947</v>
      </c>
      <c r="D762" s="16">
        <v>135910.97547999999</v>
      </c>
      <c r="E762" s="16">
        <v>135315.00524</v>
      </c>
    </row>
    <row r="763" spans="1:5" ht="15" x14ac:dyDescent="0.25">
      <c r="A763" s="26" t="s">
        <v>231</v>
      </c>
      <c r="B763" s="10"/>
      <c r="C763" s="11">
        <f>(+C764+C765)</f>
        <v>100999488.462</v>
      </c>
      <c r="D763" s="11">
        <f>(+D764+D765)</f>
        <v>71951176.013999999</v>
      </c>
      <c r="E763" s="11">
        <f>(+E764+E765)</f>
        <v>29019738.949999999</v>
      </c>
    </row>
    <row r="764" spans="1:5" ht="15" x14ac:dyDescent="0.25">
      <c r="A764" s="24"/>
      <c r="B764" s="30" t="s">
        <v>6</v>
      </c>
      <c r="C764" s="16">
        <v>98370742.898000002</v>
      </c>
      <c r="D764" s="21">
        <v>70121348.917999998</v>
      </c>
      <c r="E764" s="21">
        <v>27609848.434</v>
      </c>
    </row>
    <row r="765" spans="1:5" ht="15" x14ac:dyDescent="0.25">
      <c r="A765" s="23"/>
      <c r="B765" s="31" t="s">
        <v>7</v>
      </c>
      <c r="C765" s="18">
        <v>2628745.5639999998</v>
      </c>
      <c r="D765" s="18">
        <v>1829827.0959999999</v>
      </c>
      <c r="E765" s="18">
        <v>1409890.5160000001</v>
      </c>
    </row>
    <row r="766" spans="1:5" ht="13.5" customHeight="1" x14ac:dyDescent="0.25">
      <c r="A766" s="60" t="s">
        <v>252</v>
      </c>
      <c r="B766" s="60"/>
      <c r="C766" s="60"/>
      <c r="D766" s="60"/>
      <c r="E766" s="60"/>
    </row>
    <row r="767" spans="1:5" ht="15" x14ac:dyDescent="0.25">
      <c r="A767" s="60" t="s">
        <v>253</v>
      </c>
      <c r="B767" s="60"/>
      <c r="C767" s="60"/>
      <c r="D767" s="60"/>
      <c r="E767" s="60"/>
    </row>
    <row r="768" spans="1:5" ht="15" x14ac:dyDescent="0.25">
      <c r="A768" s="60" t="s">
        <v>254</v>
      </c>
      <c r="B768" s="60"/>
      <c r="C768" s="60"/>
      <c r="D768" s="60"/>
      <c r="E768" s="60"/>
    </row>
    <row r="769" spans="1:5" ht="15" x14ac:dyDescent="0.25">
      <c r="A769" s="60" t="s">
        <v>255</v>
      </c>
      <c r="B769" s="60"/>
      <c r="C769" s="60"/>
      <c r="D769" s="60"/>
      <c r="E769" s="60"/>
    </row>
    <row r="770" spans="1:5" ht="16.5" x14ac:dyDescent="0.25">
      <c r="A770" s="61" t="s">
        <v>216</v>
      </c>
      <c r="B770" s="61"/>
      <c r="C770" s="61"/>
      <c r="D770" s="61"/>
      <c r="E770" s="61"/>
    </row>
  </sheetData>
  <mergeCells count="14">
    <mergeCell ref="A766:E766"/>
    <mergeCell ref="A767:E767"/>
    <mergeCell ref="A768:E768"/>
    <mergeCell ref="A769:E769"/>
    <mergeCell ref="A770:E770"/>
    <mergeCell ref="A545:B545"/>
    <mergeCell ref="A661:B661"/>
    <mergeCell ref="A1:C1"/>
    <mergeCell ref="A3:E3"/>
    <mergeCell ref="A4:E4"/>
    <mergeCell ref="A5:E5"/>
    <mergeCell ref="A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scale="71" fitToHeight="0" orientation="portrait" verticalDpi="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2T_2019</vt:lpstr>
      <vt:lpstr>'2T_2019'!Área_de_impresión</vt:lpstr>
      <vt:lpstr>'2T_2019'!Títulos_a_imprimir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Unidad de Política y Control Presupuestario</cp:lastModifiedBy>
  <cp:lastPrinted>2019-10-25T23:23:44Z</cp:lastPrinted>
  <dcterms:created xsi:type="dcterms:W3CDTF">2018-01-26T18:51:24Z</dcterms:created>
  <dcterms:modified xsi:type="dcterms:W3CDTF">2019-10-26T02:06:48Z</dcterms:modified>
</cp:coreProperties>
</file>