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defaultThemeVersion="124226"/>
  <mc:AlternateContent xmlns:mc="http://schemas.openxmlformats.org/markup-compatibility/2006">
    <mc:Choice Requires="x15">
      <x15ac:absPath xmlns:x15ac="http://schemas.microsoft.com/office/spreadsheetml/2010/11/ac" url="D:\Mis Documentos\Informes\Informe de Finanzas Anexos\2019\iii\Recibidos\"/>
    </mc:Choice>
  </mc:AlternateContent>
  <bookViews>
    <workbookView xWindow="390" yWindow="60" windowWidth="10845" windowHeight="5880" tabRatio="869"/>
  </bookViews>
  <sheets>
    <sheet name="Adecuaciones Presupuestarias 5%" sheetId="14" r:id="rId1"/>
    <sheet name="Ing. Exc. Autorizados" sheetId="24" r:id="rId2"/>
    <sheet name="Ing. Exc Infor." sheetId="5" r:id="rId3"/>
    <sheet name="Aprovechamientos Otros" sheetId="25" r:id="rId4"/>
    <sheet name="Acuerdos de Ministración" sheetId="18" r:id="rId5"/>
    <sheet name="Total" sheetId="21" r:id="rId6"/>
    <sheet name="Fiscales" sheetId="22" r:id="rId7"/>
    <sheet name="Propios" sheetId="23" r:id="rId8"/>
    <sheet name="Ahorro Poderes-Entes Autónomos" sheetId="8" r:id="rId9"/>
    <sheet name="Balances" sheetId="1" r:id="rId10"/>
    <sheet name="Seguridad Pública y Nacional" sheetId="13" r:id="rId11"/>
    <sheet name="Incrementos Salariales" sheetId="17" r:id="rId12"/>
    <sheet name="Donativos 2T 2019" sheetId="19" r:id="rId13"/>
    <sheet name="Subsidios Otorgados 2T 2019" sheetId="20" r:id="rId14"/>
    <sheet name="Inversión Física" sheetId="15" r:id="rId15"/>
    <sheet name="Gastos Obligatorio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4">#REF!</definedName>
    <definedName name="\a" localSheetId="0">#REF!</definedName>
    <definedName name="\a" localSheetId="8">#REF!</definedName>
    <definedName name="\a" localSheetId="15">#N/A</definedName>
    <definedName name="\a" localSheetId="2">#REF!</definedName>
    <definedName name="\a" localSheetId="14">#N/A</definedName>
    <definedName name="\a" localSheetId="10">#REF!</definedName>
    <definedName name="\a">#REF!</definedName>
    <definedName name="\b" localSheetId="4">#REF!</definedName>
    <definedName name="\b" localSheetId="0">#REF!</definedName>
    <definedName name="\b" localSheetId="8">#REF!</definedName>
    <definedName name="\b" localSheetId="15">#N/A</definedName>
    <definedName name="\b" localSheetId="2">#REF!</definedName>
    <definedName name="\b" localSheetId="14">#N/A</definedName>
    <definedName name="\b" localSheetId="10">#REF!</definedName>
    <definedName name="\b">#REF!</definedName>
    <definedName name="\c" localSheetId="4">'[1]Mod Eco Controlados 99'!#REF!</definedName>
    <definedName name="\c" localSheetId="0">'[1]Mod Eco Controlados 99'!#REF!</definedName>
    <definedName name="\c" localSheetId="8">'[1]Mod Eco Controlados 99'!#REF!</definedName>
    <definedName name="\c" localSheetId="15">'[1]Mod Eco Controlados 99'!#REF!</definedName>
    <definedName name="\c" localSheetId="14">'[1]Mod Eco Controlados 99'!#REF!</definedName>
    <definedName name="\c" localSheetId="10">'[1]Mod Eco Controlados 99'!#REF!</definedName>
    <definedName name="\c">'[1]Mod Eco Controlados 99'!#REF!</definedName>
    <definedName name="\p" localSheetId="4">#REF!</definedName>
    <definedName name="\p" localSheetId="8">#REF!</definedName>
    <definedName name="\p" localSheetId="15">#REF!</definedName>
    <definedName name="\p" localSheetId="14">#REF!</definedName>
    <definedName name="\p" localSheetId="10">#REF!</definedName>
    <definedName name="\p">#REF!</definedName>
    <definedName name="\s">#N/A</definedName>
    <definedName name="\z" localSheetId="4">#REF!</definedName>
    <definedName name="\z" localSheetId="8">#REF!</definedName>
    <definedName name="\z" localSheetId="15">#REF!</definedName>
    <definedName name="\z" localSheetId="14">#REF!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8">#REF!</definedName>
    <definedName name="____ASA96" localSheetId="15">#REF!</definedName>
    <definedName name="____ASA96" localSheetId="14">#REF!</definedName>
    <definedName name="____ASA96" localSheetId="10">#REF!</definedName>
    <definedName name="____ASA96">#REF!</definedName>
    <definedName name="____cad179" localSheetId="4">'[1]Mod Eco Controlados 99'!#REF!</definedName>
    <definedName name="____cad179" localSheetId="0">'[1]Mod Eco Controlados 99'!#REF!</definedName>
    <definedName name="____cad179" localSheetId="8">'[1]Mod Eco Controlados 99'!#REF!</definedName>
    <definedName name="____cad179" localSheetId="15">'[1]Mod Eco Controlados 99'!#REF!</definedName>
    <definedName name="____cad179" localSheetId="14">'[1]Mod Eco Controlados 99'!#REF!</definedName>
    <definedName name="____cad179" localSheetId="10">'[1]Mod Eco Controlados 99'!#REF!</definedName>
    <definedName name="____cad179">'[1]Mod Eco Controlados 99'!#REF!</definedName>
    <definedName name="____CFD02" localSheetId="4">#REF!</definedName>
    <definedName name="____CFD02" localSheetId="8">#REF!</definedName>
    <definedName name="____CFD02" localSheetId="15">#REF!</definedName>
    <definedName name="____CFD02" localSheetId="14">#REF!</definedName>
    <definedName name="____CFD02" localSheetId="10">#REF!</definedName>
    <definedName name="____CFD02">#REF!</definedName>
    <definedName name="____CFE96" localSheetId="4">#REF!</definedName>
    <definedName name="____CFE96" localSheetId="8">#REF!</definedName>
    <definedName name="____CFE96" localSheetId="15">#REF!</definedName>
    <definedName name="____CFE96" localSheetId="14">#REF!</definedName>
    <definedName name="____CFE96" localSheetId="10">#REF!</definedName>
    <definedName name="____CFE96">#REF!</definedName>
    <definedName name="____CON96" localSheetId="4">#REF!</definedName>
    <definedName name="____CON96" localSheetId="8">#REF!</definedName>
    <definedName name="____CON96" localSheetId="15">#REF!</definedName>
    <definedName name="____CON96" localSheetId="14">#REF!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8">#REF!</definedName>
    <definedName name="____PEM96" localSheetId="15">#REF!</definedName>
    <definedName name="____PEM96" localSheetId="14">#REF!</definedName>
    <definedName name="____PEM96" localSheetId="10">#REF!</definedName>
    <definedName name="____PEM96">#REF!</definedName>
    <definedName name="____PIB08" localSheetId="4">#REF!</definedName>
    <definedName name="____PIB08" localSheetId="8">#REF!</definedName>
    <definedName name="____PIB08" localSheetId="15">#REF!</definedName>
    <definedName name="____PIB08" localSheetId="14">#REF!</definedName>
    <definedName name="____PIB08" localSheetId="10">#REF!</definedName>
    <definedName name="____PIB08">#REF!</definedName>
    <definedName name="____PIP96" localSheetId="4">#REF!</definedName>
    <definedName name="____PIP96" localSheetId="8">#REF!</definedName>
    <definedName name="____PIP96" localSheetId="15">#REF!</definedName>
    <definedName name="____PIP96" localSheetId="14">#REF!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8">#REF!</definedName>
    <definedName name="____syt03" localSheetId="15">#REF!</definedName>
    <definedName name="____syt03" localSheetId="14">#REF!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8">#REF!</definedName>
    <definedName name="___ASA96" localSheetId="15">#REF!</definedName>
    <definedName name="___ASA96" localSheetId="14">#REF!</definedName>
    <definedName name="___ASA96" localSheetId="10">#REF!</definedName>
    <definedName name="___ASA96">#REF!</definedName>
    <definedName name="___cad179" localSheetId="4">'[1]Mod Eco Controlados 99'!#REF!</definedName>
    <definedName name="___cad179" localSheetId="0">'[1]Mod Eco Controlados 99'!#REF!</definedName>
    <definedName name="___cad179" localSheetId="8">'[1]Mod Eco Controlados 99'!#REF!</definedName>
    <definedName name="___cad179" localSheetId="15">'[1]Mod Eco Controlados 99'!#REF!</definedName>
    <definedName name="___cad179" localSheetId="14">'[1]Mod Eco Controlados 99'!#REF!</definedName>
    <definedName name="___cad179" localSheetId="10">'[1]Mod Eco Controlados 99'!#REF!</definedName>
    <definedName name="___cad179">'[1]Mod Eco Controlados 99'!#REF!</definedName>
    <definedName name="___CFD02" localSheetId="4">#REF!</definedName>
    <definedName name="___CFD02" localSheetId="8">#REF!</definedName>
    <definedName name="___CFD02" localSheetId="15">#REF!</definedName>
    <definedName name="___CFD02" localSheetId="14">#REF!</definedName>
    <definedName name="___CFD02" localSheetId="10">#REF!</definedName>
    <definedName name="___CFD02">#REF!</definedName>
    <definedName name="___CFE96" localSheetId="4">#REF!</definedName>
    <definedName name="___CFE96" localSheetId="8">#REF!</definedName>
    <definedName name="___CFE96" localSheetId="15">#REF!</definedName>
    <definedName name="___CFE96" localSheetId="14">#REF!</definedName>
    <definedName name="___CFE96" localSheetId="10">#REF!</definedName>
    <definedName name="___CFE96">#REF!</definedName>
    <definedName name="___CON96" localSheetId="4">#REF!</definedName>
    <definedName name="___CON96" localSheetId="8">#REF!</definedName>
    <definedName name="___CON96" localSheetId="15">#REF!</definedName>
    <definedName name="___CON96" localSheetId="14">#REF!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8">#REF!</definedName>
    <definedName name="___PEM96" localSheetId="15">#REF!</definedName>
    <definedName name="___PEM96" localSheetId="14">#REF!</definedName>
    <definedName name="___PEM96" localSheetId="10">#REF!</definedName>
    <definedName name="___PEM96">#REF!</definedName>
    <definedName name="___PIB08" localSheetId="4">#REF!</definedName>
    <definedName name="___PIB08" localSheetId="8">#REF!</definedName>
    <definedName name="___PIB08" localSheetId="15">#REF!</definedName>
    <definedName name="___PIB08" localSheetId="14">#REF!</definedName>
    <definedName name="___PIB08" localSheetId="10">#REF!</definedName>
    <definedName name="___PIB08">#REF!</definedName>
    <definedName name="___PIP96" localSheetId="4">#REF!</definedName>
    <definedName name="___PIP96" localSheetId="8">#REF!</definedName>
    <definedName name="___PIP96" localSheetId="15">#REF!</definedName>
    <definedName name="___PIP96" localSheetId="14">#REF!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8">#REF!</definedName>
    <definedName name="___syt03" localSheetId="15">#REF!</definedName>
    <definedName name="___syt03" localSheetId="14">#REF!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8">#REF!</definedName>
    <definedName name="__ASA96" localSheetId="15">#REF!</definedName>
    <definedName name="__ASA96" localSheetId="14">#REF!</definedName>
    <definedName name="__ASA96" localSheetId="10">#REF!</definedName>
    <definedName name="__ASA96">#REF!</definedName>
    <definedName name="__cad179" localSheetId="4">'[1]Mod Eco Controlados 99'!#REF!</definedName>
    <definedName name="__cad179" localSheetId="0">'[1]Mod Eco Controlados 99'!#REF!</definedName>
    <definedName name="__cad179" localSheetId="8">'[1]Mod Eco Controlados 99'!#REF!</definedName>
    <definedName name="__cad179" localSheetId="15">'[1]Mod Eco Controlados 99'!#REF!</definedName>
    <definedName name="__cad179" localSheetId="14">'[1]Mod Eco Controlados 99'!#REF!</definedName>
    <definedName name="__cad179" localSheetId="10">'[1]Mod Eco Controlados 99'!#REF!</definedName>
    <definedName name="__cad179">'[1]Mod Eco Controlados 99'!#REF!</definedName>
    <definedName name="__CFD02" localSheetId="4">#REF!</definedName>
    <definedName name="__CFD02" localSheetId="8">#REF!</definedName>
    <definedName name="__CFD02" localSheetId="15">#REF!</definedName>
    <definedName name="__CFD02" localSheetId="14">#REF!</definedName>
    <definedName name="__CFD02" localSheetId="10">#REF!</definedName>
    <definedName name="__CFD02">#REF!</definedName>
    <definedName name="__CFE96" localSheetId="4">#REF!</definedName>
    <definedName name="__CFE96" localSheetId="8">#REF!</definedName>
    <definedName name="__CFE96" localSheetId="15">#REF!</definedName>
    <definedName name="__CFE96" localSheetId="14">#REF!</definedName>
    <definedName name="__CFE96" localSheetId="10">#REF!</definedName>
    <definedName name="__CFE96">#REF!</definedName>
    <definedName name="__CON96" localSheetId="4">#REF!</definedName>
    <definedName name="__CON96" localSheetId="8">#REF!</definedName>
    <definedName name="__CON96" localSheetId="15">#REF!</definedName>
    <definedName name="__CON96" localSheetId="14">#REF!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8">#REF!</definedName>
    <definedName name="__PEM96" localSheetId="15">#REF!</definedName>
    <definedName name="__PEM96" localSheetId="14">#REF!</definedName>
    <definedName name="__PEM96" localSheetId="10">#REF!</definedName>
    <definedName name="__PEM96">#REF!</definedName>
    <definedName name="__PIB08" localSheetId="4">#REF!</definedName>
    <definedName name="__PIB08" localSheetId="8">#REF!</definedName>
    <definedName name="__PIB08" localSheetId="15">#REF!</definedName>
    <definedName name="__PIB08" localSheetId="14">#REF!</definedName>
    <definedName name="__PIB08" localSheetId="10">#REF!</definedName>
    <definedName name="__PIB08">#REF!</definedName>
    <definedName name="__PIP96" localSheetId="4">#REF!</definedName>
    <definedName name="__PIP96" localSheetId="8">#REF!</definedName>
    <definedName name="__PIP96" localSheetId="15">#REF!</definedName>
    <definedName name="__PIP96" localSheetId="14">#REF!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8">#REF!</definedName>
    <definedName name="__syt03" localSheetId="15">#REF!</definedName>
    <definedName name="__syt03" localSheetId="14">#REF!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8">[6]BANPRO99!#REF!</definedName>
    <definedName name="_3O0504" localSheetId="15">[6]BANPRO99!#REF!</definedName>
    <definedName name="_3O0504" localSheetId="14">[6]BANPRO99!#REF!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8">#REF!</definedName>
    <definedName name="_ASA96" localSheetId="15">#REF!</definedName>
    <definedName name="_ASA96" localSheetId="14">#REF!</definedName>
    <definedName name="_ASA96" localSheetId="10">#REF!</definedName>
    <definedName name="_ASA96">#REF!</definedName>
    <definedName name="_base" localSheetId="4">[6]BANPRO99!#REF!</definedName>
    <definedName name="_base" localSheetId="0">[6]BANPRO99!#REF!</definedName>
    <definedName name="_base" localSheetId="8">[6]BANPRO99!#REF!</definedName>
    <definedName name="_base" localSheetId="15">[6]BANPRO99!#REF!</definedName>
    <definedName name="_base" localSheetId="14">[6]BANPRO99!#REF!</definedName>
    <definedName name="_base" localSheetId="10">[6]BANPRO99!#REF!</definedName>
    <definedName name="_base">[6]BANPRO99!#REF!</definedName>
    <definedName name="_cad179" localSheetId="4">'[1]Mod Eco Controlados 99'!#REF!</definedName>
    <definedName name="_cad179" localSheetId="0">'[1]Mod Eco Controlados 99'!#REF!</definedName>
    <definedName name="_cad179" localSheetId="8">'[1]Mod Eco Controlados 99'!#REF!</definedName>
    <definedName name="_cad179" localSheetId="15">'[1]Mod Eco Controlados 99'!#REF!</definedName>
    <definedName name="_cad179" localSheetId="14">'[1]Mod Eco Controlados 99'!#REF!</definedName>
    <definedName name="_cad179" localSheetId="10">'[1]Mod Eco Controlados 99'!#REF!</definedName>
    <definedName name="_cad179">'[1]Mod Eco Controlados 99'!#REF!</definedName>
    <definedName name="_CFD02" localSheetId="4">#REF!</definedName>
    <definedName name="_CFD02" localSheetId="8">#REF!</definedName>
    <definedName name="_CFD02" localSheetId="15">#REF!</definedName>
    <definedName name="_CFD02" localSheetId="14">#REF!</definedName>
    <definedName name="_CFD02" localSheetId="10">#REF!</definedName>
    <definedName name="_CFD02">#REF!</definedName>
    <definedName name="_CFE96" localSheetId="4">#REF!</definedName>
    <definedName name="_CFE96" localSheetId="8">#REF!</definedName>
    <definedName name="_CFE96" localSheetId="15">#REF!</definedName>
    <definedName name="_CFE96" localSheetId="14">#REF!</definedName>
    <definedName name="_CFE96" localSheetId="10">#REF!</definedName>
    <definedName name="_CFE96">#REF!</definedName>
    <definedName name="_CON96" localSheetId="4">#REF!</definedName>
    <definedName name="_CON96" localSheetId="8">#REF!</definedName>
    <definedName name="_CON96" localSheetId="15">#REF!</definedName>
    <definedName name="_CON96" localSheetId="14">#REF!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8" hidden="1">#REF!</definedName>
    <definedName name="_Fill" localSheetId="15" hidden="1">#REF!</definedName>
    <definedName name="_Fill" localSheetId="2" hidden="1">#REF!</definedName>
    <definedName name="_Fill" localSheetId="14" hidden="1">#REF!</definedName>
    <definedName name="_Fill" localSheetId="10" hidden="1">#REF!</definedName>
    <definedName name="_Fill" hidden="1">#REF!</definedName>
    <definedName name="_xlnm._FilterDatabase" localSheetId="0" hidden="1">'Adecuaciones Presupuestarias 5%'!$A$12:$J$111</definedName>
    <definedName name="_xlnm._FilterDatabase" localSheetId="15" hidden="1">'Gastos Obligatorios'!$A$12:$F$22</definedName>
    <definedName name="_xlnm._FilterDatabase" localSheetId="11" hidden="1">'Incrementos Salariales'!$A$12:$N$277</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8" hidden="1">#REF!</definedName>
    <definedName name="_Key1" localSheetId="15" hidden="1">#REF!</definedName>
    <definedName name="_Key1" localSheetId="2" hidden="1">#REF!</definedName>
    <definedName name="_Key1" localSheetId="14"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5" hidden="1">0</definedName>
    <definedName name="_Order1" hidden="1">255</definedName>
    <definedName name="_PEM96" localSheetId="4">#REF!</definedName>
    <definedName name="_PEM96" localSheetId="8">#REF!</definedName>
    <definedName name="_PEM96" localSheetId="15">#REF!</definedName>
    <definedName name="_PEM96" localSheetId="14">#REF!</definedName>
    <definedName name="_PEM96" localSheetId="10">#REF!</definedName>
    <definedName name="_PEM96">#REF!</definedName>
    <definedName name="_PIB08" localSheetId="4">#REF!</definedName>
    <definedName name="_PIB08" localSheetId="8">#REF!</definedName>
    <definedName name="_PIB08" localSheetId="15">#REF!</definedName>
    <definedName name="_PIB08" localSheetId="14">#REF!</definedName>
    <definedName name="_PIB08" localSheetId="10">#REF!</definedName>
    <definedName name="_PIB08">#REF!</definedName>
    <definedName name="_PIP96" localSheetId="4">#REF!</definedName>
    <definedName name="_PIP96" localSheetId="8">#REF!</definedName>
    <definedName name="_PIP96" localSheetId="15">#REF!</definedName>
    <definedName name="_PIP96" localSheetId="14">#REF!</definedName>
    <definedName name="_PIP96" localSheetId="10">#REF!</definedName>
    <definedName name="_PIP96">#REF!</definedName>
    <definedName name="_Regression_Int">1</definedName>
    <definedName name="_Regression_X" localSheetId="4" hidden="1">#REF!</definedName>
    <definedName name="_Regression_X" localSheetId="8" hidden="1">#REF!</definedName>
    <definedName name="_Regression_X" localSheetId="15" hidden="1">#REF!</definedName>
    <definedName name="_Regression_X" localSheetId="14" hidden="1">#REF!</definedName>
    <definedName name="_Regression_X" localSheetId="10" hidden="1">#REF!</definedName>
    <definedName name="_Regression_X" hidden="1">#REF!</definedName>
    <definedName name="_sec1" localSheetId="4">#REF!</definedName>
    <definedName name="_sec1" localSheetId="8">#REF!</definedName>
    <definedName name="_sec1" localSheetId="15">#REF!</definedName>
    <definedName name="_sec1" localSheetId="14">#REF!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8" hidden="1">#REF!</definedName>
    <definedName name="_Sort" localSheetId="15" hidden="1">#REF!</definedName>
    <definedName name="_Sort" localSheetId="2" hidden="1">#REF!</definedName>
    <definedName name="_Sort" localSheetId="14" hidden="1">#REF!</definedName>
    <definedName name="_Sort" localSheetId="10" hidden="1">#REF!</definedName>
    <definedName name="_Sort" hidden="1">#REF!</definedName>
    <definedName name="_syt03" localSheetId="4">#REF!</definedName>
    <definedName name="_syt03" localSheetId="8">#REF!</definedName>
    <definedName name="_syt03" localSheetId="15">#REF!</definedName>
    <definedName name="_syt03" localSheetId="14">#REF!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8">#REF!</definedName>
    <definedName name="A_Datos_2008_2009_sin_CESENyADUANAS" localSheetId="15">#REF!</definedName>
    <definedName name="A_Datos_2008_2009_sin_CESENyADUANAS" localSheetId="14">#REF!</definedName>
    <definedName name="A_Datos_2008_2009_sin_CESENyADUANAS" localSheetId="10">#REF!</definedName>
    <definedName name="A_Datos_2008_2009_sin_CESENyADUANAS">#REF!</definedName>
    <definedName name="A_impresión_IM" localSheetId="4">#REF!</definedName>
    <definedName name="A_impresión_IM" localSheetId="8">#REF!</definedName>
    <definedName name="A_impresión_IM" localSheetId="15">#REF!</definedName>
    <definedName name="A_impresión_IM" localSheetId="14">#REF!</definedName>
    <definedName name="A_impresión_IM" localSheetId="10">#REF!</definedName>
    <definedName name="A_impresión_IM">#REF!</definedName>
    <definedName name="AA">[2]!SEP&amp;[2]!OCT&amp;[2]!NOV&amp;[2]!DIC</definedName>
    <definedName name="AA1500_">#N/A</definedName>
    <definedName name="AAA" localSheetId="4">#REF!</definedName>
    <definedName name="AAA" localSheetId="8">#REF!</definedName>
    <definedName name="AAA" localSheetId="15">#REF!</definedName>
    <definedName name="AAA" localSheetId="14">#REF!</definedName>
    <definedName name="AAA" localSheetId="10">#REF!</definedName>
    <definedName name="AAA">#REF!</definedName>
    <definedName name="ABR">"; ABRIL.- "&amp;TEXT([9]edofza04!$C$24,"#,##0")</definedName>
    <definedName name="ABRIL" localSheetId="4">#REF!</definedName>
    <definedName name="ABRIL" localSheetId="0">#REF!</definedName>
    <definedName name="ABRIL" localSheetId="8">#REF!</definedName>
    <definedName name="ABRIL" localSheetId="15">#REF!</definedName>
    <definedName name="ABRIL" localSheetId="2">#REF!</definedName>
    <definedName name="ABRIL" localSheetId="14">#REF!</definedName>
    <definedName name="ABRIL" localSheetId="10">#REF!</definedName>
    <definedName name="ABRIL">#REF!</definedName>
    <definedName name="ABRIL_1" localSheetId="4">#REF!</definedName>
    <definedName name="ABRIL_1" localSheetId="0">#REF!</definedName>
    <definedName name="ABRIL_1" localSheetId="8">#REF!</definedName>
    <definedName name="ABRIL_1" localSheetId="15">#REF!</definedName>
    <definedName name="ABRIL_1" localSheetId="2">#REF!</definedName>
    <definedName name="ABRIL_1" localSheetId="14">#REF!</definedName>
    <definedName name="ABRIL_1" localSheetId="10">#REF!</definedName>
    <definedName name="ABRIL_1">#REF!</definedName>
    <definedName name="ABRIL_COMP" localSheetId="4">#REF!</definedName>
    <definedName name="ABRIL_COMP" localSheetId="0">#REF!</definedName>
    <definedName name="ABRIL_COMP" localSheetId="8">#REF!</definedName>
    <definedName name="ABRIL_COMP" localSheetId="15">#REF!</definedName>
    <definedName name="ABRIL_COMP" localSheetId="2">#REF!</definedName>
    <definedName name="ABRIL_COMP" localSheetId="14">#REF!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8">#REF!</definedName>
    <definedName name="ACUM" localSheetId="15">#REF!</definedName>
    <definedName name="ACUM" localSheetId="2">#REF!</definedName>
    <definedName name="ACUM" localSheetId="14">#REF!</definedName>
    <definedName name="ACUM" localSheetId="10">#REF!</definedName>
    <definedName name="ACUM">#REF!</definedName>
    <definedName name="AD" localSheetId="4">[6]BANPRO99!#REF!</definedName>
    <definedName name="AD" localSheetId="0">[6]BANPRO99!#REF!</definedName>
    <definedName name="AD" localSheetId="8">[6]BANPRO99!#REF!</definedName>
    <definedName name="AD" localSheetId="15">[6]BANPRO99!#REF!</definedName>
    <definedName name="AD" localSheetId="14">[6]BANPRO99!#REF!</definedName>
    <definedName name="AD" localSheetId="10">[6]BANPRO99!#REF!</definedName>
    <definedName name="AD">[6]BANPRO99!#REF!</definedName>
    <definedName name="Admva">[12]Administrativa!$B$2:$I$59</definedName>
    <definedName name="AGO" localSheetId="4">#REF!</definedName>
    <definedName name="AGO" localSheetId="0">#REF!</definedName>
    <definedName name="AGO" localSheetId="8">#REF!</definedName>
    <definedName name="AGO" localSheetId="15">"; AGOSTO.- "&amp;TEXT([9]edofza08!$C$24,"#,##0")</definedName>
    <definedName name="AGO" localSheetId="2">#REF!</definedName>
    <definedName name="AGO" localSheetId="14">#REF!</definedName>
    <definedName name="AGO" localSheetId="10">#REF!</definedName>
    <definedName name="AGO">#REF!</definedName>
    <definedName name="AGUA" localSheetId="4">#REF!</definedName>
    <definedName name="AGUA" localSheetId="0">#REF!</definedName>
    <definedName name="AGUA" localSheetId="8">#REF!</definedName>
    <definedName name="AGUA" localSheetId="15">#REF!</definedName>
    <definedName name="AGUA" localSheetId="2">#REF!</definedName>
    <definedName name="AGUA" localSheetId="14">#REF!</definedName>
    <definedName name="AGUA" localSheetId="10">#REF!</definedName>
    <definedName name="AGUA">#REF!</definedName>
    <definedName name="ain" localSheetId="4">#REF!</definedName>
    <definedName name="ain" localSheetId="8">#REF!</definedName>
    <definedName name="ain" localSheetId="15">#REF!</definedName>
    <definedName name="ain" localSheetId="14">#REF!</definedName>
    <definedName name="ain" localSheetId="10">#REF!</definedName>
    <definedName name="ain">#REF!</definedName>
    <definedName name="Ajuste_SP">[13]Supuestos!$D$7</definedName>
    <definedName name="ampliaciones" localSheetId="4">#REF!</definedName>
    <definedName name="ampliaciones" localSheetId="8">#REF!</definedName>
    <definedName name="ampliaciones" localSheetId="15">#REF!</definedName>
    <definedName name="ampliaciones" localSheetId="14">#REF!</definedName>
    <definedName name="ampliaciones" localSheetId="10">#REF!</definedName>
    <definedName name="ampliaciones">#REF!</definedName>
    <definedName name="ANUAL" localSheetId="4">#REF!</definedName>
    <definedName name="ANUAL" localSheetId="0">#REF!</definedName>
    <definedName name="ANUAL" localSheetId="8">#REF!</definedName>
    <definedName name="ANUAL" localSheetId="15">#REF!</definedName>
    <definedName name="ANUAL" localSheetId="2">#REF!</definedName>
    <definedName name="ANUAL" localSheetId="14">#REF!</definedName>
    <definedName name="ANUAL" localSheetId="10">#REF!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8">[14]EGRESOS!#REF!</definedName>
    <definedName name="_xlnm.Extract" localSheetId="15">[14]EGRESOS!#REF!</definedName>
    <definedName name="_xlnm.Extract" localSheetId="14">[14]EGRESOS!#REF!</definedName>
    <definedName name="_xlnm.Extract" localSheetId="10">[14]EGRESOS!#REF!</definedName>
    <definedName name="_xlnm.Extract">[14]EGRESOS!#REF!</definedName>
    <definedName name="_xlnm.Print_Area" localSheetId="4">'Acuerdos de Ministración'!$A$3:$D$20</definedName>
    <definedName name="_xlnm.Print_Area" localSheetId="0">'Adecuaciones Presupuestarias 5%'!$A$4:$J$190</definedName>
    <definedName name="_xlnm.Print_Area" localSheetId="8">'Ahorro Poderes-Entes Autónomos'!$A$8:$F$24</definedName>
    <definedName name="_xlnm.Print_Area" localSheetId="3">'Aprovechamientos Otros'!$A$1:$C$20</definedName>
    <definedName name="_xlnm.Print_Area" localSheetId="9">Balances!$A$1:$G$29</definedName>
    <definedName name="_xlnm.Print_Area" localSheetId="6">Fiscales!$A$1:$F$11</definedName>
    <definedName name="_xlnm.Print_Area" localSheetId="15">'Gastos Obligatorios'!$A$1:$F$24</definedName>
    <definedName name="_xlnm.Print_Area" localSheetId="2">'Ing. Exc Infor.'!$A$1:$C$26</definedName>
    <definedName name="_xlnm.Print_Area" localSheetId="1">'Ing. Exc. Autorizados'!$A$2:$C$71</definedName>
    <definedName name="_xlnm.Print_Area" localSheetId="14">'Inversión Física'!$A$1:$F$13</definedName>
    <definedName name="_xlnm.Print_Area" localSheetId="7">Propios!$A$1:$F$16</definedName>
    <definedName name="_xlnm.Print_Area" localSheetId="10">'Seguridad Pública y Nacional'!$A$3:$E$20</definedName>
    <definedName name="_xlnm.Print_Area" localSheetId="13">'Subsidios Otorgados 2T 2019'!#REF!</definedName>
    <definedName name="_xlnm.Print_Area" localSheetId="5">Total!$A$1:$E$14</definedName>
    <definedName name="_xlnm.Print_Area">#REF!</definedName>
    <definedName name="Area_de_paso" localSheetId="4">#REF!</definedName>
    <definedName name="Area_de_paso" localSheetId="8">#REF!</definedName>
    <definedName name="Area_de_paso" localSheetId="15">#REF!</definedName>
    <definedName name="Area_de_paso" localSheetId="14">#REF!</definedName>
    <definedName name="Area_de_paso" localSheetId="10">#REF!</definedName>
    <definedName name="Area_de_paso">#REF!</definedName>
    <definedName name="ARMANDO" localSheetId="8">[15]ARMANDO!$A$5:$I$6</definedName>
    <definedName name="ARMANDO" localSheetId="15">[15]ARMANDO!$A$5:$I$6</definedName>
    <definedName name="ARMANDO" localSheetId="2">[15]ARMANDO!$A$5:$I$6</definedName>
    <definedName name="ARMANDO" localSheetId="14">[15]ARMANDO!$A$5:$I$6</definedName>
    <definedName name="ARMANDO">[16]ARMANDO!$B$8:$F$270</definedName>
    <definedName name="as" localSheetId="4">#REF!</definedName>
    <definedName name="as" localSheetId="0">#REF!</definedName>
    <definedName name="as" localSheetId="8">#REF!</definedName>
    <definedName name="as" localSheetId="15">#REF!</definedName>
    <definedName name="as" localSheetId="2">#REF!</definedName>
    <definedName name="as" localSheetId="14">#REF!</definedName>
    <definedName name="as" localSheetId="10">#REF!</definedName>
    <definedName name="as">#REF!</definedName>
    <definedName name="asd" localSheetId="4" hidden="1">#REF!</definedName>
    <definedName name="asd" localSheetId="0" hidden="1">#REF!</definedName>
    <definedName name="asd" localSheetId="8" hidden="1">#REF!</definedName>
    <definedName name="asd" localSheetId="15" hidden="1">#REF!</definedName>
    <definedName name="asd" localSheetId="2" hidden="1">#REF!</definedName>
    <definedName name="asd" localSheetId="14" hidden="1">#REF!</definedName>
    <definedName name="asd" localSheetId="10" hidden="1">#REF!</definedName>
    <definedName name="asd" hidden="1">#REF!</definedName>
    <definedName name="ASIG_TEC">#N/A</definedName>
    <definedName name="ASISTENC" localSheetId="4">#REF!</definedName>
    <definedName name="ASISTENC" localSheetId="0">#REF!</definedName>
    <definedName name="ASISTENC" localSheetId="8">#REF!</definedName>
    <definedName name="ASISTENC" localSheetId="15">#REF!</definedName>
    <definedName name="ASISTENC" localSheetId="2">#REF!</definedName>
    <definedName name="ASISTENC" localSheetId="14">#REF!</definedName>
    <definedName name="ASISTENC" localSheetId="10">#REF!</definedName>
    <definedName name="ASISTENC">#REF!</definedName>
    <definedName name="ayer">'[4]Premisas IMSS'!$M$12</definedName>
    <definedName name="base" localSheetId="4">#REF!</definedName>
    <definedName name="base" localSheetId="8">#REF!</definedName>
    <definedName name="base" localSheetId="15">#REF!</definedName>
    <definedName name="base" localSheetId="14">#REF!</definedName>
    <definedName name="base" localSheetId="10">#REF!</definedName>
    <definedName name="base">#REF!</definedName>
    <definedName name="base03" localSheetId="4">#REF!</definedName>
    <definedName name="base03" localSheetId="8">#REF!</definedName>
    <definedName name="base03" localSheetId="15">#REF!</definedName>
    <definedName name="base03" localSheetId="14">#REF!</definedName>
    <definedName name="base03" localSheetId="10">#REF!</definedName>
    <definedName name="base03">#REF!</definedName>
    <definedName name="base03au" localSheetId="4">#REF!</definedName>
    <definedName name="base03au" localSheetId="8">#REF!</definedName>
    <definedName name="base03au" localSheetId="15">#REF!</definedName>
    <definedName name="base03au" localSheetId="14">#REF!</definedName>
    <definedName name="base03au" localSheetId="10">#REF!</definedName>
    <definedName name="base03au">#REF!</definedName>
    <definedName name="base04au" localSheetId="4">#REF!</definedName>
    <definedName name="base04au" localSheetId="8">#REF!</definedName>
    <definedName name="base04au" localSheetId="15">#REF!</definedName>
    <definedName name="base04au" localSheetId="14">#REF!</definedName>
    <definedName name="base04au" localSheetId="10">#REF!</definedName>
    <definedName name="base04au">#REF!</definedName>
    <definedName name="base05" localSheetId="4">#REF!</definedName>
    <definedName name="base05" localSheetId="8">#REF!</definedName>
    <definedName name="base05" localSheetId="15">#REF!</definedName>
    <definedName name="base05" localSheetId="14">#REF!</definedName>
    <definedName name="base05" localSheetId="10">#REF!</definedName>
    <definedName name="base05">#REF!</definedName>
    <definedName name="base05au" localSheetId="4">#REF!</definedName>
    <definedName name="base05au" localSheetId="8">#REF!</definedName>
    <definedName name="base05au" localSheetId="15">#REF!</definedName>
    <definedName name="base05au" localSheetId="14">#REF!</definedName>
    <definedName name="base05au" localSheetId="10">#REF!</definedName>
    <definedName name="base05au">#REF!</definedName>
    <definedName name="base2002" localSheetId="4">#REF!</definedName>
    <definedName name="base2002" localSheetId="8">#REF!</definedName>
    <definedName name="base2002" localSheetId="15">#REF!</definedName>
    <definedName name="base2002" localSheetId="14">#REF!</definedName>
    <definedName name="base2002" localSheetId="10">#REF!</definedName>
    <definedName name="base2002">#REF!</definedName>
    <definedName name="base2003orig" localSheetId="4">#REF!</definedName>
    <definedName name="base2003orig" localSheetId="8">#REF!</definedName>
    <definedName name="base2003orig" localSheetId="15">#REF!</definedName>
    <definedName name="base2003orig" localSheetId="14">#REF!</definedName>
    <definedName name="base2003orig" localSheetId="10">#REF!</definedName>
    <definedName name="base2003orig">#REF!</definedName>
    <definedName name="base2003origentidades" localSheetId="4">#REF!</definedName>
    <definedName name="base2003origentidades" localSheetId="8">#REF!</definedName>
    <definedName name="base2003origentidades" localSheetId="15">#REF!</definedName>
    <definedName name="base2003origentidades" localSheetId="14">#REF!</definedName>
    <definedName name="base2003origentidades" localSheetId="10">#REF!</definedName>
    <definedName name="base2003origentidades">#REF!</definedName>
    <definedName name="base2004" localSheetId="4">#REF!</definedName>
    <definedName name="base2004" localSheetId="8">#REF!</definedName>
    <definedName name="base2004" localSheetId="15">#REF!</definedName>
    <definedName name="base2004" localSheetId="14">#REF!</definedName>
    <definedName name="base2004" localSheetId="10">#REF!</definedName>
    <definedName name="base2004">#REF!</definedName>
    <definedName name="base2004entidades" localSheetId="4">#REF!</definedName>
    <definedName name="base2004entidades" localSheetId="8">#REF!</definedName>
    <definedName name="base2004entidades" localSheetId="15">#REF!</definedName>
    <definedName name="base2004entidades" localSheetId="14">#REF!</definedName>
    <definedName name="base2004entidades" localSheetId="10">#REF!</definedName>
    <definedName name="base2004entidades">#REF!</definedName>
    <definedName name="baseau" localSheetId="4">#REF!</definedName>
    <definedName name="baseau" localSheetId="8">#REF!</definedName>
    <definedName name="baseau" localSheetId="15">#REF!</definedName>
    <definedName name="baseau" localSheetId="14">#REF!</definedName>
    <definedName name="baseau" localSheetId="10">#REF!</definedName>
    <definedName name="baseau">#REF!</definedName>
    <definedName name="baseb" localSheetId="4">#REF!</definedName>
    <definedName name="baseb" localSheetId="8">#REF!</definedName>
    <definedName name="baseb" localSheetId="15">#REF!</definedName>
    <definedName name="baseb" localSheetId="14">#REF!</definedName>
    <definedName name="baseb" localSheetId="10">#REF!</definedName>
    <definedName name="baseb">#REF!</definedName>
    <definedName name="basecierre" localSheetId="4">[17]CP_2003!#REF!</definedName>
    <definedName name="basecierre" localSheetId="0">[17]CP_2003!#REF!</definedName>
    <definedName name="basecierre" localSheetId="8">[17]CP_2003!#REF!</definedName>
    <definedName name="basecierre" localSheetId="15">[17]CP_2003!#REF!</definedName>
    <definedName name="basecierre" localSheetId="14">[17]CP_2003!#REF!</definedName>
    <definedName name="basecierre" localSheetId="10">[17]CP_2003!#REF!</definedName>
    <definedName name="basecierre">[17]CP_2003!#REF!</definedName>
    <definedName name="_xlnm.Database" localSheetId="4">[18]REPORTO!#REF!</definedName>
    <definedName name="_xlnm.Database" localSheetId="0">[18]REPORTO!#REF!</definedName>
    <definedName name="_xlnm.Database" localSheetId="8">[18]REPORTO!#REF!</definedName>
    <definedName name="_xlnm.Database" localSheetId="15">[18]REPORTO!#REF!</definedName>
    <definedName name="_xlnm.Database" localSheetId="14">[18]REPORTO!#REF!</definedName>
    <definedName name="_xlnm.Database" localSheetId="10">[18]REPORTO!#REF!</definedName>
    <definedName name="_xlnm.Database">[18]REPORTO!#REF!</definedName>
    <definedName name="BBB" localSheetId="4">#REF!</definedName>
    <definedName name="BBB" localSheetId="8">#REF!</definedName>
    <definedName name="BBB" localSheetId="15">#REF!</definedName>
    <definedName name="BBB" localSheetId="14">#REF!</definedName>
    <definedName name="BBB" localSheetId="10">#REF!</definedName>
    <definedName name="BBB">#REF!</definedName>
    <definedName name="buena" localSheetId="4">#REF!</definedName>
    <definedName name="buena" localSheetId="0">#REF!</definedName>
    <definedName name="buena" localSheetId="8">#REF!</definedName>
    <definedName name="buena" localSheetId="15">#REF!</definedName>
    <definedName name="buena" localSheetId="2">#REF!</definedName>
    <definedName name="buena" localSheetId="14">#REF!</definedName>
    <definedName name="buena" localSheetId="10">#REF!</definedName>
    <definedName name="buena">#REF!</definedName>
    <definedName name="bun" localSheetId="4">#REF!</definedName>
    <definedName name="bun" localSheetId="0">#REF!</definedName>
    <definedName name="bun" localSheetId="8">#REF!</definedName>
    <definedName name="bun" localSheetId="15">#REF!</definedName>
    <definedName name="bun" localSheetId="2">#REF!</definedName>
    <definedName name="bun" localSheetId="14">#REF!</definedName>
    <definedName name="bun" localSheetId="10">#REF!</definedName>
    <definedName name="bun">#REF!</definedName>
    <definedName name="bUSCAR" localSheetId="4">#REF!</definedName>
    <definedName name="bUSCAR" localSheetId="8">#REF!</definedName>
    <definedName name="bUSCAR" localSheetId="15">#REF!</definedName>
    <definedName name="bUSCAR" localSheetId="14">#REF!</definedName>
    <definedName name="bUSCAR" localSheetId="10">#REF!</definedName>
    <definedName name="bUSCAR">#REF!</definedName>
    <definedName name="C_" localSheetId="4">[19]FP1996!#REF!</definedName>
    <definedName name="C_" localSheetId="0">[19]FP1996!#REF!</definedName>
    <definedName name="C_" localSheetId="8">[19]FP1996!#REF!</definedName>
    <definedName name="C_" localSheetId="15">[19]FP1996!#REF!</definedName>
    <definedName name="C_" localSheetId="14">[19]FP1996!#REF!</definedName>
    <definedName name="C_" localSheetId="10">[19]FP1996!#REF!</definedName>
    <definedName name="C_">[19]FP1996!#REF!</definedName>
    <definedName name="cálculos" localSheetId="4">#REF!</definedName>
    <definedName name="cálculos" localSheetId="8">#REF!</definedName>
    <definedName name="cálculos" localSheetId="15">#REF!</definedName>
    <definedName name="cálculos" localSheetId="14">#REF!</definedName>
    <definedName name="cálculos" localSheetId="10">#REF!</definedName>
    <definedName name="cálculos">#REF!</definedName>
    <definedName name="CALENDA">#N/A</definedName>
    <definedName name="CAPU96" localSheetId="4">#REF!</definedName>
    <definedName name="CAPU96" localSheetId="8">#REF!</definedName>
    <definedName name="CAPU96" localSheetId="15">#REF!</definedName>
    <definedName name="CAPU96" localSheetId="14">#REF!</definedName>
    <definedName name="CAPU96" localSheetId="10">#REF!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8">#REF!</definedName>
    <definedName name="CIC" localSheetId="15">#REF!</definedName>
    <definedName name="CIC" localSheetId="14">#REF!</definedName>
    <definedName name="CIC" localSheetId="10">#REF!</definedName>
    <definedName name="CIC">#REF!</definedName>
    <definedName name="CicenyAduanas" localSheetId="4">#REF!</definedName>
    <definedName name="CicenyAduanas" localSheetId="8">#REF!</definedName>
    <definedName name="CicenyAduanas" localSheetId="15">#REF!</definedName>
    <definedName name="CicenyAduanas" localSheetId="14">#REF!</definedName>
    <definedName name="CicenyAduanas" localSheetId="10">#REF!</definedName>
    <definedName name="CicenyAduanas">#REF!</definedName>
    <definedName name="Cifras_Control" localSheetId="4">#REF!</definedName>
    <definedName name="Cifras_Control" localSheetId="8">#REF!</definedName>
    <definedName name="Cifras_Control" localSheetId="15">#REF!</definedName>
    <definedName name="Cifras_Control" localSheetId="14">#REF!</definedName>
    <definedName name="Cifras_Control" localSheetId="10">#REF!</definedName>
    <definedName name="Cifras_Control">#REF!</definedName>
    <definedName name="claseco" localSheetId="4">#REF!</definedName>
    <definedName name="claseco" localSheetId="8">#REF!</definedName>
    <definedName name="claseco" localSheetId="15">#REF!</definedName>
    <definedName name="claseco" localSheetId="14">#REF!</definedName>
    <definedName name="claseco" localSheetId="10">#REF!</definedName>
    <definedName name="claseco">#REF!</definedName>
    <definedName name="cmllvc198" localSheetId="4">#REF!</definedName>
    <definedName name="cmllvc198" localSheetId="8">#REF!</definedName>
    <definedName name="cmllvc198" localSheetId="15">#REF!</definedName>
    <definedName name="cmllvc198" localSheetId="14">#REF!</definedName>
    <definedName name="cmllvc198" localSheetId="10">#REF!</definedName>
    <definedName name="cmllvc198">#REF!</definedName>
    <definedName name="cmllvc298ieps" localSheetId="4">#REF!</definedName>
    <definedName name="cmllvc298ieps" localSheetId="8">#REF!</definedName>
    <definedName name="cmllvc298ieps" localSheetId="15">#REF!</definedName>
    <definedName name="cmllvc298ieps" localSheetId="14">#REF!</definedName>
    <definedName name="cmllvc298ieps" localSheetId="10">#REF!</definedName>
    <definedName name="cmllvc298ieps">#REF!</definedName>
    <definedName name="cmllvp198" localSheetId="4">#REF!</definedName>
    <definedName name="cmllvp198" localSheetId="8">#REF!</definedName>
    <definedName name="cmllvp198" localSheetId="15">#REF!</definedName>
    <definedName name="cmllvp198" localSheetId="14">#REF!</definedName>
    <definedName name="cmllvp198" localSheetId="10">#REF!</definedName>
    <definedName name="cmllvp198">#REF!</definedName>
    <definedName name="cmllvp199" localSheetId="4">#REF!</definedName>
    <definedName name="cmllvp199" localSheetId="8">#REF!</definedName>
    <definedName name="cmllvp199" localSheetId="15">#REF!</definedName>
    <definedName name="cmllvp199" localSheetId="14">#REF!</definedName>
    <definedName name="cmllvp199" localSheetId="10">#REF!</definedName>
    <definedName name="cmllvp199">#REF!</definedName>
    <definedName name="cmllvp298ieps" localSheetId="4">#REF!</definedName>
    <definedName name="cmllvp298ieps" localSheetId="8">#REF!</definedName>
    <definedName name="cmllvp298ieps" localSheetId="15">#REF!</definedName>
    <definedName name="cmllvp298ieps" localSheetId="14">#REF!</definedName>
    <definedName name="cmllvp298ieps" localSheetId="10">#REF!</definedName>
    <definedName name="cmllvp298ieps">#REF!</definedName>
    <definedName name="cmllvp299ieps" localSheetId="4">#REF!</definedName>
    <definedName name="cmllvp299ieps" localSheetId="8">#REF!</definedName>
    <definedName name="cmllvp299ieps" localSheetId="15">#REF!</definedName>
    <definedName name="cmllvp299ieps" localSheetId="14">#REF!</definedName>
    <definedName name="cmllvp299ieps" localSheetId="10">#REF!</definedName>
    <definedName name="cmllvp299ieps">#REF!</definedName>
    <definedName name="cmlvc198" localSheetId="4">#REF!</definedName>
    <definedName name="cmlvc198" localSheetId="8">#REF!</definedName>
    <definedName name="cmlvc198" localSheetId="15">#REF!</definedName>
    <definedName name="cmlvc198" localSheetId="14">#REF!</definedName>
    <definedName name="cmlvc198" localSheetId="10">#REF!</definedName>
    <definedName name="cmlvc198">#REF!</definedName>
    <definedName name="cmlvc298ieps" localSheetId="4">#REF!</definedName>
    <definedName name="cmlvc298ieps" localSheetId="8">#REF!</definedName>
    <definedName name="cmlvc298ieps" localSheetId="15">#REF!</definedName>
    <definedName name="cmlvc298ieps" localSheetId="14">#REF!</definedName>
    <definedName name="cmlvc298ieps" localSheetId="10">#REF!</definedName>
    <definedName name="cmlvc298ieps">#REF!</definedName>
    <definedName name="cmlvp198" localSheetId="4">#REF!</definedName>
    <definedName name="cmlvp198" localSheetId="8">#REF!</definedName>
    <definedName name="cmlvp198" localSheetId="15">#REF!</definedName>
    <definedName name="cmlvp198" localSheetId="14">#REF!</definedName>
    <definedName name="cmlvp198" localSheetId="10">#REF!</definedName>
    <definedName name="cmlvp198">#REF!</definedName>
    <definedName name="cmlvp199" localSheetId="4">#REF!</definedName>
    <definedName name="cmlvp199" localSheetId="8">#REF!</definedName>
    <definedName name="cmlvp199" localSheetId="15">#REF!</definedName>
    <definedName name="cmlvp199" localSheetId="14">#REF!</definedName>
    <definedName name="cmlvp199" localSheetId="10">#REF!</definedName>
    <definedName name="cmlvp199">#REF!</definedName>
    <definedName name="cmlvp298ieps" localSheetId="4">#REF!</definedName>
    <definedName name="cmlvp298ieps" localSheetId="8">#REF!</definedName>
    <definedName name="cmlvp298ieps" localSheetId="15">#REF!</definedName>
    <definedName name="cmlvp298ieps" localSheetId="14">#REF!</definedName>
    <definedName name="cmlvp298ieps" localSheetId="10">#REF!</definedName>
    <definedName name="cmlvp298ieps">#REF!</definedName>
    <definedName name="cmlvp299ieps" localSheetId="4">#REF!</definedName>
    <definedName name="cmlvp299ieps" localSheetId="8">#REF!</definedName>
    <definedName name="cmlvp299ieps" localSheetId="15">#REF!</definedName>
    <definedName name="cmlvp299ieps" localSheetId="14">#REF!</definedName>
    <definedName name="cmlvp299ieps" localSheetId="10">#REF!</definedName>
    <definedName name="cmlvp299ieps">#REF!</definedName>
    <definedName name="COMP" localSheetId="4">#REF!</definedName>
    <definedName name="COMP" localSheetId="0">#REF!</definedName>
    <definedName name="COMP" localSheetId="8">#REF!</definedName>
    <definedName name="COMP" localSheetId="15">#REF!</definedName>
    <definedName name="COMP" localSheetId="2">#REF!</definedName>
    <definedName name="COMP" localSheetId="14">#REF!</definedName>
    <definedName name="COMP" localSheetId="10">#REF!</definedName>
    <definedName name="COMP">#REF!</definedName>
    <definedName name="COMP_PANUAL" localSheetId="4">#REF!</definedName>
    <definedName name="COMP_PANUAL" localSheetId="0">#REF!</definedName>
    <definedName name="COMP_PANUAL" localSheetId="8">#REF!</definedName>
    <definedName name="COMP_PANUAL" localSheetId="15">#REF!</definedName>
    <definedName name="COMP_PANUAL" localSheetId="2">#REF!</definedName>
    <definedName name="COMP_PANUAL" localSheetId="14">#REF!</definedName>
    <definedName name="COMP_PANUAL" localSheetId="10">#REF!</definedName>
    <definedName name="COMP_PANUAL">#REF!</definedName>
    <definedName name="COMP_RAUL" localSheetId="4">#REF!</definedName>
    <definedName name="COMP_RAUL" localSheetId="0">#REF!</definedName>
    <definedName name="COMP_RAUL" localSheetId="8">#REF!</definedName>
    <definedName name="COMP_RAUL" localSheetId="15">#REF!</definedName>
    <definedName name="COMP_RAUL" localSheetId="2">#REF!</definedName>
    <definedName name="COMP_RAUL" localSheetId="14">#REF!</definedName>
    <definedName name="COMP_RAUL" localSheetId="10">#REF!</definedName>
    <definedName name="COMP_RAUL">#REF!</definedName>
    <definedName name="COMPARATIVO" localSheetId="4">#REF!</definedName>
    <definedName name="COMPARATIVO" localSheetId="0">#REF!</definedName>
    <definedName name="COMPARATIVO" localSheetId="8">#REF!</definedName>
    <definedName name="COMPARATIVO" localSheetId="15">[23]ADEF01!#REF!</definedName>
    <definedName name="COMPARATIVO" localSheetId="2">#REF!</definedName>
    <definedName name="COMPARATIVO" localSheetId="14">#REF!</definedName>
    <definedName name="COMPARATIVO" localSheetId="10">#REF!</definedName>
    <definedName name="COMPARATIVO">#REF!</definedName>
    <definedName name="CON_2006" localSheetId="4">#REF!</definedName>
    <definedName name="CON_2006" localSheetId="0">#REF!</definedName>
    <definedName name="CON_2006" localSheetId="8">#REF!</definedName>
    <definedName name="CON_2006" localSheetId="15">#REF!</definedName>
    <definedName name="CON_2006" localSheetId="2">#REF!</definedName>
    <definedName name="CON_2006" localSheetId="14">#REF!</definedName>
    <definedName name="CON_2006" localSheetId="10">#REF!</definedName>
    <definedName name="CON_2006">#REF!</definedName>
    <definedName name="CONA96" localSheetId="4">#REF!</definedName>
    <definedName name="CONA96" localSheetId="8">#REF!</definedName>
    <definedName name="CONA96" localSheetId="15">#REF!</definedName>
    <definedName name="CONA96" localSheetId="14">#REF!</definedName>
    <definedName name="CONA96" localSheetId="10">#REF!</definedName>
    <definedName name="CONA96">#REF!</definedName>
    <definedName name="concepto" localSheetId="4">'[24]BASE DEFINITIVA 2002'!#REF!</definedName>
    <definedName name="concepto" localSheetId="0">'[24]BASE DEFINITIVA 2002'!#REF!</definedName>
    <definedName name="concepto" localSheetId="8">'[24]BASE DEFINITIVA 2002'!#REF!</definedName>
    <definedName name="concepto" localSheetId="15">'[24]BASE DEFINITIVA 2002'!#REF!</definedName>
    <definedName name="concepto" localSheetId="14">'[24]BASE DEFINITIVA 2002'!#REF!</definedName>
    <definedName name="concepto" localSheetId="10">'[24]BASE DEFINITIVA 2002'!#REF!</definedName>
    <definedName name="concepto">'[24]BASE DEFINITIVA 2002'!#REF!</definedName>
    <definedName name="CONS" localSheetId="4">[6]BANPRO99!#REF!</definedName>
    <definedName name="CONS" localSheetId="0">[6]BANPRO99!#REF!</definedName>
    <definedName name="CONS" localSheetId="8">[6]BANPRO99!#REF!</definedName>
    <definedName name="CONS" localSheetId="15">[6]BANPRO99!#REF!</definedName>
    <definedName name="CONS" localSheetId="14">[6]BANPRO99!#REF!</definedName>
    <definedName name="CONS" localSheetId="10">[6]BANPRO99!#REF!</definedName>
    <definedName name="CONS">[6]BANPRO99!#REF!</definedName>
    <definedName name="CONSOLIDADO" localSheetId="4">[23]ADEF01!#REF!</definedName>
    <definedName name="CONSOLIDADO" localSheetId="0">[23]ADEF01!#REF!</definedName>
    <definedName name="CONSOLIDADO" localSheetId="8">[23]ADEF01!#REF!</definedName>
    <definedName name="CONSOLIDADO" localSheetId="15">[23]ADEF01!#REF!</definedName>
    <definedName name="CONSOLIDADO" localSheetId="14">[23]ADEF01!#REF!</definedName>
    <definedName name="CONSOLIDADO" localSheetId="10">[23]ADEF01!#REF!</definedName>
    <definedName name="CONSOLIDADO">[23]ADEF01!#REF!</definedName>
    <definedName name="copia_Clas_Admva" localSheetId="4">#REF!</definedName>
    <definedName name="copia_Clas_Admva" localSheetId="8">#REF!</definedName>
    <definedName name="copia_Clas_Admva" localSheetId="15">#REF!</definedName>
    <definedName name="copia_Clas_Admva" localSheetId="14">#REF!</definedName>
    <definedName name="copia_Clas_Admva" localSheetId="10">#REF!</definedName>
    <definedName name="copia_Clas_Admva">#REF!</definedName>
    <definedName name="copia_Clas_Econ">[25]Clas_Econ!$B$2:$M$25</definedName>
    <definedName name="copia_Clas_Fun" localSheetId="4">#REF!</definedName>
    <definedName name="copia_Clas_Fun" localSheetId="8">#REF!</definedName>
    <definedName name="copia_Clas_Fun" localSheetId="15">#REF!</definedName>
    <definedName name="copia_Clas_Fun" localSheetId="14">#REF!</definedName>
    <definedName name="copia_Clas_Fun" localSheetId="10">#REF!</definedName>
    <definedName name="copia_Clas_Fun">#REF!</definedName>
    <definedName name="copia_Clas_Func" localSheetId="4">[26]Clas_Fun!#REF!</definedName>
    <definedName name="copia_Clas_Func" localSheetId="0">[26]Clas_Fun!#REF!</definedName>
    <definedName name="copia_Clas_Func" localSheetId="8">[26]Clas_Fun!#REF!</definedName>
    <definedName name="copia_Clas_Func" localSheetId="15">[26]Clas_Fun!#REF!</definedName>
    <definedName name="copia_Clas_Func" localSheetId="14">[26]Clas_Fun!#REF!</definedName>
    <definedName name="copia_Clas_Func" localSheetId="10">[26]Clas_Fun!#REF!</definedName>
    <definedName name="copia_Clas_Func">[26]Clas_Fun!#REF!</definedName>
    <definedName name="copia_Doble_Consolid" localSheetId="4">#REF!</definedName>
    <definedName name="copia_Doble_Consolid" localSheetId="8">#REF!</definedName>
    <definedName name="copia_Doble_Consolid" localSheetId="15">#REF!</definedName>
    <definedName name="copia_Doble_Consolid" localSheetId="14">#REF!</definedName>
    <definedName name="copia_Doble_Consolid" localSheetId="10">#REF!</definedName>
    <definedName name="copia_Doble_Consolid">#REF!</definedName>
    <definedName name="copia_Doble_OECPD" localSheetId="4">#REF!</definedName>
    <definedName name="copia_Doble_OECPD" localSheetId="8">#REF!</definedName>
    <definedName name="copia_Doble_OECPD" localSheetId="15">#REF!</definedName>
    <definedName name="copia_Doble_OECPD" localSheetId="14">#REF!</definedName>
    <definedName name="copia_Doble_OECPD" localSheetId="10">#REF!</definedName>
    <definedName name="copia_Doble_OECPD">#REF!</definedName>
    <definedName name="copia_Doble_RAutonyAPC" localSheetId="4">#REF!</definedName>
    <definedName name="copia_Doble_RAutonyAPC" localSheetId="8">#REF!</definedName>
    <definedName name="copia_Doble_RAutonyAPC" localSheetId="15">#REF!</definedName>
    <definedName name="copia_Doble_RAutonyAPC" localSheetId="14">#REF!</definedName>
    <definedName name="copia_Doble_RAutonyAPC" localSheetId="10">#REF!</definedName>
    <definedName name="copia_Doble_RAutonyAPC">#REF!</definedName>
    <definedName name="copia_Gto_Ents_Fed">[25]Gto_Ent_Fed!$B$39:$L$73</definedName>
    <definedName name="copia_Gto_Federal" localSheetId="4">#REF!</definedName>
    <definedName name="copia_Gto_Federal" localSheetId="8">#REF!</definedName>
    <definedName name="copia_Gto_Federal" localSheetId="15">#REF!</definedName>
    <definedName name="copia_Gto_Federal" localSheetId="14">#REF!</definedName>
    <definedName name="copia_Gto_Federal" localSheetId="10">#REF!</definedName>
    <definedName name="copia_Gto_Federal">#REF!</definedName>
    <definedName name="copia_Gto_Neto" localSheetId="4">#REF!</definedName>
    <definedName name="copia_Gto_Neto" localSheetId="8">#REF!</definedName>
    <definedName name="copia_Gto_Neto" localSheetId="15">#REF!</definedName>
    <definedName name="copia_Gto_Neto" localSheetId="14">#REF!</definedName>
    <definedName name="copia_Gto_Neto" localSheetId="10">#REF!</definedName>
    <definedName name="copia_Gto_Neto">#REF!</definedName>
    <definedName name="copia_Ing_Pres" localSheetId="4">#REF!</definedName>
    <definedName name="copia_Ing_Pres" localSheetId="8">#REF!</definedName>
    <definedName name="copia_Ing_Pres" localSheetId="15">#REF!</definedName>
    <definedName name="copia_Ing_Pres" localSheetId="14">#REF!</definedName>
    <definedName name="copia_Ing_Pres" localSheetId="10">#REF!</definedName>
    <definedName name="copia_Ing_Pres">#REF!</definedName>
    <definedName name="COSTO">#N/A</definedName>
    <definedName name="CRI" localSheetId="4">[6]BANPRO99!#REF!</definedName>
    <definedName name="CRI" localSheetId="0">[6]BANPRO99!#REF!</definedName>
    <definedName name="CRI" localSheetId="8">[6]BANPRO99!#REF!</definedName>
    <definedName name="CRI" localSheetId="15">[6]BANPRO99!#REF!</definedName>
    <definedName name="CRI" localSheetId="14">[6]BANPRO99!#REF!</definedName>
    <definedName name="CRI" localSheetId="10">[6]BANPRO99!#REF!</definedName>
    <definedName name="CRI">[6]BANPRO99!#REF!</definedName>
    <definedName name="criterios23" localSheetId="4">#REF!</definedName>
    <definedName name="criterios23" localSheetId="8">#REF!</definedName>
    <definedName name="criterios23" localSheetId="15">#REF!</definedName>
    <definedName name="criterios23" localSheetId="14">#REF!</definedName>
    <definedName name="criterios23" localSheetId="10">#REF!</definedName>
    <definedName name="criterios23">#REF!</definedName>
    <definedName name="Criterios25" localSheetId="4">#REF!</definedName>
    <definedName name="Criterios25" localSheetId="8">#REF!</definedName>
    <definedName name="Criterios25" localSheetId="15">#REF!</definedName>
    <definedName name="Criterios25" localSheetId="14">#REF!</definedName>
    <definedName name="Criterios25" localSheetId="10">#REF!</definedName>
    <definedName name="Criterios25">#REF!</definedName>
    <definedName name="Criterios33" localSheetId="4">#REF!</definedName>
    <definedName name="Criterios33" localSheetId="8">#REF!</definedName>
    <definedName name="Criterios33" localSheetId="15">#REF!</definedName>
    <definedName name="Criterios33" localSheetId="14">#REF!</definedName>
    <definedName name="Criterios33" localSheetId="10">#REF!</definedName>
    <definedName name="Criterios33">#REF!</definedName>
    <definedName name="CTOS" localSheetId="4">#REF!</definedName>
    <definedName name="CTOS" localSheetId="0">#REF!</definedName>
    <definedName name="CTOS" localSheetId="8">#REF!</definedName>
    <definedName name="CTOS" localSheetId="15">#REF!</definedName>
    <definedName name="CTOS" localSheetId="2">#REF!</definedName>
    <definedName name="CTOS" localSheetId="14">#REF!</definedName>
    <definedName name="CTOS" localSheetId="10">#REF!</definedName>
    <definedName name="CTOS">#REF!</definedName>
    <definedName name="CTOS1" localSheetId="4">#REF!</definedName>
    <definedName name="CTOS1" localSheetId="0">#REF!</definedName>
    <definedName name="CTOS1" localSheetId="8">#REF!</definedName>
    <definedName name="CTOS1" localSheetId="15">#REF!</definedName>
    <definedName name="CTOS1" localSheetId="2">#REF!</definedName>
    <definedName name="CTOS1" localSheetId="14">#REF!</definedName>
    <definedName name="CTOS1" localSheetId="10">#REF!</definedName>
    <definedName name="CTOS1">#REF!</definedName>
    <definedName name="cuad" localSheetId="4">#REF!</definedName>
    <definedName name="cuad" localSheetId="8">#REF!</definedName>
    <definedName name="cuad" localSheetId="15">#REF!</definedName>
    <definedName name="cuad" localSheetId="14">#REF!</definedName>
    <definedName name="cuad" localSheetId="10">#REF!</definedName>
    <definedName name="cuad">#REF!</definedName>
    <definedName name="CUAD179" localSheetId="4">'[1]Mod Eco Controlados 99'!#REF!</definedName>
    <definedName name="CUAD179" localSheetId="0">'[1]Mod Eco Controlados 99'!#REF!</definedName>
    <definedName name="CUAD179" localSheetId="8">'[1]Mod Eco Controlados 99'!#REF!</definedName>
    <definedName name="CUAD179" localSheetId="15">'[1]Mod Eco Controlados 99'!#REF!</definedName>
    <definedName name="CUAD179" localSheetId="14">'[1]Mod Eco Controlados 99'!#REF!</definedName>
    <definedName name="CUAD179" localSheetId="10">'[1]Mod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8">'[1]Mod Eco Controlados 99'!#REF!</definedName>
    <definedName name="CUAD179A" localSheetId="15">'[1]Mod Eco Controlados 99'!#REF!</definedName>
    <definedName name="CUAD179A" localSheetId="14">'[1]Mod Eco Controlados 99'!#REF!</definedName>
    <definedName name="CUAD179A" localSheetId="10">'[1]Mod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8">'[1]Mod Eco Controlados 99'!#REF!</definedName>
    <definedName name="CUAD180" localSheetId="15">'[1]Mod Eco Controlados 99'!#REF!</definedName>
    <definedName name="CUAD180" localSheetId="14">'[1]Mod Eco Controlados 99'!#REF!</definedName>
    <definedName name="CUAD180" localSheetId="10">'[1]Mod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8">'[27]Ingresos serie'!#REF!</definedName>
    <definedName name="Cuadro16511" localSheetId="15">'[27]Ingresos serie'!#REF!</definedName>
    <definedName name="Cuadro16511" localSheetId="14">'[27]Ingresos serie'!#REF!</definedName>
    <definedName name="Cuadro16511" localSheetId="10">'[27]Ingresos serie'!#REF!</definedName>
    <definedName name="Cuadro16511">'[27]Ingresos serie'!#REF!</definedName>
    <definedName name="Cuadro18521" localSheetId="4">#REF!</definedName>
    <definedName name="Cuadro18521" localSheetId="8">#REF!</definedName>
    <definedName name="Cuadro18521" localSheetId="15">#REF!</definedName>
    <definedName name="Cuadro18521" localSheetId="14">#REF!</definedName>
    <definedName name="Cuadro18521" localSheetId="10">#REF!</definedName>
    <definedName name="Cuadro18521">#REF!</definedName>
    <definedName name="Cuadro19522" localSheetId="4">#REF!</definedName>
    <definedName name="Cuadro19522" localSheetId="8">#REF!</definedName>
    <definedName name="Cuadro19522" localSheetId="15">#REF!</definedName>
    <definedName name="Cuadro19522" localSheetId="14">#REF!</definedName>
    <definedName name="Cuadro19522" localSheetId="10">#REF!</definedName>
    <definedName name="Cuadro19522">#REF!</definedName>
    <definedName name="Cuadro20523" localSheetId="4">'[28]20-5.2.3'!#REF!</definedName>
    <definedName name="Cuadro20523" localSheetId="0">'[28]20-5.2.3'!#REF!</definedName>
    <definedName name="Cuadro20523" localSheetId="8">'[28]20-5.2.3'!#REF!</definedName>
    <definedName name="Cuadro20523" localSheetId="15">'[28]20-5.2.3'!#REF!</definedName>
    <definedName name="Cuadro20523" localSheetId="14">'[28]20-5.2.3'!#REF!</definedName>
    <definedName name="Cuadro20523" localSheetId="10">'[28]20-5.2.3'!#REF!</definedName>
    <definedName name="Cuadro20523">'[28]20-5.2.3'!#REF!</definedName>
    <definedName name="cUADRO26529CR" localSheetId="4">#REF!</definedName>
    <definedName name="cUADRO26529CR" localSheetId="8">#REF!</definedName>
    <definedName name="cUADRO26529CR" localSheetId="15">#REF!</definedName>
    <definedName name="cUADRO26529CR" localSheetId="14">#REF!</definedName>
    <definedName name="cUADRO26529CR" localSheetId="10">#REF!</definedName>
    <definedName name="cUADRO26529CR">#REF!</definedName>
    <definedName name="Cuadro30611">'[28]30-6.1.1'!$B$65:$M$120</definedName>
    <definedName name="Cuadro31613" localSheetId="4">#REF!</definedName>
    <definedName name="Cuadro31613" localSheetId="8">#REF!</definedName>
    <definedName name="Cuadro31613" localSheetId="15">#REF!</definedName>
    <definedName name="Cuadro31613" localSheetId="14">#REF!</definedName>
    <definedName name="Cuadro31613" localSheetId="10">#REF!</definedName>
    <definedName name="Cuadro31613">#REF!</definedName>
    <definedName name="Cuadro33621" localSheetId="4">#REF!</definedName>
    <definedName name="Cuadro33621" localSheetId="8">#REF!</definedName>
    <definedName name="Cuadro33621" localSheetId="15">#REF!</definedName>
    <definedName name="Cuadro33621" localSheetId="14">#REF!</definedName>
    <definedName name="Cuadro33621" localSheetId="10">#REF!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8">#REF!</definedName>
    <definedName name="cuatro" localSheetId="15">#REF!</definedName>
    <definedName name="cuatro" localSheetId="2">#REF!</definedName>
    <definedName name="cuatro" localSheetId="14">#REF!</definedName>
    <definedName name="cuatro" localSheetId="10">#REF!</definedName>
    <definedName name="cuatro">#REF!</definedName>
    <definedName name="cuotasem">'[4]Régimen financiero'!$E$3</definedName>
    <definedName name="DatodRamoUR">[30]DatosRamoUrEconomica!$A$1:$F$65536</definedName>
    <definedName name="DATOS" localSheetId="4">#REF!</definedName>
    <definedName name="DATOS" localSheetId="8">#REF!</definedName>
    <definedName name="Datos" localSheetId="15">#REF!</definedName>
    <definedName name="DATOS" localSheetId="14">#REF!</definedName>
    <definedName name="DATOS" localSheetId="10">#REF!</definedName>
    <definedName name="DATOS">#REF!</definedName>
    <definedName name="Datos_08_09_ServiciosPersonales" localSheetId="4">#REF!</definedName>
    <definedName name="Datos_08_09_ServiciosPersonales" localSheetId="8">#REF!</definedName>
    <definedName name="Datos_08_09_ServiciosPersonales" localSheetId="15">#REF!</definedName>
    <definedName name="Datos_08_09_ServiciosPersonales" localSheetId="14">#REF!</definedName>
    <definedName name="Datos_08_09_ServiciosPersonales" localSheetId="10">#REF!</definedName>
    <definedName name="Datos_08_09_ServiciosPersonales">#REF!</definedName>
    <definedName name="Datos_CRC">[31]Hoja1!$A$5:$D$45</definedName>
    <definedName name="Datos_Servicios_Personales" localSheetId="4">#REF!</definedName>
    <definedName name="Datos_Servicios_Personales" localSheetId="8">#REF!</definedName>
    <definedName name="Datos_Servicios_Personales" localSheetId="15">#REF!</definedName>
    <definedName name="Datos_Servicios_Personales" localSheetId="14">#REF!</definedName>
    <definedName name="Datos_Servicios_Personales" localSheetId="10">#REF!</definedName>
    <definedName name="Datos_Servicios_Personales">#REF!</definedName>
    <definedName name="datosb" localSheetId="4">#REF!</definedName>
    <definedName name="datosb" localSheetId="8">#REF!</definedName>
    <definedName name="datosb" localSheetId="15">#REF!</definedName>
    <definedName name="datosb" localSheetId="14">#REF!</definedName>
    <definedName name="datosb" localSheetId="10">#REF!</definedName>
    <definedName name="datosb">#REF!</definedName>
    <definedName name="DatosEconomica" localSheetId="4">#REF!</definedName>
    <definedName name="DatosEconomica" localSheetId="8">#REF!</definedName>
    <definedName name="DatosEconomica" localSheetId="15">#REF!</definedName>
    <definedName name="DatosEconomica" localSheetId="14">#REF!</definedName>
    <definedName name="DatosEconomica" localSheetId="10">#REF!</definedName>
    <definedName name="DatosEconomica">#REF!</definedName>
    <definedName name="DatosGrupoyModPp" localSheetId="4">#REF!</definedName>
    <definedName name="DatosGrupoyModPp" localSheetId="8">#REF!</definedName>
    <definedName name="DatosGrupoyModPp" localSheetId="15">#REF!</definedName>
    <definedName name="DatosGrupoyModPp" localSheetId="14">#REF!</definedName>
    <definedName name="DatosGrupoyModPp" localSheetId="10">#REF!</definedName>
    <definedName name="DatosGrupoyModPp">#REF!</definedName>
    <definedName name="DatosporProgPresupuestario" localSheetId="4">#REF!</definedName>
    <definedName name="DatosporProgPresupuestario" localSheetId="8">#REF!</definedName>
    <definedName name="DatosporProgPresupuestario" localSheetId="15">#REF!</definedName>
    <definedName name="DatosporProgPresupuestario" localSheetId="14">#REF!</definedName>
    <definedName name="DatosporProgPresupuestario" localSheetId="10">#REF!</definedName>
    <definedName name="DatosporProgPresupuestario">#REF!</definedName>
    <definedName name="DatosRamoFunción" localSheetId="4">#REF!</definedName>
    <definedName name="DatosRamoFunción" localSheetId="8">#REF!</definedName>
    <definedName name="DatosRamoFunción" localSheetId="15">#REF!</definedName>
    <definedName name="DatosRamoFunción" localSheetId="14">#REF!</definedName>
    <definedName name="DatosRamoFunción" localSheetId="10">#REF!</definedName>
    <definedName name="DatosRamoFunción">#REF!</definedName>
    <definedName name="DatosRamoUR" localSheetId="4">#REF!</definedName>
    <definedName name="DatosRamoUR" localSheetId="8">#REF!</definedName>
    <definedName name="DatosRamoUR" localSheetId="15">#REF!</definedName>
    <definedName name="DatosRamoUR" localSheetId="14">#REF!</definedName>
    <definedName name="DatosRamoUR" localSheetId="10">#REF!</definedName>
    <definedName name="DatosRamoUR">#REF!</definedName>
    <definedName name="ddd">[2]!AGO&amp;[2]!SEP&amp;[2]!OCT&amp;[2]!NOV&amp;[2]!DIC</definedName>
    <definedName name="dddd" localSheetId="4">#REF!</definedName>
    <definedName name="dddd" localSheetId="8">#REF!</definedName>
    <definedName name="dddd" localSheetId="15">#REF!</definedName>
    <definedName name="dddd" localSheetId="14">#REF!</definedName>
    <definedName name="dddd" localSheetId="10">#REF!</definedName>
    <definedName name="dddd">#REF!</definedName>
    <definedName name="ddddd">[32]Clas_Econ!$B$2:$M$25</definedName>
    <definedName name="defi">[2]!AGO&amp;[2]!SEP&amp;[2]!OCT&amp;[2]!NOV&amp;[2]!DIC</definedName>
    <definedName name="DEFICIT4" localSheetId="4">#REF!</definedName>
    <definedName name="DEFICIT4" localSheetId="8">#REF!</definedName>
    <definedName name="DEFICIT4" localSheetId="15">#REF!</definedName>
    <definedName name="DEFICIT4" localSheetId="14">#REF!</definedName>
    <definedName name="DEFICIT4" localSheetId="10">#REF!</definedName>
    <definedName name="DEFICIT4">#REF!</definedName>
    <definedName name="DESTINO" localSheetId="4">#REF!</definedName>
    <definedName name="DESTINO" localSheetId="0">#REF!</definedName>
    <definedName name="DESTINO" localSheetId="8">#REF!</definedName>
    <definedName name="DESTINO" localSheetId="15">#REF!</definedName>
    <definedName name="DESTINO" localSheetId="2">#REF!</definedName>
    <definedName name="DESTINO" localSheetId="14">#REF!</definedName>
    <definedName name="DESTINO" localSheetId="10">#REF!</definedName>
    <definedName name="DESTINO">#REF!</definedName>
    <definedName name="DFF" localSheetId="4">#REF!</definedName>
    <definedName name="DFF" localSheetId="0">#REF!</definedName>
    <definedName name="DFF" localSheetId="8">#REF!</definedName>
    <definedName name="DFF" localSheetId="15">#REF!</definedName>
    <definedName name="DFF" localSheetId="2">#REF!</definedName>
    <definedName name="DFF" localSheetId="14">#REF!</definedName>
    <definedName name="DFF" localSheetId="10">#REF!</definedName>
    <definedName name="DFF">#REF!</definedName>
    <definedName name="dfhzsdgzsd">[2]!AGO&amp;[2]!SEP&amp;[2]!OCT&amp;[2]!NOV&amp;[2]!DIC</definedName>
    <definedName name="DGD" localSheetId="4">#REF!</definedName>
    <definedName name="DGD" localSheetId="0">#REF!</definedName>
    <definedName name="DGD" localSheetId="8">#REF!</definedName>
    <definedName name="DGD" localSheetId="15">#REF!</definedName>
    <definedName name="DGD" localSheetId="2">#REF!</definedName>
    <definedName name="DGD" localSheetId="14">#REF!</definedName>
    <definedName name="DGD" localSheetId="10">#REF!</definedName>
    <definedName name="DGD">#REF!</definedName>
    <definedName name="DGDDG" localSheetId="4">#REF!</definedName>
    <definedName name="DGDDG" localSheetId="0">#REF!</definedName>
    <definedName name="DGDDG" localSheetId="8">#REF!</definedName>
    <definedName name="DGDDG" localSheetId="15">#REF!</definedName>
    <definedName name="DGDDG" localSheetId="2">#REF!</definedName>
    <definedName name="DGDDG" localSheetId="14">#REF!</definedName>
    <definedName name="DGDDG" localSheetId="10">#REF!</definedName>
    <definedName name="DGDDG">#REF!</definedName>
    <definedName name="DGDG" localSheetId="4">#REF!</definedName>
    <definedName name="DGDG" localSheetId="0">#REF!</definedName>
    <definedName name="DGDG" localSheetId="8">#REF!</definedName>
    <definedName name="DGDG" localSheetId="15">#REF!</definedName>
    <definedName name="DGDG" localSheetId="2">#REF!</definedName>
    <definedName name="DGDG" localSheetId="14">#REF!</definedName>
    <definedName name="DGDG" localSheetId="10">#REF!</definedName>
    <definedName name="DGDG">#REF!</definedName>
    <definedName name="DGDG1" localSheetId="4">#REF!</definedName>
    <definedName name="DGDG1" localSheetId="0">#REF!</definedName>
    <definedName name="DGDG1" localSheetId="8">#REF!</definedName>
    <definedName name="DGDG1" localSheetId="15">#REF!</definedName>
    <definedName name="DGDG1" localSheetId="2">#REF!</definedName>
    <definedName name="DGDG1" localSheetId="14">#REF!</definedName>
    <definedName name="DGDG1" localSheetId="10">#REF!</definedName>
    <definedName name="DGDG1">#REF!</definedName>
    <definedName name="DGGD" localSheetId="4">#REF!</definedName>
    <definedName name="DGGD" localSheetId="0">#REF!</definedName>
    <definedName name="DGGD" localSheetId="8">#REF!</definedName>
    <definedName name="DGGD" localSheetId="15">#REF!</definedName>
    <definedName name="DGGD" localSheetId="2">#REF!</definedName>
    <definedName name="DGGD" localSheetId="14">#REF!</definedName>
    <definedName name="DGGD" localSheetId="10">#REF!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8">#REF!</definedName>
    <definedName name="directo" localSheetId="15">#REF!</definedName>
    <definedName name="directo" localSheetId="14">#REF!</definedName>
    <definedName name="directo" localSheetId="10">#REF!</definedName>
    <definedName name="directo">#REF!</definedName>
    <definedName name="directo03" localSheetId="4">#REF!</definedName>
    <definedName name="directo03" localSheetId="8">#REF!</definedName>
    <definedName name="directo03" localSheetId="15">#REF!</definedName>
    <definedName name="directo03" localSheetId="14">#REF!</definedName>
    <definedName name="directo03" localSheetId="10">#REF!</definedName>
    <definedName name="directo03">#REF!</definedName>
    <definedName name="directoc03" localSheetId="4">#REF!</definedName>
    <definedName name="directoc03" localSheetId="8">#REF!</definedName>
    <definedName name="directoc03" localSheetId="15">#REF!</definedName>
    <definedName name="directoc03" localSheetId="14">#REF!</definedName>
    <definedName name="directoc03" localSheetId="10">#REF!</definedName>
    <definedName name="directoc03">#REF!</definedName>
    <definedName name="directoppef" localSheetId="4">#REF!</definedName>
    <definedName name="directoppef" localSheetId="8">#REF!</definedName>
    <definedName name="directoppef" localSheetId="15">#REF!</definedName>
    <definedName name="directoppef" localSheetId="14">#REF!</definedName>
    <definedName name="directoppef" localSheetId="10">#REF!</definedName>
    <definedName name="directoppef">#REF!</definedName>
    <definedName name="DOLLY" localSheetId="4">#REF!</definedName>
    <definedName name="DOLLY" localSheetId="0">#REF!</definedName>
    <definedName name="DOLLY" localSheetId="8">#REF!</definedName>
    <definedName name="DOLLY" localSheetId="15">#REF!</definedName>
    <definedName name="DOLLY" localSheetId="2">#REF!</definedName>
    <definedName name="DOLLY" localSheetId="14">#REF!</definedName>
    <definedName name="DOLLY" localSheetId="10">#REF!</definedName>
    <definedName name="DOLLY">#REF!</definedName>
    <definedName name="DULCE" localSheetId="4">[34]DULCE!$A$5:$G$80</definedName>
    <definedName name="DULCE" localSheetId="0">[34]DULCE!$A$5:$G$80</definedName>
    <definedName name="DULCE" localSheetId="8">[34]DULCE!$A$5:$G$80</definedName>
    <definedName name="DULCE" localSheetId="15">[34]DULCE!$A$5:$G$80</definedName>
    <definedName name="DULCE" localSheetId="2">[34]DULCE!$A$5:$G$80</definedName>
    <definedName name="DULCE" localSheetId="14">[34]DULCE!$A$5:$G$80</definedName>
    <definedName name="DULCE" localSheetId="10">[34]DULCE!$A$5:$G$80</definedName>
    <definedName name="DULCE">[16]DULCE!$B$8:$E$270</definedName>
    <definedName name="ECOADV" localSheetId="4">#REF!</definedName>
    <definedName name="ECOADV" localSheetId="8">#REF!</definedName>
    <definedName name="ECOADV" localSheetId="15">#REF!</definedName>
    <definedName name="ECOADV" localSheetId="14">#REF!</definedName>
    <definedName name="ECOADV" localSheetId="10">#REF!</definedName>
    <definedName name="ECOADV">#REF!</definedName>
    <definedName name="ECOADV1" localSheetId="4">#REF!</definedName>
    <definedName name="ECOADV1" localSheetId="8">#REF!</definedName>
    <definedName name="ECOADV1" localSheetId="15">#REF!</definedName>
    <definedName name="ECOADV1" localSheetId="14">#REF!</definedName>
    <definedName name="ECOADV1" localSheetId="10">#REF!</definedName>
    <definedName name="ECOADV1">#REF!</definedName>
    <definedName name="ECPD02">[35]ECPD!$F$2:$I$29</definedName>
    <definedName name="ECPD1">[35]ECPD!$A$2:$E$1001</definedName>
    <definedName name="ecpi" localSheetId="4">#REF!</definedName>
    <definedName name="ecpi" localSheetId="8">#REF!</definedName>
    <definedName name="ecpi" localSheetId="15">#REF!</definedName>
    <definedName name="ecpi" localSheetId="14">#REF!</definedName>
    <definedName name="ecpi" localSheetId="10">#REF!</definedName>
    <definedName name="ecpi">#REF!</definedName>
    <definedName name="ecpi03" localSheetId="4">#REF!</definedName>
    <definedName name="ecpi03" localSheetId="8">#REF!</definedName>
    <definedName name="ecpi03" localSheetId="15">#REF!</definedName>
    <definedName name="ecpi03" localSheetId="14">#REF!</definedName>
    <definedName name="ecpi03" localSheetId="10">#REF!</definedName>
    <definedName name="ecpi03">#REF!</definedName>
    <definedName name="ecpic03" localSheetId="4">#REF!</definedName>
    <definedName name="ecpic03" localSheetId="8">#REF!</definedName>
    <definedName name="ecpic03" localSheetId="15">#REF!</definedName>
    <definedName name="ecpic03" localSheetId="14">#REF!</definedName>
    <definedName name="ecpic03" localSheetId="10">#REF!</definedName>
    <definedName name="ecpic03">#REF!</definedName>
    <definedName name="ecpippef" localSheetId="4">#REF!</definedName>
    <definedName name="ecpippef" localSheetId="8">#REF!</definedName>
    <definedName name="ecpippef" localSheetId="15">#REF!</definedName>
    <definedName name="ecpippef" localSheetId="14">#REF!</definedName>
    <definedName name="ecpippef" localSheetId="10">#REF!</definedName>
    <definedName name="ecpippef">#REF!</definedName>
    <definedName name="ee" localSheetId="4">#REF!</definedName>
    <definedName name="ee" localSheetId="8">#REF!</definedName>
    <definedName name="ee" localSheetId="15">#REF!</definedName>
    <definedName name="ee" localSheetId="14">#REF!</definedName>
    <definedName name="ee" localSheetId="10">#REF!</definedName>
    <definedName name="ee">#REF!</definedName>
    <definedName name="ejer_2007" localSheetId="4">#REF!</definedName>
    <definedName name="ejer_2007" localSheetId="0">#REF!</definedName>
    <definedName name="ejer_2007" localSheetId="8">#REF!</definedName>
    <definedName name="ejer_2007" localSheetId="15">#REF!</definedName>
    <definedName name="ejer_2007" localSheetId="2">#REF!</definedName>
    <definedName name="ejer_2007" localSheetId="14">#REF!</definedName>
    <definedName name="ejer_2007" localSheetId="10">#REF!</definedName>
    <definedName name="ejer_2007">#REF!</definedName>
    <definedName name="ELOY" localSheetId="4">#REF!</definedName>
    <definedName name="ELOY" localSheetId="8">#REF!</definedName>
    <definedName name="ELOY" localSheetId="15">#REF!</definedName>
    <definedName name="ELOY" localSheetId="14">#REF!</definedName>
    <definedName name="ELOY" localSheetId="10">#REF!</definedName>
    <definedName name="ELOY">#REF!</definedName>
    <definedName name="ENE">"ENERO.- "&amp;TEXT([9]edofza01!$C$24,"#,##0")</definedName>
    <definedName name="entidades2002" localSheetId="4">#REF!</definedName>
    <definedName name="entidades2002" localSheetId="8">#REF!</definedName>
    <definedName name="entidades2002" localSheetId="15">#REF!</definedName>
    <definedName name="entidades2002" localSheetId="14">#REF!</definedName>
    <definedName name="entidades2002" localSheetId="10">#REF!</definedName>
    <definedName name="entidades2002">#REF!</definedName>
    <definedName name="entidadescierre2003" localSheetId="4">#REF!</definedName>
    <definedName name="entidadescierre2003" localSheetId="8">#REF!</definedName>
    <definedName name="entidadescierre2003" localSheetId="15">#REF!</definedName>
    <definedName name="entidadescierre2003" localSheetId="14">#REF!</definedName>
    <definedName name="entidadescierre2003" localSheetId="10">#REF!</definedName>
    <definedName name="entidadescierre2003">#REF!</definedName>
    <definedName name="EYM" localSheetId="4">[6]BANPRO99!#REF!</definedName>
    <definedName name="EYM" localSheetId="0">[6]BANPRO99!#REF!</definedName>
    <definedName name="EYM" localSheetId="8">[6]BANPRO99!#REF!</definedName>
    <definedName name="EYM" localSheetId="15">[6]BANPRO99!#REF!</definedName>
    <definedName name="EYM" localSheetId="14">[6]BANPRO99!#REF!</definedName>
    <definedName name="EYM" localSheetId="10">[6]BANPRO99!#REF!</definedName>
    <definedName name="EYM">[6]BANPRO99!#REF!</definedName>
    <definedName name="familias" localSheetId="4">#REF!</definedName>
    <definedName name="familias" localSheetId="8">#REF!</definedName>
    <definedName name="familias" localSheetId="15">#REF!</definedName>
    <definedName name="familias" localSheetId="14">#REF!</definedName>
    <definedName name="familias" localSheetId="10">#REF!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8">#REF!</definedName>
    <definedName name="FEB_URS" localSheetId="15">#REF!</definedName>
    <definedName name="FEB_URS" localSheetId="2">#REF!</definedName>
    <definedName name="FEB_URS" localSheetId="14">#REF!</definedName>
    <definedName name="FEB_URS" localSheetId="10">#REF!</definedName>
    <definedName name="FEB_URS">#REF!</definedName>
    <definedName name="FECHA">[3]CONTROL!$A$1</definedName>
    <definedName name="federalizado" localSheetId="4">#REF!</definedName>
    <definedName name="federalizado" localSheetId="8">#REF!</definedName>
    <definedName name="federalizado" localSheetId="15">#REF!</definedName>
    <definedName name="federalizado" localSheetId="14">#REF!</definedName>
    <definedName name="federalizado" localSheetId="10">#REF!</definedName>
    <definedName name="federalizado">#REF!</definedName>
    <definedName name="federalizado03" localSheetId="4">#REF!</definedName>
    <definedName name="federalizado03" localSheetId="8">#REF!</definedName>
    <definedName name="federalizado03" localSheetId="15">#REF!</definedName>
    <definedName name="federalizado03" localSheetId="14">#REF!</definedName>
    <definedName name="federalizado03" localSheetId="10">#REF!</definedName>
    <definedName name="federalizado03">#REF!</definedName>
    <definedName name="federalizadoc03" localSheetId="4">#REF!</definedName>
    <definedName name="federalizadoc03" localSheetId="8">#REF!</definedName>
    <definedName name="federalizadoc03" localSheetId="15">#REF!</definedName>
    <definedName name="federalizadoc03" localSheetId="14">#REF!</definedName>
    <definedName name="federalizadoc03" localSheetId="10">#REF!</definedName>
    <definedName name="federalizadoc03">#REF!</definedName>
    <definedName name="federalizadoppef" localSheetId="4">#REF!</definedName>
    <definedName name="federalizadoppef" localSheetId="8">#REF!</definedName>
    <definedName name="federalizadoppef" localSheetId="15">#REF!</definedName>
    <definedName name="federalizadoppef" localSheetId="14">#REF!</definedName>
    <definedName name="federalizadoppef" localSheetId="10">#REF!</definedName>
    <definedName name="federalizadoppef">#REF!</definedName>
    <definedName name="FERRO96" localSheetId="4">#REF!</definedName>
    <definedName name="FERRO96" localSheetId="8">#REF!</definedName>
    <definedName name="FERRO96" localSheetId="15">#REF!</definedName>
    <definedName name="FERRO96" localSheetId="14">#REF!</definedName>
    <definedName name="FERRO96" localSheetId="10">#REF!</definedName>
    <definedName name="FERRO96">#REF!</definedName>
    <definedName name="FIDUCIARIO" localSheetId="4">#REF!</definedName>
    <definedName name="FIDUCIARIO" localSheetId="8">#REF!</definedName>
    <definedName name="FIDUCIARIO" localSheetId="15">#REF!</definedName>
    <definedName name="FIDUCIARIO" localSheetId="14">#REF!</definedName>
    <definedName name="FIDUCIARIO" localSheetId="10">#REF!</definedName>
    <definedName name="FIDUCIARIO">#REF!</definedName>
    <definedName name="fiduciario1" localSheetId="4">#REF!</definedName>
    <definedName name="fiduciario1" localSheetId="8">#REF!</definedName>
    <definedName name="fiduciario1" localSheetId="15">#REF!</definedName>
    <definedName name="fiduciario1" localSheetId="14">#REF!</definedName>
    <definedName name="fiduciario1" localSheetId="10">#REF!</definedName>
    <definedName name="fiduciario1">#REF!</definedName>
    <definedName name="fiduciario10" localSheetId="4">#REF!</definedName>
    <definedName name="fiduciario10" localSheetId="8">#REF!</definedName>
    <definedName name="fiduciario10" localSheetId="15">#REF!</definedName>
    <definedName name="fiduciario10" localSheetId="14">#REF!</definedName>
    <definedName name="fiduciario10" localSheetId="10">#REF!</definedName>
    <definedName name="fiduciario10">#REF!</definedName>
    <definedName name="FIDUCIARIOS" localSheetId="4">#REF!</definedName>
    <definedName name="FIDUCIARIOS" localSheetId="8">#REF!</definedName>
    <definedName name="FIDUCIARIOS" localSheetId="15">#REF!</definedName>
    <definedName name="FIDUCIARIOS" localSheetId="14">#REF!</definedName>
    <definedName name="FIDUCIARIOS" localSheetId="10">#REF!</definedName>
    <definedName name="FIDUCIARIOS">#REF!</definedName>
    <definedName name="fiduciarios1" localSheetId="4">#REF!</definedName>
    <definedName name="fiduciarios1" localSheetId="8">#REF!</definedName>
    <definedName name="fiduciarios1" localSheetId="15">#REF!</definedName>
    <definedName name="fiduciarios1" localSheetId="14">#REF!</definedName>
    <definedName name="fiduciarios1" localSheetId="10">#REF!</definedName>
    <definedName name="fiduciarios1">#REF!</definedName>
    <definedName name="fiduciarios10" localSheetId="4">#REF!</definedName>
    <definedName name="fiduciarios10" localSheetId="8">#REF!</definedName>
    <definedName name="fiduciarios10" localSheetId="15">#REF!</definedName>
    <definedName name="fiduciarios10" localSheetId="14">#REF!</definedName>
    <definedName name="fiduciarios10" localSheetId="10">#REF!</definedName>
    <definedName name="fiduciarios10">#REF!</definedName>
    <definedName name="FORM" localSheetId="4">#REF!</definedName>
    <definedName name="FORM" localSheetId="8">#REF!</definedName>
    <definedName name="FORM" localSheetId="15">#REF!</definedName>
    <definedName name="FORM" localSheetId="14">#REF!</definedName>
    <definedName name="FORM" localSheetId="10">#REF!</definedName>
    <definedName name="FORM">#REF!</definedName>
    <definedName name="four" localSheetId="4">#REF!</definedName>
    <definedName name="four" localSheetId="0">#REF!</definedName>
    <definedName name="four" localSheetId="8">#REF!</definedName>
    <definedName name="four" localSheetId="15">#REF!</definedName>
    <definedName name="four" localSheetId="2">#REF!</definedName>
    <definedName name="four" localSheetId="14">#REF!</definedName>
    <definedName name="four" localSheetId="10">#REF!</definedName>
    <definedName name="four">#REF!</definedName>
    <definedName name="FUN" localSheetId="4">#REF!</definedName>
    <definedName name="FUN" localSheetId="0">#REF!</definedName>
    <definedName name="FUN" localSheetId="8">#REF!</definedName>
    <definedName name="FUN" localSheetId="15">#REF!</definedName>
    <definedName name="FUN" localSheetId="2">#REF!</definedName>
    <definedName name="FUN" localSheetId="14">#REF!</definedName>
    <definedName name="FUN" localSheetId="10">#REF!</definedName>
    <definedName name="FUN">#REF!</definedName>
    <definedName name="FUN_LEG" localSheetId="4">#REF!</definedName>
    <definedName name="FUN_LEG" localSheetId="0">#REF!</definedName>
    <definedName name="FUN_LEG" localSheetId="8">#REF!</definedName>
    <definedName name="FUN_LEG" localSheetId="15">#REF!</definedName>
    <definedName name="FUN_LEG" localSheetId="2">#REF!</definedName>
    <definedName name="FUN_LEG" localSheetId="14">#REF!</definedName>
    <definedName name="FUN_LEG" localSheetId="10">#REF!</definedName>
    <definedName name="FUN_LEG">#REF!</definedName>
    <definedName name="FUNCION" localSheetId="4">#REF!</definedName>
    <definedName name="FUNCION" localSheetId="0">#REF!</definedName>
    <definedName name="FUNCION" localSheetId="8">#REF!</definedName>
    <definedName name="FUNCION" localSheetId="15">#REF!</definedName>
    <definedName name="FUNCION" localSheetId="2">#REF!</definedName>
    <definedName name="FUNCION" localSheetId="14">#REF!</definedName>
    <definedName name="FUNCION" localSheetId="10">#REF!</definedName>
    <definedName name="FUNCION">#REF!</definedName>
    <definedName name="función" localSheetId="4">#REF!</definedName>
    <definedName name="función" localSheetId="8">#REF!</definedName>
    <definedName name="función" localSheetId="15">#REF!</definedName>
    <definedName name="función" localSheetId="14">#REF!</definedName>
    <definedName name="función" localSheetId="10">#REF!</definedName>
    <definedName name="función">#REF!</definedName>
    <definedName name="GABRIEL" localSheetId="4">[34]GABRIEL!$A$5:$G$68</definedName>
    <definedName name="GABRIEL" localSheetId="0">[34]GABRIEL!$A$5:$G$68</definedName>
    <definedName name="GABRIEL" localSheetId="8">[34]GABRIEL!$A$5:$G$68</definedName>
    <definedName name="GABRIEL" localSheetId="15">[34]GABRIEL!$A$5:$G$68</definedName>
    <definedName name="GABRIEL" localSheetId="2">[34]GABRIEL!$A$5:$G$68</definedName>
    <definedName name="GABRIEL" localSheetId="14">[34]GABRIEL!$A$5:$G$68</definedName>
    <definedName name="GABRIEL" localSheetId="10">[34]GABRIEL!$A$5:$G$68</definedName>
    <definedName name="GABRIEL">[16]GABRIEL!$B$8:$E$270</definedName>
    <definedName name="GDGD" localSheetId="4">#REF!</definedName>
    <definedName name="GDGD" localSheetId="0">#REF!</definedName>
    <definedName name="GDGD" localSheetId="8">#REF!</definedName>
    <definedName name="GDGD" localSheetId="15">#REF!</definedName>
    <definedName name="GDGD" localSheetId="2">#REF!</definedName>
    <definedName name="GDGD" localSheetId="14">#REF!</definedName>
    <definedName name="GDGD" localSheetId="10">#REF!</definedName>
    <definedName name="GDGD">#REF!</definedName>
    <definedName name="GDGD1" localSheetId="4">#REF!</definedName>
    <definedName name="GDGD1" localSheetId="0">#REF!</definedName>
    <definedName name="GDGD1" localSheetId="8">#REF!</definedName>
    <definedName name="GDGD1" localSheetId="15">#REF!</definedName>
    <definedName name="GDGD1" localSheetId="2">#REF!</definedName>
    <definedName name="GDGD1" localSheetId="14">#REF!</definedName>
    <definedName name="GDGD1" localSheetId="10">#REF!</definedName>
    <definedName name="GDGD1">#REF!</definedName>
    <definedName name="geova" localSheetId="4">#REF!</definedName>
    <definedName name="geova" localSheetId="8">#REF!</definedName>
    <definedName name="geova" localSheetId="15">#REF!</definedName>
    <definedName name="geova" localSheetId="14">#REF!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8">#REF!</definedName>
    <definedName name="GGER" localSheetId="15">#REF!</definedName>
    <definedName name="GGER" localSheetId="2">#REF!</definedName>
    <definedName name="GGER" localSheetId="14">#REF!</definedName>
    <definedName name="GGER" localSheetId="10">#REF!</definedName>
    <definedName name="GGER">#REF!</definedName>
    <definedName name="ggg">[2]!FEB&amp;[2]!MAR&amp;[2]!ABR&amp;[2]!MAY&amp;[2]!JUN&amp;[2]!JUL</definedName>
    <definedName name="GPRG02" localSheetId="4">#REF!</definedName>
    <definedName name="GPRG02" localSheetId="8">#REF!</definedName>
    <definedName name="GPRG02" localSheetId="15">#REF!</definedName>
    <definedName name="GPRG02" localSheetId="14">#REF!</definedName>
    <definedName name="GPRG02" localSheetId="10">#REF!</definedName>
    <definedName name="GPRG02">#REF!</definedName>
    <definedName name="GPRG03" localSheetId="4">#REF!</definedName>
    <definedName name="GPRG03" localSheetId="8">#REF!</definedName>
    <definedName name="GPRG03" localSheetId="15">#REF!</definedName>
    <definedName name="GPRG03" localSheetId="14">#REF!</definedName>
    <definedName name="GPRG03" localSheetId="10">#REF!</definedName>
    <definedName name="GPRG03">#REF!</definedName>
    <definedName name="GPRG04" localSheetId="4">#REF!</definedName>
    <definedName name="GPRG04" localSheetId="8">#REF!</definedName>
    <definedName name="GPRG04" localSheetId="15">#REF!</definedName>
    <definedName name="GPRG04" localSheetId="14">#REF!</definedName>
    <definedName name="GPRG04" localSheetId="10">#REF!</definedName>
    <definedName name="GPRG04">#REF!</definedName>
    <definedName name="GPRG05" localSheetId="4">#REF!</definedName>
    <definedName name="GPRG05" localSheetId="8">#REF!</definedName>
    <definedName name="GPRG05" localSheetId="15">#REF!</definedName>
    <definedName name="GPRG05" localSheetId="14">#REF!</definedName>
    <definedName name="GPRG05" localSheetId="10">#REF!</definedName>
    <definedName name="GPRG05">#REF!</definedName>
    <definedName name="GPRG06" localSheetId="4">#REF!</definedName>
    <definedName name="GPRG06" localSheetId="8">#REF!</definedName>
    <definedName name="GPRG06" localSheetId="15">#REF!</definedName>
    <definedName name="GPRG06" localSheetId="14">#REF!</definedName>
    <definedName name="GPRG06" localSheetId="10">#REF!</definedName>
    <definedName name="GPRG06">#REF!</definedName>
    <definedName name="GPRG07" localSheetId="4">#REF!</definedName>
    <definedName name="GPRG07" localSheetId="8">#REF!</definedName>
    <definedName name="GPRG07" localSheetId="15">#REF!</definedName>
    <definedName name="GPRG07" localSheetId="14">#REF!</definedName>
    <definedName name="GPRG07" localSheetId="10">#REF!</definedName>
    <definedName name="GPRG07">#REF!</definedName>
    <definedName name="GPRG08" localSheetId="4">#REF!</definedName>
    <definedName name="GPRG08" localSheetId="8">#REF!</definedName>
    <definedName name="GPRG08" localSheetId="15">#REF!</definedName>
    <definedName name="GPRG08" localSheetId="14">#REF!</definedName>
    <definedName name="GPRG08" localSheetId="10">#REF!</definedName>
    <definedName name="GPRG08">#REF!</definedName>
    <definedName name="GPRG09" localSheetId="4">#REF!</definedName>
    <definedName name="GPRG09" localSheetId="8">#REF!</definedName>
    <definedName name="GPRG09" localSheetId="15">#REF!</definedName>
    <definedName name="GPRG09" localSheetId="14">#REF!</definedName>
    <definedName name="GPRG09" localSheetId="10">#REF!</definedName>
    <definedName name="GPRG09">#REF!</definedName>
    <definedName name="GPRG10" localSheetId="4">#REF!</definedName>
    <definedName name="GPRG10" localSheetId="8">#REF!</definedName>
    <definedName name="GPRG10" localSheetId="15">#REF!</definedName>
    <definedName name="GPRG10" localSheetId="14">#REF!</definedName>
    <definedName name="GPRG10" localSheetId="10">#REF!</definedName>
    <definedName name="GPRG10">#REF!</definedName>
    <definedName name="GPRG11" localSheetId="4">#REF!</definedName>
    <definedName name="GPRG11" localSheetId="8">#REF!</definedName>
    <definedName name="GPRG11" localSheetId="15">#REF!</definedName>
    <definedName name="GPRG11" localSheetId="14">#REF!</definedName>
    <definedName name="GPRG11" localSheetId="10">#REF!</definedName>
    <definedName name="GPRG11">#REF!</definedName>
    <definedName name="GPS" localSheetId="4">[6]BANPRO99!#REF!</definedName>
    <definedName name="GPS" localSheetId="0">[6]BANPRO99!#REF!</definedName>
    <definedName name="GPS" localSheetId="8">[6]BANPRO99!#REF!</definedName>
    <definedName name="GPS" localSheetId="15">[6]BANPRO99!#REF!</definedName>
    <definedName name="GPS" localSheetId="14">[6]BANPRO99!#REF!</definedName>
    <definedName name="GPS" localSheetId="10">[6]BANPRO99!#REF!</definedName>
    <definedName name="GPS">[6]BANPRO99!#REF!</definedName>
    <definedName name="_xlnm.Recorder" localSheetId="4">#REF!</definedName>
    <definedName name="_xlnm.Recorder" localSheetId="0">#REF!</definedName>
    <definedName name="_xlnm.Recorder" localSheetId="8">#REF!</definedName>
    <definedName name="_xlnm.Recorder" localSheetId="15">#REF!</definedName>
    <definedName name="_xlnm.Recorder" localSheetId="14">#REF!</definedName>
    <definedName name="_xlnm.Recorder" localSheetId="10">#REF!</definedName>
    <definedName name="_xlnm.Recorder">#REF!</definedName>
    <definedName name="GRAF" localSheetId="4">#REF!</definedName>
    <definedName name="GRAF" localSheetId="0">#REF!</definedName>
    <definedName name="GRAF" localSheetId="8">#REF!</definedName>
    <definedName name="GRAF" localSheetId="15">#REF!</definedName>
    <definedName name="GRAF" localSheetId="2">#REF!</definedName>
    <definedName name="GRAF" localSheetId="14">#REF!</definedName>
    <definedName name="GRAF" localSheetId="10">#REF!</definedName>
    <definedName name="GRAF">#REF!</definedName>
    <definedName name="grafica_aut" localSheetId="4">#REF!</definedName>
    <definedName name="grafica_aut" localSheetId="0">#REF!</definedName>
    <definedName name="grafica_aut" localSheetId="8">#REF!</definedName>
    <definedName name="grafica_aut" localSheetId="15">#REF!</definedName>
    <definedName name="grafica_aut" localSheetId="2">#REF!</definedName>
    <definedName name="grafica_aut" localSheetId="14">#REF!</definedName>
    <definedName name="grafica_aut" localSheetId="10">#REF!</definedName>
    <definedName name="grafica_aut">#REF!</definedName>
    <definedName name="GRAFICO" localSheetId="4">#REF!</definedName>
    <definedName name="GRAFICO" localSheetId="0">#REF!</definedName>
    <definedName name="GRAFICO" localSheetId="8">#REF!</definedName>
    <definedName name="GRAFICO" localSheetId="15">#REF!</definedName>
    <definedName name="GRAFICO" localSheetId="2">#REF!</definedName>
    <definedName name="GRAFICO" localSheetId="14">#REF!</definedName>
    <definedName name="GRAFICO" localSheetId="10">#REF!</definedName>
    <definedName name="GRAFICO">#REF!</definedName>
    <definedName name="GTOMEDES_OK" localSheetId="4">#REF!</definedName>
    <definedName name="GTOMEDES_OK" localSheetId="0">#REF!</definedName>
    <definedName name="GTOMEDES_OK" localSheetId="8">#REF!</definedName>
    <definedName name="GTOMEDES_OK" localSheetId="15">#REF!</definedName>
    <definedName name="GTOMEDES_OK" localSheetId="2">#REF!</definedName>
    <definedName name="GTOMEDES_OK" localSheetId="14">#REF!</definedName>
    <definedName name="GTOMEDES_OK" localSheetId="10">#REF!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8">#REF!</definedName>
    <definedName name="hoja1" localSheetId="15">#REF!</definedName>
    <definedName name="hoja1" localSheetId="14">#REF!</definedName>
    <definedName name="hoja1" localSheetId="10">#REF!</definedName>
    <definedName name="hoja1">#REF!</definedName>
    <definedName name="hoja2" localSheetId="4">#REF!</definedName>
    <definedName name="hoja2" localSheetId="8">#REF!</definedName>
    <definedName name="hoja2" localSheetId="15">#REF!</definedName>
    <definedName name="hoja2" localSheetId="14">#REF!</definedName>
    <definedName name="hoja2" localSheetId="10">#REF!</definedName>
    <definedName name="hoja2">#REF!</definedName>
    <definedName name="hoja3" localSheetId="4">#REF!</definedName>
    <definedName name="hoja3" localSheetId="8">#REF!</definedName>
    <definedName name="hoja3" localSheetId="15">#REF!</definedName>
    <definedName name="hoja3" localSheetId="14">#REF!</definedName>
    <definedName name="hoja3" localSheetId="10">#REF!</definedName>
    <definedName name="hoja3">#REF!</definedName>
    <definedName name="hoja4" localSheetId="4">#REF!+#REF!</definedName>
    <definedName name="hoja4" localSheetId="0">#REF!+#REF!</definedName>
    <definedName name="hoja4" localSheetId="8">#REF!+#REF!</definedName>
    <definedName name="hoja4" localSheetId="15">#REF!+#REF!</definedName>
    <definedName name="hoja4" localSheetId="14">#REF!+#REF!</definedName>
    <definedName name="hoja4" localSheetId="10">#REF!+#REF!</definedName>
    <definedName name="hoja4">#REF!+#REF!</definedName>
    <definedName name="HT_1" localSheetId="4">#REF!</definedName>
    <definedName name="HT_1" localSheetId="8">#REF!</definedName>
    <definedName name="HT_1" localSheetId="15">#REF!</definedName>
    <definedName name="HT_1" localSheetId="14">#REF!</definedName>
    <definedName name="HT_1" localSheetId="10">#REF!</definedName>
    <definedName name="HT_1">#REF!</definedName>
    <definedName name="I" localSheetId="4">#REF!</definedName>
    <definedName name="I" localSheetId="8">#REF!</definedName>
    <definedName name="I" localSheetId="15">#REF!</definedName>
    <definedName name="I" localSheetId="14">#REF!</definedName>
    <definedName name="I" localSheetId="10">#REF!</definedName>
    <definedName name="I">#REF!</definedName>
    <definedName name="iii" localSheetId="4">#REF!</definedName>
    <definedName name="iii" localSheetId="8">#REF!</definedName>
    <definedName name="iii" localSheetId="15">#REF!</definedName>
    <definedName name="iii" localSheetId="14">#REF!</definedName>
    <definedName name="iii" localSheetId="10">#REF!</definedName>
    <definedName name="iii">#REF!</definedName>
    <definedName name="IMP_APORTA" localSheetId="4">#REF!</definedName>
    <definedName name="IMP_APORTA" localSheetId="8">#REF!</definedName>
    <definedName name="IMP_APORTA" localSheetId="15">#REF!</definedName>
    <definedName name="IMP_APORTA" localSheetId="14">#REF!</definedName>
    <definedName name="IMP_APORTA" localSheetId="10">#REF!</definedName>
    <definedName name="IMP_APORTA">#REF!</definedName>
    <definedName name="IMP_BRUTOT" localSheetId="4">#REF!</definedName>
    <definedName name="IMP_BRUTOT" localSheetId="8">#REF!</definedName>
    <definedName name="IMP_BRUTOT" localSheetId="15">#REF!</definedName>
    <definedName name="IMP_BRUTOT" localSheetId="14">#REF!</definedName>
    <definedName name="IMP_BRUTOT" localSheetId="10">#REF!</definedName>
    <definedName name="IMP_BRUTOT">#REF!</definedName>
    <definedName name="imp_control" localSheetId="4">#REF!</definedName>
    <definedName name="imp_control" localSheetId="8">#REF!</definedName>
    <definedName name="imp_control" localSheetId="15">#REF!</definedName>
    <definedName name="imp_control" localSheetId="14">#REF!</definedName>
    <definedName name="imp_control" localSheetId="10">#REF!</definedName>
    <definedName name="imp_control">#REF!</definedName>
    <definedName name="Imprimir_área_IM" localSheetId="4">#REF!</definedName>
    <definedName name="Imprimir_área_IM" localSheetId="0">#REF!</definedName>
    <definedName name="Imprimir_área_IM" localSheetId="8">#REF!</definedName>
    <definedName name="Imprimir_área_IM" localSheetId="15">#REF!</definedName>
    <definedName name="Imprimir_área_IM" localSheetId="2">#REF!</definedName>
    <definedName name="Imprimir_área_IM" localSheetId="14">#REF!</definedName>
    <definedName name="Imprimir_área_IM" localSheetId="10">#REF!</definedName>
    <definedName name="Imprimir_área_IM">#REF!</definedName>
    <definedName name="IMSS96" localSheetId="4">#REF!</definedName>
    <definedName name="IMSS96" localSheetId="8">#REF!</definedName>
    <definedName name="IMSS96" localSheetId="15">#REF!</definedName>
    <definedName name="IMSS96" localSheetId="14">#REF!</definedName>
    <definedName name="IMSS96" localSheetId="10">#REF!</definedName>
    <definedName name="IMSS96">#REF!</definedName>
    <definedName name="IMSSE">'[22] '!$Z$99:$AE$143</definedName>
    <definedName name="IMSSM">'[22] '!$Z$51:$AE$95</definedName>
    <definedName name="IMSSO">'[22] '!$Z$3:$AE$47</definedName>
    <definedName name="ISSSTE96" localSheetId="4">#REF!</definedName>
    <definedName name="ISSSTE96" localSheetId="8">#REF!</definedName>
    <definedName name="ISSSTE96" localSheetId="15">#REF!</definedName>
    <definedName name="ISSSTE96" localSheetId="14">#REF!</definedName>
    <definedName name="ISSSTE96" localSheetId="10">#REF!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8">[6]BANPRO99!#REF!</definedName>
    <definedName name="IV" localSheetId="15">[6]BANPRO99!#REF!</definedName>
    <definedName name="IV" localSheetId="14">[6]BANPRO99!#REF!</definedName>
    <definedName name="IV" localSheetId="10">[6]BANPRO99!#REF!</definedName>
    <definedName name="IV">[6]BANPRO99!#REF!</definedName>
    <definedName name="jjj" localSheetId="4">#REF!</definedName>
    <definedName name="jjj" localSheetId="8">#REF!</definedName>
    <definedName name="jjj" localSheetId="15">#REF!</definedName>
    <definedName name="jjj" localSheetId="14">#REF!</definedName>
    <definedName name="jjj" localSheetId="10">#REF!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8">#REF!</definedName>
    <definedName name="JUN" localSheetId="15">"; JUNIO.- "&amp;TEXT([9]edofza06!$C$24,"#,##0")</definedName>
    <definedName name="JUN" localSheetId="2">#REF!</definedName>
    <definedName name="JUN" localSheetId="14">#REF!</definedName>
    <definedName name="JUN" localSheetId="10">#REF!</definedName>
    <definedName name="JUN">#REF!</definedName>
    <definedName name="JUN_2" localSheetId="4">#REF!</definedName>
    <definedName name="JUN_2" localSheetId="0">#REF!</definedName>
    <definedName name="JUN_2" localSheetId="8">#REF!</definedName>
    <definedName name="JUN_2" localSheetId="15">#REF!</definedName>
    <definedName name="JUN_2" localSheetId="2">#REF!</definedName>
    <definedName name="JUN_2" localSheetId="14">#REF!</definedName>
    <definedName name="JUN_2" localSheetId="10">#REF!</definedName>
    <definedName name="JUN_2">#REF!</definedName>
    <definedName name="kkk" localSheetId="4">#REF!</definedName>
    <definedName name="kkk" localSheetId="8">#REF!</definedName>
    <definedName name="kkk" localSheetId="15">#REF!</definedName>
    <definedName name="kkk" localSheetId="14">#REF!</definedName>
    <definedName name="kkk" localSheetId="10">#REF!</definedName>
    <definedName name="kkk">#REF!</definedName>
    <definedName name="L_OC_DIC" localSheetId="4">#REF!</definedName>
    <definedName name="L_OC_DIC" localSheetId="0">#REF!</definedName>
    <definedName name="L_OC_DIC" localSheetId="8">#REF!</definedName>
    <definedName name="L_OC_DIC" localSheetId="15">#REF!</definedName>
    <definedName name="L_OC_DIC" localSheetId="2">#REF!</definedName>
    <definedName name="L_OC_DIC" localSheetId="14">#REF!</definedName>
    <definedName name="L_OC_DIC" localSheetId="10">#REF!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8">#REF!</definedName>
    <definedName name="libre" localSheetId="15">#REF!</definedName>
    <definedName name="libre" localSheetId="2">#REF!</definedName>
    <definedName name="libre" localSheetId="14">#REF!</definedName>
    <definedName name="libre" localSheetId="10">#REF!</definedName>
    <definedName name="libre">#REF!</definedName>
    <definedName name="LIQUI" localSheetId="4">#REF!</definedName>
    <definedName name="LIQUI" localSheetId="0">#REF!</definedName>
    <definedName name="LIQUI" localSheetId="8">#REF!</definedName>
    <definedName name="LIQUI" localSheetId="15">#REF!</definedName>
    <definedName name="LIQUI" localSheetId="2">#REF!</definedName>
    <definedName name="LIQUI" localSheetId="14">#REF!</definedName>
    <definedName name="LIQUI" localSheetId="10">#REF!</definedName>
    <definedName name="LIQUI">#REF!</definedName>
    <definedName name="lll">[2]!OCT&amp;[2]!NOV&amp;[2]!DIC</definedName>
    <definedName name="LOTE96" localSheetId="4">#REF!</definedName>
    <definedName name="LOTE96" localSheetId="8">#REF!</definedName>
    <definedName name="LOTE96" localSheetId="15">#REF!</definedName>
    <definedName name="LOTE96" localSheetId="14">#REF!</definedName>
    <definedName name="LOTE96" localSheetId="10">#REF!</definedName>
    <definedName name="LOTE96">#REF!</definedName>
    <definedName name="LUCY">#N/A</definedName>
    <definedName name="LYFC96" localSheetId="4">#REF!</definedName>
    <definedName name="LYFC96" localSheetId="8">#REF!</definedName>
    <definedName name="LYFC96" localSheetId="15">#REF!</definedName>
    <definedName name="LYFC96" localSheetId="14">#REF!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8">#REF!,#REF!,#REF!,#REF!,#REF!</definedName>
    <definedName name="Marcelino_complemento" localSheetId="15">#REF!,#REF!,#REF!,#REF!,#REF!</definedName>
    <definedName name="Marcelino_complemento" localSheetId="2">#REF!,#REF!,#REF!,#REF!,#REF!</definedName>
    <definedName name="Marcelino_complemento" localSheetId="14">#REF!,#REF!,#REF!,#REF!,#REF!</definedName>
    <definedName name="Marcelino_complemento" localSheetId="10">#REF!,#REF!,#REF!,#REF!,#REF!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8">#REF!,#REF!,#REF!,#REF!,#REF!</definedName>
    <definedName name="Marcelino_Periodo" localSheetId="15">#REF!,#REF!,#REF!,#REF!,#REF!</definedName>
    <definedName name="Marcelino_Periodo" localSheetId="2">#REF!,#REF!,#REF!,#REF!,#REF!</definedName>
    <definedName name="Marcelino_Periodo" localSheetId="14">#REF!,#REF!,#REF!,#REF!,#REF!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8">[6]BANPRO99!#REF!</definedName>
    <definedName name="METAS" localSheetId="15">[6]BANPRO99!#REF!</definedName>
    <definedName name="METAS" localSheetId="14">[6]BANPRO99!#REF!</definedName>
    <definedName name="METAS" localSheetId="10">[6]BANPRO99!#REF!</definedName>
    <definedName name="METAS">[6]BANPRO99!#REF!</definedName>
    <definedName name="Modif00" localSheetId="4">#REF!</definedName>
    <definedName name="Modif00" localSheetId="8">#REF!</definedName>
    <definedName name="Modif00" localSheetId="15">#REF!</definedName>
    <definedName name="Modif00" localSheetId="14">#REF!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8" hidden="1">#REF!</definedName>
    <definedName name="nuevo" localSheetId="15" hidden="1">#REF!</definedName>
    <definedName name="nuevo" localSheetId="14" hidden="1">#REF!</definedName>
    <definedName name="nuevo" localSheetId="10"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8">#REF!</definedName>
    <definedName name="OOO" localSheetId="15">#REF!</definedName>
    <definedName name="OOO" localSheetId="2">#REF!</definedName>
    <definedName name="OOO" localSheetId="14">#REF!</definedName>
    <definedName name="OOO" localSheetId="10">#REF!</definedName>
    <definedName name="OOO">#REF!</definedName>
    <definedName name="oooo" localSheetId="4">#REF!</definedName>
    <definedName name="oooo" localSheetId="8">#REF!</definedName>
    <definedName name="oooo" localSheetId="15">#REF!</definedName>
    <definedName name="oooo" localSheetId="14">#REF!</definedName>
    <definedName name="oooo" localSheetId="10">#REF!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8">[40]SPC!#REF!</definedName>
    <definedName name="p" localSheetId="15">[40]SPC!#REF!</definedName>
    <definedName name="p" localSheetId="14">[40]SPC!#REF!</definedName>
    <definedName name="p" localSheetId="10">[40]SPC!#REF!</definedName>
    <definedName name="p">[40]SPC!#REF!</definedName>
    <definedName name="PAD" localSheetId="4">[6]BANPRO99!#REF!</definedName>
    <definedName name="PAD" localSheetId="0">[6]BANPRO99!#REF!</definedName>
    <definedName name="PAD" localSheetId="8">[6]BANPRO99!#REF!</definedName>
    <definedName name="PAD" localSheetId="15">[6]BANPRO99!#REF!</definedName>
    <definedName name="PAD" localSheetId="14">[6]BANPRO99!#REF!</definedName>
    <definedName name="PAD" localSheetId="10">[6]BANPRO99!#REF!</definedName>
    <definedName name="PAD">[6]BANPRO99!#REF!</definedName>
    <definedName name="papa">'[4]Premisas IMSS'!$M$15</definedName>
    <definedName name="PART" localSheetId="4">#REF!</definedName>
    <definedName name="PART" localSheetId="8">#REF!</definedName>
    <definedName name="PART" localSheetId="15">#REF!</definedName>
    <definedName name="PART" localSheetId="14">#REF!</definedName>
    <definedName name="PART" localSheetId="10">#REF!</definedName>
    <definedName name="PART">#REF!</definedName>
    <definedName name="PART1" localSheetId="4">#REF!</definedName>
    <definedName name="PART1" localSheetId="8">#REF!</definedName>
    <definedName name="PART1" localSheetId="15">#REF!</definedName>
    <definedName name="PART1" localSheetId="14">#REF!</definedName>
    <definedName name="PART1" localSheetId="10">#REF!</definedName>
    <definedName name="PART1">#REF!</definedName>
    <definedName name="PARTE" localSheetId="4">'[1]Mod Eco Controlados 99'!#REF!</definedName>
    <definedName name="PARTE" localSheetId="0">'[1]Mod Eco Controlados 99'!#REF!</definedName>
    <definedName name="PARTE" localSheetId="8">'[1]Mod Eco Controlados 99'!#REF!</definedName>
    <definedName name="PARTE" localSheetId="15">'[1]Mod Eco Controlados 99'!#REF!</definedName>
    <definedName name="PARTE" localSheetId="14">'[1]Mod Eco Controlados 99'!#REF!</definedName>
    <definedName name="PARTE" localSheetId="10">'[1]Mod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8">[23]ADEF01!#REF!</definedName>
    <definedName name="Partida_4100_Capital" localSheetId="15">[23]ADEF01!#REF!</definedName>
    <definedName name="Partida_4100_Capital" localSheetId="14">[23]ADEF01!#REF!</definedName>
    <definedName name="Partida_4100_Capital" localSheetId="10">[23]ADEF01!#REF!</definedName>
    <definedName name="Partida_4100_Capital">[23]ADEF01!#REF!</definedName>
    <definedName name="Partida_4200_Capital" localSheetId="4">[23]ADEF01!#REF!</definedName>
    <definedName name="Partida_4200_Capital" localSheetId="0">[23]ADEF01!#REF!</definedName>
    <definedName name="Partida_4200_Capital" localSheetId="8">[23]ADEF01!#REF!</definedName>
    <definedName name="Partida_4200_Capital" localSheetId="15">[23]ADEF01!#REF!</definedName>
    <definedName name="Partida_4200_Capital" localSheetId="14">[23]ADEF01!#REF!</definedName>
    <definedName name="Partida_4200_Capital" localSheetId="10">[23]ADEF01!#REF!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8">[23]ADEF01!#REF!</definedName>
    <definedName name="Partida_4200_Corriente" localSheetId="15">[23]ADEF01!#REF!</definedName>
    <definedName name="Partida_4200_Corriente" localSheetId="14">[23]ADEF01!#REF!</definedName>
    <definedName name="Partida_4200_Corriente" localSheetId="10">[23]ADEF01!#REF!</definedName>
    <definedName name="Partida_4200_Corriente">[23]ADEF01!#REF!</definedName>
    <definedName name="Partida_4300_Capital" localSheetId="4">[23]ADEF01!#REF!</definedName>
    <definedName name="Partida_4300_Capital" localSheetId="0">[23]ADEF01!#REF!</definedName>
    <definedName name="Partida_4300_Capital" localSheetId="8">[23]ADEF01!#REF!</definedName>
    <definedName name="Partida_4300_Capital" localSheetId="15">[23]ADEF01!#REF!</definedName>
    <definedName name="Partida_4300_Capital" localSheetId="14">[23]ADEF01!#REF!</definedName>
    <definedName name="Partida_4300_Capital" localSheetId="10">[23]ADEF01!#REF!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8">[23]ADEF01!#REF!</definedName>
    <definedName name="Partida_4300_Corriente" localSheetId="15">[23]ADEF01!#REF!</definedName>
    <definedName name="Partida_4300_Corriente" localSheetId="14">[23]ADEF01!#REF!</definedName>
    <definedName name="Partida_4300_Corriente" localSheetId="10">[23]ADEF01!#REF!</definedName>
    <definedName name="Partida_4300_Corriente">[23]ADEF01!#REF!</definedName>
    <definedName name="Partida_4400" localSheetId="4">[23]ADEF01!#REF!</definedName>
    <definedName name="Partida_4400" localSheetId="0">[23]ADEF01!#REF!</definedName>
    <definedName name="Partida_4400" localSheetId="8">[23]ADEF01!#REF!</definedName>
    <definedName name="Partida_4400" localSheetId="15">[23]ADEF01!#REF!</definedName>
    <definedName name="Partida_4400" localSheetId="14">[23]ADEF01!#REF!</definedName>
    <definedName name="Partida_4400" localSheetId="10">[23]ADEF01!#REF!</definedName>
    <definedName name="Partida_4400">[23]ADEF01!#REF!</definedName>
    <definedName name="Partida_4500_Capital" localSheetId="4">[23]ADEF01!#REF!</definedName>
    <definedName name="Partida_4500_Capital" localSheetId="0">[23]ADEF01!#REF!</definedName>
    <definedName name="Partida_4500_Capital" localSheetId="8">[23]ADEF01!#REF!</definedName>
    <definedName name="Partida_4500_Capital" localSheetId="15">[23]ADEF01!#REF!</definedName>
    <definedName name="Partida_4500_Capital" localSheetId="14">[23]ADEF01!#REF!</definedName>
    <definedName name="Partida_4500_Capital" localSheetId="10">[23]ADEF01!#REF!</definedName>
    <definedName name="Partida_4500_Capital">[23]ADEF01!#REF!</definedName>
    <definedName name="Partida_4600_Capital" localSheetId="4">[23]ADEF01!#REF!</definedName>
    <definedName name="Partida_4600_Capital" localSheetId="0">[23]ADEF01!#REF!</definedName>
    <definedName name="Partida_4600_Capital" localSheetId="8">[23]ADEF01!#REF!</definedName>
    <definedName name="Partida_4600_Capital" localSheetId="15">[23]ADEF01!#REF!</definedName>
    <definedName name="Partida_4600_Capital" localSheetId="14">[23]ADEF01!#REF!</definedName>
    <definedName name="Partida_4600_Capital" localSheetId="10">[23]ADEF01!#REF!</definedName>
    <definedName name="Partida_4600_Capital">[23]ADEF01!#REF!</definedName>
    <definedName name="Partida_4700_Capital" localSheetId="4">[23]ADEF01!#REF!</definedName>
    <definedName name="Partida_4700_Capital" localSheetId="0">[23]ADEF01!#REF!</definedName>
    <definedName name="Partida_4700_Capital" localSheetId="8">[23]ADEF01!#REF!</definedName>
    <definedName name="Partida_4700_Capital" localSheetId="15">[23]ADEF01!#REF!</definedName>
    <definedName name="Partida_4700_Capital" localSheetId="14">[23]ADEF01!#REF!</definedName>
    <definedName name="Partida_4700_Capital" localSheetId="10">[23]ADEF01!#REF!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8">[23]ADEF01!#REF!</definedName>
    <definedName name="Partida_4700_Corriente" localSheetId="15">[23]ADEF01!#REF!</definedName>
    <definedName name="Partida_4700_Corriente" localSheetId="14">[23]ADEF01!#REF!</definedName>
    <definedName name="Partida_4700_Corriente" localSheetId="10">[23]ADEF01!#REF!</definedName>
    <definedName name="Partida_4700_Corriente">[23]ADEF01!#REF!</definedName>
    <definedName name="PASTA" localSheetId="4">#REF!</definedName>
    <definedName name="PASTA" localSheetId="0">#REF!</definedName>
    <definedName name="PASTA" localSheetId="8">#REF!</definedName>
    <definedName name="PASTA" localSheetId="15">#REF!</definedName>
    <definedName name="PASTA" localSheetId="2">#REF!</definedName>
    <definedName name="PASTA" localSheetId="14">#REF!</definedName>
    <definedName name="PASTA" localSheetId="10">#REF!</definedName>
    <definedName name="PASTA">#REF!</definedName>
    <definedName name="PAULA" localSheetId="4">[34]PAULA!$A$5:$G$95</definedName>
    <definedName name="PAULA" localSheetId="0">[34]PAULA!$A$5:$G$95</definedName>
    <definedName name="PAULA" localSheetId="8">[34]PAULA!$A$5:$G$95</definedName>
    <definedName name="PAULA" localSheetId="15">[34]PAULA!$A$5:$G$95</definedName>
    <definedName name="PAULA" localSheetId="2">[34]PAULA!$A$5:$G$95</definedName>
    <definedName name="PAULA" localSheetId="14">[34]PAULA!$A$5:$G$95</definedName>
    <definedName name="PAULA" localSheetId="10">[34]PAULA!$A$5:$G$95</definedName>
    <definedName name="PAULA">[16]PAULA!$B$8:$F$270</definedName>
    <definedName name="PCONS" localSheetId="4">[6]BANPRO99!#REF!</definedName>
    <definedName name="PCONS" localSheetId="0">[6]BANPRO99!#REF!</definedName>
    <definedName name="PCONS" localSheetId="8">[6]BANPRO99!#REF!</definedName>
    <definedName name="PCONS" localSheetId="15">[6]BANPRO99!#REF!</definedName>
    <definedName name="PCONS" localSheetId="14">[6]BANPRO99!#REF!</definedName>
    <definedName name="PCONS" localSheetId="10">[6]BANPRO99!#REF!</definedName>
    <definedName name="PCONS">[6]BANPRO99!#REF!</definedName>
    <definedName name="pec" localSheetId="4">#REF!</definedName>
    <definedName name="pec" localSheetId="8">#REF!</definedName>
    <definedName name="pec" localSheetId="15">#REF!</definedName>
    <definedName name="pec" localSheetId="14">#REF!</definedName>
    <definedName name="pec" localSheetId="10">#REF!</definedName>
    <definedName name="pec">#REF!</definedName>
    <definedName name="pef" localSheetId="4">#REF!</definedName>
    <definedName name="pef" localSheetId="8">#REF!</definedName>
    <definedName name="pef" localSheetId="15">#REF!</definedName>
    <definedName name="pef" localSheetId="14">#REF!</definedName>
    <definedName name="pef" localSheetId="10">#REF!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8">[6]BANPRO99!#REF!</definedName>
    <definedName name="PEyM" localSheetId="15">[6]BANPRO99!#REF!</definedName>
    <definedName name="PEyM" localSheetId="14">[6]BANPRO99!#REF!</definedName>
    <definedName name="PEyM" localSheetId="10">[6]BANPRO99!#REF!</definedName>
    <definedName name="PEyM">[6]BANPRO99!#REF!</definedName>
    <definedName name="PGPS" localSheetId="4">[6]BANPRO99!#REF!</definedName>
    <definedName name="PGPS" localSheetId="0">[6]BANPRO99!#REF!</definedName>
    <definedName name="PGPS" localSheetId="8">[6]BANPRO99!#REF!</definedName>
    <definedName name="PGPS" localSheetId="15">[6]BANPRO99!#REF!</definedName>
    <definedName name="PGPS" localSheetId="14">[6]BANPRO99!#REF!</definedName>
    <definedName name="PGPS" localSheetId="10">[6]BANPRO99!#REF!</definedName>
    <definedName name="PGPS">[6]BANPRO99!#REF!</definedName>
    <definedName name="PIBR" localSheetId="4">#REF!</definedName>
    <definedName name="PIBR" localSheetId="8">#REF!</definedName>
    <definedName name="PIBR" localSheetId="15">#REF!</definedName>
    <definedName name="PIBR" localSheetId="14">#REF!</definedName>
    <definedName name="PIBR" localSheetId="10">#REF!</definedName>
    <definedName name="PIBR">#REF!</definedName>
    <definedName name="PIV" localSheetId="4">[6]BANPRO99!#REF!</definedName>
    <definedName name="PIV" localSheetId="0">[6]BANPRO99!#REF!</definedName>
    <definedName name="PIV" localSheetId="8">[6]BANPRO99!#REF!</definedName>
    <definedName name="PIV" localSheetId="15">[6]BANPRO99!#REF!</definedName>
    <definedName name="PIV" localSheetId="14">[6]BANPRO99!#REF!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8">#REF!</definedName>
    <definedName name="POR" localSheetId="15">#REF!</definedName>
    <definedName name="POR" localSheetId="2">#REF!</definedName>
    <definedName name="POR" localSheetId="14">#REF!</definedName>
    <definedName name="POR" localSheetId="10">#REF!</definedName>
    <definedName name="POR">#REF!</definedName>
    <definedName name="porcentaje" localSheetId="4">'[24]BASE DEFINITIVA 2002'!#REF!</definedName>
    <definedName name="porcentaje" localSheetId="0">'[24]BASE DEFINITIVA 2002'!#REF!</definedName>
    <definedName name="porcentaje" localSheetId="8">'[24]BASE DEFINITIVA 2002'!#REF!</definedName>
    <definedName name="porcentaje" localSheetId="15">'[24]BASE DEFINITIVA 2002'!#REF!</definedName>
    <definedName name="porcentaje" localSheetId="14">'[24]BASE DEFINITIVA 2002'!#REF!</definedName>
    <definedName name="porcentaje" localSheetId="10">'[24]BASE DEFINITIVA 2002'!#REF!</definedName>
    <definedName name="porcentaje">'[24]BASE DEFINITIVA 2002'!#REF!</definedName>
    <definedName name="pppp" localSheetId="4">#REF!</definedName>
    <definedName name="pppp" localSheetId="8">#REF!</definedName>
    <definedName name="pppp" localSheetId="15">#REF!</definedName>
    <definedName name="pppp" localSheetId="14">#REF!</definedName>
    <definedName name="pppp" localSheetId="10">#REF!</definedName>
    <definedName name="pppp">#REF!</definedName>
    <definedName name="PRCV" localSheetId="4">[6]BANPRO99!#REF!</definedName>
    <definedName name="PRCV" localSheetId="0">[6]BANPRO99!#REF!</definedName>
    <definedName name="PRCV" localSheetId="8">[6]BANPRO99!#REF!</definedName>
    <definedName name="PRCV" localSheetId="15">[6]BANPRO99!#REF!</definedName>
    <definedName name="PRCV" localSheetId="14">[6]BANPRO99!#REF!</definedName>
    <definedName name="PRCV" localSheetId="10">[6]BANPRO99!#REF!</definedName>
    <definedName name="PRCV">[6]BANPRO99!#REF!</definedName>
    <definedName name="PRESUPUESTO_1997" localSheetId="4">#REF!</definedName>
    <definedName name="PRESUPUESTO_1997" localSheetId="8">#REF!</definedName>
    <definedName name="PRESUPUESTO_1997" localSheetId="15">#REF!</definedName>
    <definedName name="PRESUPUESTO_1997" localSheetId="14">#REF!</definedName>
    <definedName name="PRESUPUESTO_1997" localSheetId="10">#REF!</definedName>
    <definedName name="PRESUPUESTO_1997">#REF!</definedName>
    <definedName name="PRIMAPS">#N/A</definedName>
    <definedName name="Print_Area_MI" localSheetId="4">[19]FP1996!#REF!</definedName>
    <definedName name="Print_Area_MI" localSheetId="0">[19]FP1996!#REF!</definedName>
    <definedName name="Print_Area_MI" localSheetId="8">[19]FP1996!#REF!</definedName>
    <definedName name="Print_Area_MI" localSheetId="15">[19]FP1996!#REF!</definedName>
    <definedName name="Print_Area_MI" localSheetId="14">[19]FP1996!#REF!</definedName>
    <definedName name="Print_Area_MI" localSheetId="10">[19]FP1996!#REF!</definedName>
    <definedName name="Print_Area_MI">[19]FP1996!#REF!</definedName>
    <definedName name="prior">'[41]sal 2'!$A$26:$AD$548</definedName>
    <definedName name="Prioritarios" localSheetId="4">#REF!</definedName>
    <definedName name="Prioritarios" localSheetId="8">#REF!</definedName>
    <definedName name="Prioritarios" localSheetId="15">#REF!</definedName>
    <definedName name="Prioritarios" localSheetId="14">#REF!</definedName>
    <definedName name="Prioritarios" localSheetId="10">#REF!</definedName>
    <definedName name="Prioritarios">#REF!</definedName>
    <definedName name="programas" localSheetId="4">#REF!</definedName>
    <definedName name="programas" localSheetId="8">#REF!</definedName>
    <definedName name="programas" localSheetId="15">#REF!</definedName>
    <definedName name="programas" localSheetId="14">#REF!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8">[6]BANPRO99!#REF!</definedName>
    <definedName name="PRT" localSheetId="15">[6]BANPRO99!#REF!</definedName>
    <definedName name="PRT" localSheetId="14">[6]BANPRO99!#REF!</definedName>
    <definedName name="PRT" localSheetId="10">[6]BANPRO99!#REF!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8">[6]BANPRO99!#REF!</definedName>
    <definedName name="PSF" localSheetId="15">[6]BANPRO99!#REF!</definedName>
    <definedName name="PSF" localSheetId="14">[6]BANPRO99!#REF!</definedName>
    <definedName name="PSF" localSheetId="10">[6]BANPRO99!#REF!</definedName>
    <definedName name="PSF">[6]BANPRO99!#REF!</definedName>
    <definedName name="PTA" localSheetId="4">#REF!</definedName>
    <definedName name="PTA" localSheetId="0">#REF!</definedName>
    <definedName name="PTA" localSheetId="8">#REF!</definedName>
    <definedName name="pta" localSheetId="15">#REF!</definedName>
    <definedName name="PTA" localSheetId="2">#REF!</definedName>
    <definedName name="PTA" localSheetId="14">#REF!</definedName>
    <definedName name="PTA" localSheetId="10">#REF!</definedName>
    <definedName name="PTA">#REF!</definedName>
    <definedName name="ptb" localSheetId="4">#REF!</definedName>
    <definedName name="ptb" localSheetId="8">#REF!</definedName>
    <definedName name="ptb" localSheetId="15">#REF!</definedName>
    <definedName name="ptb" localSheetId="14">#REF!</definedName>
    <definedName name="ptb" localSheetId="10">#REF!</definedName>
    <definedName name="ptb">#REF!</definedName>
    <definedName name="ptc" localSheetId="4">#REF!</definedName>
    <definedName name="ptc" localSheetId="8">#REF!</definedName>
    <definedName name="ptc" localSheetId="15">#REF!</definedName>
    <definedName name="ptc" localSheetId="14">#REF!</definedName>
    <definedName name="ptc" localSheetId="10">#REF!</definedName>
    <definedName name="ptc">#REF!</definedName>
    <definedName name="ptd" localSheetId="4">#REF!</definedName>
    <definedName name="ptd" localSheetId="8">#REF!</definedName>
    <definedName name="ptd" localSheetId="15">#REF!</definedName>
    <definedName name="ptd" localSheetId="14">#REF!</definedName>
    <definedName name="ptd" localSheetId="10">#REF!</definedName>
    <definedName name="ptd">#REF!</definedName>
    <definedName name="pte" localSheetId="4">#REF!</definedName>
    <definedName name="pte" localSheetId="8">#REF!</definedName>
    <definedName name="pte" localSheetId="15">#REF!</definedName>
    <definedName name="pte" localSheetId="14">#REF!</definedName>
    <definedName name="pte" localSheetId="10">#REF!</definedName>
    <definedName name="pte">#REF!</definedName>
    <definedName name="QQQ" localSheetId="4">#REF!</definedName>
    <definedName name="QQQ" localSheetId="8">#REF!</definedName>
    <definedName name="QQQ" localSheetId="15">#REF!</definedName>
    <definedName name="QQQ" localSheetId="14">#REF!</definedName>
    <definedName name="QQQ" localSheetId="10">#REF!</definedName>
    <definedName name="QQQ">#REF!</definedName>
    <definedName name="qww">[2]!FEB&amp;[2]!MAR&amp;[2]!ABR&amp;[2]!MAY&amp;[2]!JUN&amp;[2]!JUL</definedName>
    <definedName name="R_Bife">'[42]ADEC II'!$A$1:$A$1016</definedName>
    <definedName name="Ramo" localSheetId="4">#REF!</definedName>
    <definedName name="Ramo" localSheetId="8">#REF!</definedName>
    <definedName name="Ramo" localSheetId="15">#REF!</definedName>
    <definedName name="Ramo" localSheetId="14">#REF!</definedName>
    <definedName name="Ramo" localSheetId="10">#REF!</definedName>
    <definedName name="Ramo">#REF!</definedName>
    <definedName name="Ramo_Rubro" localSheetId="4">#REF!</definedName>
    <definedName name="Ramo_Rubro" localSheetId="8">#REF!</definedName>
    <definedName name="Ramo_Rubro" localSheetId="15">#REF!</definedName>
    <definedName name="Ramo_Rubro" localSheetId="14">#REF!</definedName>
    <definedName name="Ramo_Rubro" localSheetId="10">#REF!</definedName>
    <definedName name="Ramo_Rubro">#REF!</definedName>
    <definedName name="ramoscierredos2003" localSheetId="4">#REF!</definedName>
    <definedName name="ramoscierredos2003" localSheetId="8">#REF!</definedName>
    <definedName name="ramoscierredos2003" localSheetId="15">#REF!</definedName>
    <definedName name="ramoscierredos2003" localSheetId="14">#REF!</definedName>
    <definedName name="ramoscierredos2003" localSheetId="10">#REF!</definedName>
    <definedName name="ramoscierredos2003">#REF!</definedName>
    <definedName name="ramoscierreuno2003" localSheetId="4">#REF!</definedName>
    <definedName name="ramoscierreuno2003" localSheetId="8">#REF!</definedName>
    <definedName name="ramoscierreuno2003" localSheetId="15">#REF!</definedName>
    <definedName name="ramoscierreuno2003" localSheetId="14">#REF!</definedName>
    <definedName name="ramoscierreuno2003" localSheetId="10">#REF!</definedName>
    <definedName name="ramoscierreuno2003">#REF!</definedName>
    <definedName name="ramosdos2002" localSheetId="4">#REF!</definedName>
    <definedName name="ramosdos2002" localSheetId="8">#REF!</definedName>
    <definedName name="ramosdos2002" localSheetId="15">#REF!</definedName>
    <definedName name="ramosdos2002" localSheetId="14">#REF!</definedName>
    <definedName name="ramosdos2002" localSheetId="10">#REF!</definedName>
    <definedName name="ramosdos2002">#REF!</definedName>
    <definedName name="ramosuno2002" localSheetId="4">#REF!</definedName>
    <definedName name="ramosuno2002" localSheetId="8">#REF!</definedName>
    <definedName name="ramosuno2002" localSheetId="15">#REF!</definedName>
    <definedName name="ramosuno2002" localSheetId="14">#REF!</definedName>
    <definedName name="ramosuno2002" localSheetId="10">#REF!</definedName>
    <definedName name="ramosuno2002">#REF!</definedName>
    <definedName name="RANGO">#N/A</definedName>
    <definedName name="RANGO2">#N/A</definedName>
    <definedName name="RCV" localSheetId="4">[6]BANPRO99!#REF!</definedName>
    <definedName name="RCV" localSheetId="0">[6]BANPRO99!#REF!</definedName>
    <definedName name="RCV" localSheetId="8">[6]BANPRO99!#REF!</definedName>
    <definedName name="RCV" localSheetId="15">[6]BANPRO99!#REF!</definedName>
    <definedName name="RCV" localSheetId="14">[6]BANPRO99!#REF!</definedName>
    <definedName name="RCV" localSheetId="10">[6]BANPRO99!#REF!</definedName>
    <definedName name="RCV">[6]BANPRO99!#REF!</definedName>
    <definedName name="reducciones" localSheetId="4">#REF!</definedName>
    <definedName name="reducciones" localSheetId="8">#REF!</definedName>
    <definedName name="reducciones" localSheetId="15">#REF!</definedName>
    <definedName name="reducciones" localSheetId="14">#REF!</definedName>
    <definedName name="reducciones" localSheetId="10">#REF!</definedName>
    <definedName name="reducciones">#REF!</definedName>
    <definedName name="REG">#N/A</definedName>
    <definedName name="REPORTO" localSheetId="4">#REF!</definedName>
    <definedName name="REPORTO" localSheetId="8">#REF!</definedName>
    <definedName name="REPORTO" localSheetId="15">#REF!</definedName>
    <definedName name="REPORTO" localSheetId="14">#REF!</definedName>
    <definedName name="REPORTO" localSheetId="10">#REF!</definedName>
    <definedName name="REPORTO">#REF!</definedName>
    <definedName name="res" localSheetId="4">#REF!</definedName>
    <definedName name="res" localSheetId="8">#REF!</definedName>
    <definedName name="res" localSheetId="15">#REF!</definedName>
    <definedName name="res" localSheetId="14">#REF!</definedName>
    <definedName name="res" localSheetId="10">#REF!</definedName>
    <definedName name="res">#REF!</definedName>
    <definedName name="RF" localSheetId="4">[6]BANPRO99!#REF!</definedName>
    <definedName name="RF" localSheetId="0">[6]BANPRO99!#REF!</definedName>
    <definedName name="RF" localSheetId="8">[6]BANPRO99!#REF!</definedName>
    <definedName name="RF" localSheetId="15">[6]BANPRO99!#REF!</definedName>
    <definedName name="RF" localSheetId="14">[6]BANPRO99!#REF!</definedName>
    <definedName name="RF" localSheetId="10">[6]BANPRO99!#REF!</definedName>
    <definedName name="RF">[6]BANPRO99!#REF!</definedName>
    <definedName name="RP" localSheetId="4">[6]BANPRO99!#REF!</definedName>
    <definedName name="RP" localSheetId="0">[6]BANPRO99!#REF!</definedName>
    <definedName name="RP" localSheetId="8">[6]BANPRO99!#REF!</definedName>
    <definedName name="RP" localSheetId="15">[6]BANPRO99!#REF!</definedName>
    <definedName name="RP" localSheetId="14">[6]BANPRO99!#REF!</definedName>
    <definedName name="RP" localSheetId="10">[6]BANPRO99!#REF!</definedName>
    <definedName name="RP">[6]BANPRO99!#REF!</definedName>
    <definedName name="RT" localSheetId="4">[6]BANPRO99!#REF!</definedName>
    <definedName name="RT" localSheetId="0">[6]BANPRO99!#REF!</definedName>
    <definedName name="RT" localSheetId="8">[6]BANPRO99!#REF!</definedName>
    <definedName name="RT" localSheetId="15">[6]BANPRO99!#REF!</definedName>
    <definedName name="RT" localSheetId="14">[6]BANPRO99!#REF!</definedName>
    <definedName name="RT" localSheetId="10">[6]BANPRO99!#REF!</definedName>
    <definedName name="RT">[6]BANPRO99!#REF!</definedName>
    <definedName name="sa" localSheetId="4">#REF!</definedName>
    <definedName name="sa" localSheetId="8">#REF!</definedName>
    <definedName name="sa" localSheetId="15">#REF!</definedName>
    <definedName name="sa" localSheetId="14">#REF!</definedName>
    <definedName name="sa" localSheetId="10">#REF!</definedName>
    <definedName name="sa">#REF!</definedName>
    <definedName name="sb" localSheetId="4">#REF!</definedName>
    <definedName name="sb" localSheetId="8">#REF!</definedName>
    <definedName name="sb" localSheetId="15">#REF!</definedName>
    <definedName name="sb" localSheetId="14">#REF!</definedName>
    <definedName name="sb" localSheetId="10">#REF!</definedName>
    <definedName name="sb">#REF!</definedName>
    <definedName name="sc" localSheetId="4">#REF!</definedName>
    <definedName name="sc" localSheetId="8">#REF!</definedName>
    <definedName name="sc" localSheetId="15">#REF!</definedName>
    <definedName name="sc" localSheetId="14">#REF!</definedName>
    <definedName name="sc" localSheetId="10">#REF!</definedName>
    <definedName name="sc">#REF!</definedName>
    <definedName name="SCHP">'[4]Premisas IMSS'!$M$13</definedName>
    <definedName name="sd" localSheetId="4">#REF!</definedName>
    <definedName name="sd" localSheetId="8">#REF!</definedName>
    <definedName name="sd" localSheetId="15">#REF!</definedName>
    <definedName name="sd" localSheetId="14">#REF!</definedName>
    <definedName name="sd" localSheetId="10">#REF!</definedName>
    <definedName name="sd">#REF!</definedName>
    <definedName name="se" localSheetId="4">#REF!</definedName>
    <definedName name="se" localSheetId="8">#REF!</definedName>
    <definedName name="se" localSheetId="15">#REF!</definedName>
    <definedName name="se" localSheetId="14">#REF!</definedName>
    <definedName name="se" localSheetId="10">#REF!</definedName>
    <definedName name="se">#REF!</definedName>
    <definedName name="SEG_ENE">'[43]2da. ENERO-2000'!$A$10:$K$927</definedName>
    <definedName name="SEG_OCT" localSheetId="4">#REF!</definedName>
    <definedName name="SEG_OCT" localSheetId="0">#REF!</definedName>
    <definedName name="SEG_OCT" localSheetId="8">#REF!</definedName>
    <definedName name="SEG_OCT" localSheetId="15">#REF!</definedName>
    <definedName name="SEG_OCT" localSheetId="2">#REF!</definedName>
    <definedName name="SEG_OCT" localSheetId="14">#REF!</definedName>
    <definedName name="SEG_OCT" localSheetId="10">#REF!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8">'[44]1999'!#REF!</definedName>
    <definedName name="serv.pers.millones" localSheetId="15">'[44]1999'!#REF!</definedName>
    <definedName name="serv.pers.millones" localSheetId="14">'[44]1999'!#REF!</definedName>
    <definedName name="serv.pers.millones" localSheetId="10">'[44]1999'!#REF!</definedName>
    <definedName name="serv.pers.millones">'[44]1999'!#REF!</definedName>
    <definedName name="SF" localSheetId="4">[6]BANPRO99!#REF!</definedName>
    <definedName name="SF" localSheetId="0">[6]BANPRO99!#REF!</definedName>
    <definedName name="SF" localSheetId="8">[6]BANPRO99!#REF!</definedName>
    <definedName name="SF" localSheetId="15">[6]BANPRO99!#REF!</definedName>
    <definedName name="SF" localSheetId="14">[6]BANPRO99!#REF!</definedName>
    <definedName name="SF" localSheetId="10">[6]BANPRO99!#REF!</definedName>
    <definedName name="SF">[6]BANPRO99!#REF!</definedName>
    <definedName name="SHCP" localSheetId="4" hidden="1">#REF!</definedName>
    <definedName name="SHCP" localSheetId="8" hidden="1">#REF!</definedName>
    <definedName name="SHCP" localSheetId="15" hidden="1">#REF!</definedName>
    <definedName name="SHCP" localSheetId="14" hidden="1">#REF!</definedName>
    <definedName name="SHCP" localSheetId="10" hidden="1">#REF!</definedName>
    <definedName name="SHCP" hidden="1">#REF!</definedName>
    <definedName name="SI" localSheetId="4">#REF!</definedName>
    <definedName name="SI" localSheetId="0">#REF!</definedName>
    <definedName name="SI" localSheetId="8">#REF!</definedName>
    <definedName name="SI" localSheetId="15">#REF!</definedName>
    <definedName name="SI" localSheetId="2">#REF!</definedName>
    <definedName name="SI" localSheetId="14">#REF!</definedName>
    <definedName name="SI" localSheetId="10">#REF!</definedName>
    <definedName name="SI">#REF!</definedName>
    <definedName name="sinpec" localSheetId="4">#REF!</definedName>
    <definedName name="sinpec" localSheetId="8">#REF!</definedName>
    <definedName name="sinpec" localSheetId="15">#REF!</definedName>
    <definedName name="sinpec" localSheetId="14">#REF!</definedName>
    <definedName name="sinpec" localSheetId="10">#REF!</definedName>
    <definedName name="sinpec">#REF!</definedName>
    <definedName name="smdf97">'[4]Premisa macro'!$C$4</definedName>
    <definedName name="SPEM96" localSheetId="4">#REF!</definedName>
    <definedName name="SPEM96" localSheetId="8">#REF!</definedName>
    <definedName name="SPEM96" localSheetId="15">#REF!</definedName>
    <definedName name="SPEM96" localSheetId="14">#REF!</definedName>
    <definedName name="SPEM96" localSheetId="10">#REF!</definedName>
    <definedName name="SPEM96">#REF!</definedName>
    <definedName name="sta" localSheetId="4">#REF!</definedName>
    <definedName name="sta" localSheetId="8">#REF!</definedName>
    <definedName name="sta" localSheetId="15">#REF!</definedName>
    <definedName name="sta" localSheetId="14">#REF!</definedName>
    <definedName name="sta" localSheetId="10">#REF!</definedName>
    <definedName name="sta">#REF!</definedName>
    <definedName name="stb" localSheetId="4">#REF!</definedName>
    <definedName name="stb" localSheetId="8">#REF!</definedName>
    <definedName name="stb" localSheetId="15">#REF!</definedName>
    <definedName name="stb" localSheetId="14">#REF!</definedName>
    <definedName name="stb" localSheetId="10">#REF!</definedName>
    <definedName name="stb">#REF!</definedName>
    <definedName name="stc" localSheetId="4">#REF!</definedName>
    <definedName name="stc" localSheetId="8">#REF!</definedName>
    <definedName name="stc" localSheetId="15">#REF!</definedName>
    <definedName name="stc" localSheetId="14">#REF!</definedName>
    <definedName name="stc" localSheetId="10">#REF!</definedName>
    <definedName name="stc">#REF!</definedName>
    <definedName name="std" localSheetId="4">#REF!</definedName>
    <definedName name="std" localSheetId="8">#REF!</definedName>
    <definedName name="std" localSheetId="15">#REF!</definedName>
    <definedName name="std" localSheetId="14">#REF!</definedName>
    <definedName name="std" localSheetId="10">#REF!</definedName>
    <definedName name="std">#REF!</definedName>
    <definedName name="ste" localSheetId="4">#REF!</definedName>
    <definedName name="ste" localSheetId="8">#REF!</definedName>
    <definedName name="ste" localSheetId="15">#REF!</definedName>
    <definedName name="ste" localSheetId="14">#REF!</definedName>
    <definedName name="ste" localSheetId="10">#REF!</definedName>
    <definedName name="ste">#REF!</definedName>
    <definedName name="subfunción" localSheetId="4">#REF!</definedName>
    <definedName name="subfunción" localSheetId="8">#REF!</definedName>
    <definedName name="subfunción" localSheetId="15">#REF!</definedName>
    <definedName name="subfunción" localSheetId="14">#REF!</definedName>
    <definedName name="subfunción" localSheetId="10">#REF!</definedName>
    <definedName name="subfunción">#REF!</definedName>
    <definedName name="syt" localSheetId="4">#REF!</definedName>
    <definedName name="syt" localSheetId="8">#REF!</definedName>
    <definedName name="syt" localSheetId="15">#REF!</definedName>
    <definedName name="syt" localSheetId="14">#REF!</definedName>
    <definedName name="syt" localSheetId="10">#REF!</definedName>
    <definedName name="syt">#REF!</definedName>
    <definedName name="sytc03" localSheetId="4">#REF!</definedName>
    <definedName name="sytc03" localSheetId="8">#REF!</definedName>
    <definedName name="sytc03" localSheetId="15">#REF!</definedName>
    <definedName name="sytc03" localSheetId="14">#REF!</definedName>
    <definedName name="sytc03" localSheetId="10">#REF!</definedName>
    <definedName name="sytc03">#REF!</definedName>
    <definedName name="sytppef" localSheetId="4">#REF!</definedName>
    <definedName name="sytppef" localSheetId="8">#REF!</definedName>
    <definedName name="sytppef" localSheetId="15">#REF!</definedName>
    <definedName name="sytppef" localSheetId="14">#REF!</definedName>
    <definedName name="sytppef" localSheetId="10">#REF!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8">#REF!</definedName>
    <definedName name="tabla2002" localSheetId="15">#REF!</definedName>
    <definedName name="tabla2002" localSheetId="14">#REF!</definedName>
    <definedName name="tabla2002" localSheetId="10">#REF!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8">#REF!</definedName>
    <definedName name="TCFEEIS" localSheetId="15">#REF!</definedName>
    <definedName name="TCFEEIS" localSheetId="14">#REF!</definedName>
    <definedName name="TCFEEIS" localSheetId="10">#REF!</definedName>
    <definedName name="TCFEEIS">#REF!</definedName>
    <definedName name="TECHO_PROG_ANUAL" localSheetId="4">#REF!</definedName>
    <definedName name="TECHO_PROG_ANUAL" localSheetId="0">#REF!</definedName>
    <definedName name="TECHO_PROG_ANUAL" localSheetId="8">#REF!</definedName>
    <definedName name="TECHO_PROG_ANUAL" localSheetId="15">#REF!</definedName>
    <definedName name="TECHO_PROG_ANUAL" localSheetId="2">#REF!</definedName>
    <definedName name="TECHO_PROG_ANUAL" localSheetId="14">#REF!</definedName>
    <definedName name="TECHO_PROG_ANUAL" localSheetId="10">#REF!</definedName>
    <definedName name="TECHO_PROG_ANUAL">#REF!</definedName>
    <definedName name="Temporal" localSheetId="4">#REF!</definedName>
    <definedName name="Temporal" localSheetId="0">#REF!</definedName>
    <definedName name="Temporal" localSheetId="8">#REF!</definedName>
    <definedName name="Temporal" localSheetId="15">#REF!</definedName>
    <definedName name="Temporal" localSheetId="2">#REF!</definedName>
    <definedName name="Temporal" localSheetId="14">#REF!</definedName>
    <definedName name="Temporal" localSheetId="10">#REF!</definedName>
    <definedName name="Temporal">#REF!</definedName>
    <definedName name="TIT" localSheetId="4">#REF!</definedName>
    <definedName name="TIT" localSheetId="8">#REF!</definedName>
    <definedName name="TIT" localSheetId="15">#REF!</definedName>
    <definedName name="TIT" localSheetId="14">#REF!</definedName>
    <definedName name="TIT" localSheetId="10">#REF!</definedName>
    <definedName name="TIT">#REF!</definedName>
    <definedName name="TITULO">[47]PPQ!$B$3</definedName>
    <definedName name="_xlnm.Print_Titles" localSheetId="4">#REF!</definedName>
    <definedName name="_xlnm.Print_Titles" localSheetId="0">'Adecuaciones Presupuestarias 5%'!$4:$8</definedName>
    <definedName name="_xlnm.Print_Titles" localSheetId="12">'Donativos 2T 2019'!$2:$4</definedName>
    <definedName name="_xlnm.Print_Titles" localSheetId="15">#REF!</definedName>
    <definedName name="_xlnm.Print_Titles" localSheetId="1">'Ing. Exc. Autorizados'!$2:$6</definedName>
    <definedName name="_xlnm.Print_Titles" localSheetId="14">#REF!</definedName>
    <definedName name="_xlnm.Print_Titles" localSheetId="10">#REF!</definedName>
    <definedName name="_xlnm.Print_Titles" localSheetId="13">'Subsidios Otorgados 2T 2019'!$1:$5</definedName>
    <definedName name="_xlnm.Print_Titles">#REF!</definedName>
    <definedName name="TODO96" localSheetId="4">#REF!</definedName>
    <definedName name="TODO96" localSheetId="8">#REF!</definedName>
    <definedName name="TODO96" localSheetId="15">#REF!</definedName>
    <definedName name="TODO96" localSheetId="14">#REF!</definedName>
    <definedName name="TODO96" localSheetId="10">#REF!</definedName>
    <definedName name="TODO96">#REF!</definedName>
    <definedName name="TOTAL">#N/A</definedName>
    <definedName name="total_real" localSheetId="4">#REF!</definedName>
    <definedName name="total_real" localSheetId="8">#REF!</definedName>
    <definedName name="total_real" localSheetId="15">#REF!</definedName>
    <definedName name="total_real" localSheetId="14">#REF!</definedName>
    <definedName name="total_real" localSheetId="10">#REF!</definedName>
    <definedName name="total_real">#REF!</definedName>
    <definedName name="TOTAL01" localSheetId="4">#REF!</definedName>
    <definedName name="TOTAL01" localSheetId="8">#REF!</definedName>
    <definedName name="TOTAL01" localSheetId="15">#REF!</definedName>
    <definedName name="TOTAL01" localSheetId="14">#REF!</definedName>
    <definedName name="TOTAL01" localSheetId="10">#REF!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8">#REF!</definedName>
    <definedName name="TRASP" localSheetId="15">#REF!</definedName>
    <definedName name="TRASP" localSheetId="14">#REF!</definedName>
    <definedName name="TRASP" localSheetId="10">#REF!</definedName>
    <definedName name="TRASP">#REF!</definedName>
    <definedName name="tres" localSheetId="4">#REF!</definedName>
    <definedName name="tres" localSheetId="0">#REF!</definedName>
    <definedName name="tres" localSheetId="8">#REF!</definedName>
    <definedName name="tres" localSheetId="15">#REF!</definedName>
    <definedName name="tres" localSheetId="2">#REF!</definedName>
    <definedName name="tres" localSheetId="14">#REF!</definedName>
    <definedName name="tres" localSheetId="10">#REF!</definedName>
    <definedName name="tres">#REF!</definedName>
    <definedName name="U" localSheetId="4">#REF!</definedName>
    <definedName name="U" localSheetId="8">#REF!</definedName>
    <definedName name="U" localSheetId="15">#REF!</definedName>
    <definedName name="U" localSheetId="14">#REF!</definedName>
    <definedName name="U" localSheetId="10">#REF!</definedName>
    <definedName name="U">#REF!</definedName>
    <definedName name="UPCPICF_VMD50020" localSheetId="4">#REF!</definedName>
    <definedName name="UPCPICF_VMD50020" localSheetId="8">#REF!</definedName>
    <definedName name="UPCPICF_VMD50020" localSheetId="15">#REF!</definedName>
    <definedName name="UPCPICF_VMD50020" localSheetId="14">#REF!</definedName>
    <definedName name="UPCPICF_VMD50020" localSheetId="10">#REF!</definedName>
    <definedName name="UPCPICF_VMD50020">#REF!</definedName>
    <definedName name="V_Bife">'[42]ADEC II'!$A$1:$Z$1016</definedName>
    <definedName name="VARIABLES">#N/A</definedName>
    <definedName name="vcorta" localSheetId="4">#REF!</definedName>
    <definedName name="vcorta" localSheetId="8">#REF!</definedName>
    <definedName name="vcorta" localSheetId="15">#REF!</definedName>
    <definedName name="vcorta" localSheetId="14">#REF!</definedName>
    <definedName name="vcorta" localSheetId="10">#REF!</definedName>
    <definedName name="vcorta">#REF!</definedName>
    <definedName name="VELOZ" localSheetId="4">#REF!</definedName>
    <definedName name="VELOZ" localSheetId="0">#REF!</definedName>
    <definedName name="VELOZ" localSheetId="8">#REF!</definedName>
    <definedName name="VELOZ" localSheetId="15">#REF!</definedName>
    <definedName name="VELOZ" localSheetId="2">#REF!</definedName>
    <definedName name="VELOZ" localSheetId="14">#REF!</definedName>
    <definedName name="VELOZ" localSheetId="10">#REF!</definedName>
    <definedName name="VELOZ">#REF!</definedName>
    <definedName name="Vertientes" localSheetId="4">#REF!</definedName>
    <definedName name="Vertientes" localSheetId="8">#REF!</definedName>
    <definedName name="Vertientes" localSheetId="15">#REF!</definedName>
    <definedName name="Vertientes" localSheetId="14">#REF!</definedName>
    <definedName name="Vertientes" localSheetId="10">#REF!</definedName>
    <definedName name="Vertientes">#REF!</definedName>
    <definedName name="VIDA" localSheetId="4">#REF!</definedName>
    <definedName name="VIDA" localSheetId="0">#REF!</definedName>
    <definedName name="VIDA" localSheetId="8">#REF!</definedName>
    <definedName name="VIDA" localSheetId="15">#REF!</definedName>
    <definedName name="VIDA" localSheetId="2">#REF!</definedName>
    <definedName name="VIDA" localSheetId="14">#REF!</definedName>
    <definedName name="VIDA" localSheetId="10">#REF!</definedName>
    <definedName name="VIDA">#REF!</definedName>
    <definedName name="w" localSheetId="4">#REF!</definedName>
    <definedName name="w" localSheetId="8">#REF!</definedName>
    <definedName name="w" localSheetId="15">#REF!</definedName>
    <definedName name="w" localSheetId="14">#REF!</definedName>
    <definedName name="w" localSheetId="10">#REF!</definedName>
    <definedName name="w">#REF!</definedName>
    <definedName name="x" localSheetId="4">#REF!</definedName>
    <definedName name="x" localSheetId="8">#REF!</definedName>
    <definedName name="x" localSheetId="15">#REF!</definedName>
    <definedName name="x" localSheetId="14">#REF!</definedName>
    <definedName name="x" localSheetId="10">#REF!</definedName>
    <definedName name="x">#REF!</definedName>
    <definedName name="xxx" localSheetId="4">#REF!</definedName>
    <definedName name="xxx" localSheetId="8">#REF!</definedName>
    <definedName name="xxx" localSheetId="15">#REF!</definedName>
    <definedName name="xxx" localSheetId="14">#REF!</definedName>
    <definedName name="xxx" localSheetId="10">#REF!</definedName>
    <definedName name="xxx">#REF!</definedName>
    <definedName name="yes" localSheetId="4">#REF!</definedName>
    <definedName name="yes" localSheetId="0">#REF!</definedName>
    <definedName name="yes" localSheetId="8">#REF!</definedName>
    <definedName name="yes" localSheetId="15">#REF!</definedName>
    <definedName name="yes" localSheetId="2">#REF!</definedName>
    <definedName name="yes" localSheetId="14">#REF!</definedName>
    <definedName name="yes" localSheetId="10">#REF!</definedName>
    <definedName name="yes">#REF!</definedName>
    <definedName name="YO" localSheetId="4">#REF!</definedName>
    <definedName name="YO" localSheetId="0">#REF!</definedName>
    <definedName name="YO" localSheetId="8">#REF!</definedName>
    <definedName name="YO" localSheetId="15">#REF!</definedName>
    <definedName name="YO" localSheetId="2">#REF!</definedName>
    <definedName name="YO" localSheetId="14">#REF!</definedName>
    <definedName name="YO" localSheetId="10">#REF!</definedName>
    <definedName name="YO">#REF!</definedName>
    <definedName name="yyy" localSheetId="4">#REF!</definedName>
    <definedName name="yyy" localSheetId="8">#REF!</definedName>
    <definedName name="yyy" localSheetId="15">#REF!</definedName>
    <definedName name="yyy" localSheetId="14">#REF!</definedName>
    <definedName name="yyy" localSheetId="10">#REF!</definedName>
    <definedName name="yyy">#REF!</definedName>
    <definedName name="zz" localSheetId="4">#REF!</definedName>
    <definedName name="zz" localSheetId="8">#REF!</definedName>
    <definedName name="zz" localSheetId="15">#REF!</definedName>
    <definedName name="zz" localSheetId="14">#REF!</definedName>
    <definedName name="zz" localSheetId="10">#REF!</definedName>
    <definedName name="zz">#REF!</definedName>
  </definedNames>
  <calcPr calcId="152511"/>
</workbook>
</file>

<file path=xl/calcChain.xml><?xml version="1.0" encoding="utf-8"?>
<calcChain xmlns="http://schemas.openxmlformats.org/spreadsheetml/2006/main">
  <c r="C9" i="5" l="1"/>
  <c r="D11" i="26" l="1"/>
  <c r="D10" i="26"/>
  <c r="J183" i="14" l="1"/>
  <c r="J181" i="14"/>
  <c r="J177" i="14"/>
  <c r="J176" i="14"/>
  <c r="J175" i="14"/>
  <c r="J173" i="14"/>
  <c r="J172" i="14"/>
  <c r="J169" i="14"/>
  <c r="J168" i="14"/>
  <c r="J165" i="14"/>
  <c r="J162" i="14"/>
  <c r="J159" i="14"/>
  <c r="J156" i="14"/>
  <c r="J155" i="14"/>
  <c r="J154" i="14"/>
  <c r="J153" i="14"/>
  <c r="J152" i="14"/>
  <c r="J151" i="14"/>
  <c r="J150" i="14"/>
  <c r="J148" i="14"/>
  <c r="J145" i="14"/>
  <c r="J142" i="14"/>
  <c r="J139" i="14"/>
  <c r="J138" i="14"/>
  <c r="J136" i="14"/>
  <c r="J134" i="14"/>
  <c r="J131" i="14"/>
  <c r="J129" i="14"/>
  <c r="J127" i="14"/>
  <c r="J124" i="14"/>
  <c r="J121" i="14"/>
  <c r="J120" i="14"/>
  <c r="J117" i="14"/>
  <c r="J114" i="14"/>
  <c r="J112" i="14"/>
  <c r="J111" i="14"/>
  <c r="J110" i="14"/>
  <c r="J109" i="14"/>
  <c r="J108" i="14"/>
  <c r="J107" i="14"/>
  <c r="J106" i="14"/>
  <c r="J104" i="14"/>
  <c r="J101" i="14"/>
  <c r="J100" i="14"/>
  <c r="J99" i="14"/>
  <c r="J98" i="14"/>
  <c r="J97" i="14"/>
  <c r="J96" i="14"/>
  <c r="J95" i="14"/>
  <c r="J94" i="14"/>
  <c r="J93" i="14"/>
  <c r="J92" i="14"/>
  <c r="J90" i="14"/>
  <c r="J89" i="14"/>
  <c r="J86" i="14"/>
  <c r="J85" i="14"/>
  <c r="J83" i="14"/>
  <c r="J80" i="14"/>
  <c r="J79" i="14"/>
  <c r="J78" i="14"/>
  <c r="J77" i="14"/>
  <c r="J76" i="14"/>
  <c r="J74" i="14"/>
  <c r="J73" i="14"/>
  <c r="J70" i="14"/>
  <c r="J69" i="14"/>
  <c r="J68" i="14"/>
  <c r="J67" i="14"/>
  <c r="J66" i="14"/>
  <c r="J64" i="14"/>
  <c r="J63" i="14"/>
  <c r="J62" i="14"/>
  <c r="J61" i="14"/>
  <c r="J59" i="14"/>
  <c r="J56" i="14"/>
  <c r="J53" i="14"/>
  <c r="J52" i="14"/>
  <c r="J51" i="14"/>
  <c r="J49" i="14"/>
  <c r="J48" i="14"/>
  <c r="J47" i="14"/>
  <c r="J46" i="14"/>
  <c r="J45" i="14"/>
  <c r="J44" i="14"/>
  <c r="J41" i="14"/>
  <c r="J39" i="14"/>
  <c r="J36" i="14"/>
  <c r="J35" i="14"/>
  <c r="J34" i="14"/>
  <c r="J33" i="14"/>
  <c r="J32" i="14"/>
  <c r="J31" i="14"/>
  <c r="J30" i="14"/>
  <c r="J29" i="14"/>
  <c r="J28" i="14"/>
  <c r="J27" i="14"/>
  <c r="J26" i="14"/>
  <c r="J25" i="14"/>
  <c r="J24" i="14"/>
  <c r="J23" i="14"/>
  <c r="J20" i="14"/>
  <c r="J16" i="14"/>
  <c r="D66" i="20" l="1"/>
  <c r="D34" i="20"/>
  <c r="D17" i="20"/>
  <c r="D10" i="20"/>
  <c r="D8" i="20" s="1"/>
  <c r="F46" i="19"/>
  <c r="F15" i="19"/>
  <c r="F12" i="19"/>
  <c r="F9" i="19"/>
  <c r="F7" i="19" s="1"/>
  <c r="C8" i="24" l="1"/>
  <c r="C33" i="24"/>
  <c r="C26" i="24"/>
  <c r="C13" i="24"/>
  <c r="C11" i="24"/>
  <c r="C9" i="24"/>
  <c r="C22" i="24"/>
  <c r="C24" i="24"/>
  <c r="C29" i="24"/>
  <c r="C31" i="24"/>
  <c r="C41" i="24"/>
  <c r="C39" i="24"/>
  <c r="C46" i="24"/>
  <c r="C48" i="24"/>
  <c r="C50" i="24"/>
  <c r="C52" i="24"/>
  <c r="C54" i="24"/>
  <c r="C56" i="24"/>
  <c r="C58" i="24"/>
  <c r="C60" i="24"/>
  <c r="C62" i="24"/>
  <c r="C64" i="24"/>
  <c r="C66" i="24"/>
  <c r="G27" i="1" l="1"/>
  <c r="F27" i="1"/>
  <c r="E27" i="1"/>
  <c r="C27" i="1"/>
  <c r="B27" i="1"/>
  <c r="G26" i="1"/>
  <c r="F26" i="1"/>
  <c r="E26" i="1"/>
  <c r="C26" i="1"/>
  <c r="B26" i="1"/>
  <c r="G25" i="1"/>
  <c r="F25" i="1"/>
  <c r="E25" i="1"/>
  <c r="C25" i="1"/>
  <c r="B25" i="1"/>
  <c r="F14" i="23" l="1"/>
  <c r="F13" i="23"/>
  <c r="F12" i="23"/>
  <c r="F11" i="23"/>
  <c r="F10" i="23"/>
  <c r="F9" i="23"/>
  <c r="H11" i="22"/>
  <c r="C24" i="5" l="1"/>
  <c r="C21" i="5"/>
  <c r="F9" i="15" l="1"/>
  <c r="E9" i="15"/>
  <c r="C9" i="25" l="1"/>
  <c r="F8" i="23"/>
  <c r="E8" i="23"/>
  <c r="D11" i="21" s="1"/>
  <c r="D8" i="23"/>
  <c r="C11" i="21" s="1"/>
  <c r="C8" i="23"/>
  <c r="B11" i="21" s="1"/>
  <c r="E11" i="21" s="1"/>
  <c r="F9" i="22"/>
  <c r="F8" i="22" s="1"/>
  <c r="E8" i="22"/>
  <c r="D10" i="21" s="1"/>
  <c r="D8" i="22"/>
  <c r="C10" i="21" s="1"/>
  <c r="C8" i="22"/>
  <c r="B10" i="21" s="1"/>
  <c r="C9" i="15"/>
  <c r="B9" i="15"/>
  <c r="D9" i="18"/>
  <c r="F10" i="8"/>
  <c r="F9" i="8" s="1"/>
  <c r="F11" i="8"/>
  <c r="F13" i="8"/>
  <c r="F14" i="8"/>
  <c r="E9" i="13"/>
  <c r="C14" i="5"/>
  <c r="E9" i="8"/>
  <c r="F17" i="8"/>
  <c r="F22" i="8"/>
  <c r="F21" i="8"/>
  <c r="F20" i="8"/>
  <c r="F19" i="8"/>
  <c r="F18" i="8"/>
  <c r="F16" i="8"/>
  <c r="F15" i="8"/>
  <c r="F12" i="8" s="1"/>
  <c r="E12" i="8"/>
  <c r="E8" i="8" s="1"/>
  <c r="D12" i="21" s="1"/>
  <c r="D12" i="8"/>
  <c r="C12" i="8"/>
  <c r="D9" i="8"/>
  <c r="C9" i="8"/>
  <c r="C8" i="8" s="1"/>
  <c r="B12" i="21" s="1"/>
  <c r="C10" i="5"/>
  <c r="D9" i="21" l="1"/>
  <c r="C9" i="21"/>
  <c r="E10" i="21"/>
  <c r="B9" i="21"/>
  <c r="B8" i="21" s="1"/>
  <c r="D8" i="21"/>
  <c r="D8" i="8"/>
  <c r="C12" i="21" s="1"/>
  <c r="F8" i="8"/>
  <c r="C8" i="21" l="1"/>
  <c r="E9" i="21"/>
  <c r="E8" i="21"/>
  <c r="E12" i="21"/>
</calcChain>
</file>

<file path=xl/sharedStrings.xml><?xml version="1.0" encoding="utf-8"?>
<sst xmlns="http://schemas.openxmlformats.org/spreadsheetml/2006/main" count="1036" uniqueCount="697">
  <si>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</si>
  <si>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</si>
  <si>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</si>
  <si>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</si>
  <si>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</si>
  <si>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</si>
  <si>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</si>
  <si>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</si>
  <si>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</si>
  <si>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</si>
  <si>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</si>
  <si>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</si>
  <si>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</si>
  <si>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</si>
  <si>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</si>
  <si>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</si>
  <si>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</si>
  <si>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</si>
  <si>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</si>
  <si>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</si>
  <si>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</si>
  <si>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</si>
  <si>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</si>
  <si>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</si>
  <si>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</si>
  <si>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</si>
  <si>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</si>
  <si>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</si>
  <si>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</si>
  <si>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</si>
  <si>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</si>
  <si>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</si>
  <si>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</si>
  <si>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</si>
  <si>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</si>
  <si>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</si>
  <si>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Centro de Investigación y Seguridad Nacional</t>
  </si>
  <si>
    <t>Instituto Nacional de Migración</t>
  </si>
  <si>
    <t>Secretaría Técnica de la Comisión Calificadora de Publicaciones y Revistas Ilustradas</t>
  </si>
  <si>
    <t>Coordinación General de la Comisión Mexicana de Ayuda a Refugiados</t>
  </si>
  <si>
    <t>Secretaría Ejecutiva del Sistema Nacional para la Protección Integral de Niñas, Niños y Adolescentes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</si>
  <si>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</si>
  <si>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</si>
  <si>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</si>
  <si>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</si>
  <si>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</si>
  <si>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</si>
  <si>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</si>
  <si>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</si>
  <si>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</si>
  <si>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</si>
  <si>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</si>
  <si>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</si>
  <si>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</si>
  <si>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</si>
  <si>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</si>
  <si>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</si>
  <si>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</si>
  <si>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</si>
  <si>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</si>
  <si>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</si>
  <si>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</si>
  <si>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</si>
  <si>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</si>
  <si>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Autoridad Federal para el Desarrollo de las Zonas Económicas Especiales</t>
  </si>
  <si>
    <t>Comisión Nacional para la Protección y Defensa de los Usuarios de Servicios Financieros</t>
  </si>
  <si>
    <t>Servicio de Administración y Enajenación de Bienes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</si>
  <si>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</si>
  <si>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</si>
  <si>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</si>
  <si>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</si>
  <si>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</si>
  <si>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</si>
  <si>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</si>
  <si>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</si>
  <si>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</si>
  <si>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</si>
  <si>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</si>
  <si>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</si>
  <si>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</si>
  <si>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</si>
  <si>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</si>
  <si>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</si>
  <si>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</si>
  <si>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</si>
  <si>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</si>
  <si>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</si>
  <si>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</si>
  <si>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</si>
  <si>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</si>
  <si>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</si>
  <si>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</si>
  <si>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</si>
  <si>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</si>
  <si>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</si>
  <si>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</si>
  <si>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</si>
  <si>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</si>
  <si>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</si>
  <si>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</si>
  <si>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</si>
  <si>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</si>
  <si>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</si>
  <si>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ProMéxico</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</si>
  <si>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</si>
  <si>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</si>
  <si>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</si>
  <si>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</si>
  <si>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</si>
  <si>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</si>
  <si>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</si>
  <si>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</si>
  <si>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</si>
  <si>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</si>
  <si>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</si>
  <si>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</si>
  <si>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</si>
  <si>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</si>
  <si>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</si>
  <si>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</si>
  <si>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</si>
  <si>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</si>
  <si>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</si>
  <si>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</si>
  <si>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</si>
  <si>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</si>
  <si>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</si>
  <si>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</si>
  <si>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</si>
  <si>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</si>
  <si>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</si>
  <si>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</si>
  <si>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</si>
  <si>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</si>
  <si>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</si>
  <si>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</si>
  <si>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</si>
  <si>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</si>
  <si>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</si>
  <si>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</si>
  <si>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</si>
  <si>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</si>
  <si>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</si>
  <si>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</si>
  <si>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</si>
  <si>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</si>
  <si>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</si>
  <si>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</si>
  <si>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</si>
  <si>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</si>
  <si>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</si>
  <si>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</si>
  <si>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</si>
  <si>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</si>
  <si>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</si>
  <si>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</si>
  <si>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</si>
  <si>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</si>
  <si>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</si>
  <si>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</si>
  <si>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</si>
  <si>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</si>
  <si>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</si>
  <si>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</si>
  <si>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</si>
  <si>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</si>
  <si>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</si>
  <si>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</si>
  <si>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</si>
  <si>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</si>
  <si>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</si>
  <si>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</si>
  <si>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</si>
  <si>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</si>
  <si>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</si>
  <si>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</si>
  <si>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</si>
  <si>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</si>
  <si>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</si>
  <si>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</si>
  <si>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</si>
  <si>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Comité Nacional Mixto de Protección al Salario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</si>
  <si>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</si>
  <si>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</si>
  <si>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</si>
  <si>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</si>
  <si>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</si>
  <si>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</si>
  <si>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</si>
  <si>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</si>
  <si>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</si>
  <si>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</si>
  <si>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</si>
  <si>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</si>
  <si>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</si>
  <si>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</si>
  <si>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</si>
  <si>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</si>
  <si>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PROCURADURIA GENERAL DE LA REPUBLICA</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</si>
  <si>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</si>
  <si>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</si>
  <si>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</si>
  <si>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</si>
  <si>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</si>
  <si>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Ciencias Penales</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</si>
  <si>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</si>
  <si>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</si>
  <si>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</si>
  <si>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</si>
  <si>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</si>
  <si>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</si>
  <si>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</si>
  <si>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</si>
  <si>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</si>
  <si>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</si>
  <si>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</si>
  <si>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</si>
  <si>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</si>
  <si>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</si>
  <si>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</si>
  <si>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</si>
  <si>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</si>
  <si>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</si>
  <si>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Consejo de Promoción Turística de México, S.A. de C.V.</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</si>
  <si>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</si>
  <si>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</si>
  <si>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</si>
  <si>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</si>
  <si>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</si>
  <si>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</si>
  <si>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</si>
  <si>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</si>
  <si>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</si>
  <si>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</si>
  <si>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</si>
  <si>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</si>
  <si>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</si>
  <si>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</si>
  <si>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</si>
  <si>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</si>
  <si>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</si>
  <si>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</si>
  <si>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</si>
  <si>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</si>
  <si>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</si>
  <si>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</si>
  <si>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</si>
  <si>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</si>
  <si>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</si>
  <si>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</si>
  <si>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</si>
  <si>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</si>
  <si>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</si>
  <si>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</si>
  <si>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</si>
  <si>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</si>
  <si>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</si>
  <si>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</si>
  <si>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</si>
  <si>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</si>
  <si>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</si>
  <si>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</si>
  <si>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</si>
  <si>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</si>
  <si>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</si>
  <si>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</si>
  <si>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</si>
  <si>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</si>
  <si>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</si>
  <si>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</si>
  <si>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</si>
  <si>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</si>
  <si>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</si>
  <si>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</si>
  <si>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</si>
  <si>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</si>
  <si>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</si>
  <si>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</si>
  <si>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</si>
  <si>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</si>
  <si>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</si>
  <si>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</si>
  <si>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</si>
  <si>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</si>
  <si>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</si>
  <si>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</si>
  <si>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</si>
  <si>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</si>
  <si>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</si>
  <si>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</si>
  <si>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</si>
  <si>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</si>
  <si>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</si>
  <si>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</si>
  <si>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Instituto Nacional para la Evaluación de la Educación</t>
  </si>
  <si>
    <t>Ramo/Entidad</t>
  </si>
  <si>
    <t>Periodo</t>
  </si>
  <si>
    <t>5 Relaciones Exteriores</t>
  </si>
  <si>
    <t>6 Hacienda y Crédito Público</t>
  </si>
  <si>
    <t>9 Comunicaciones y Transportes</t>
  </si>
  <si>
    <t>Procuraduría General de la República</t>
  </si>
  <si>
    <t>Autoridad Educativa Federal en la Ciudad de México</t>
  </si>
  <si>
    <t>Consejo Nacional de Ciencia y Tecnología</t>
  </si>
  <si>
    <t>45 Comisión Reguladora de Energía</t>
  </si>
  <si>
    <t>46 Comisión Nacional de Hidrocarburos</t>
  </si>
  <si>
    <t>Instituto Nacional de Estudios Históricos de las Revoluciones de México </t>
  </si>
  <si>
    <t>Instituto Mexicano de Cinematografía </t>
  </si>
  <si>
    <t>1_/</t>
  </si>
  <si>
    <t>2_/</t>
  </si>
  <si>
    <t>Ramo</t>
  </si>
  <si>
    <t>Denominación</t>
  </si>
  <si>
    <t>Gobernación</t>
  </si>
  <si>
    <t>Relaciones Exteriores</t>
  </si>
  <si>
    <t>Hacienda y Crédito Público</t>
  </si>
  <si>
    <t>Defensa Nacional</t>
  </si>
  <si>
    <t>Comunicaciones y Transportes</t>
  </si>
  <si>
    <t>Educación Pública</t>
  </si>
  <si>
    <t>Salud</t>
  </si>
  <si>
    <t>Marina</t>
  </si>
  <si>
    <t>Energía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</si>
  <si>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</si>
  <si>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</si>
  <si>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</si>
  <si>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</si>
  <si>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</si>
  <si>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</si>
  <si>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</si>
  <si>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</si>
  <si>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</si>
  <si>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</si>
  <si>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</si>
  <si>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</si>
  <si>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</si>
  <si>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</si>
  <si>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</si>
  <si>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</si>
  <si>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</si>
  <si>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</si>
  <si>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</si>
  <si>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</si>
  <si>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</si>
  <si>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</si>
  <si>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</si>
  <si>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</si>
  <si>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</si>
  <si>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</si>
  <si>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</si>
  <si>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</si>
  <si>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</si>
  <si>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</si>
  <si>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</si>
  <si>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</si>
  <si>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</si>
  <si>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</si>
  <si>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</si>
  <si>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</si>
  <si>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</si>
  <si>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Nota: Las sumas pueden no coincidir debido al redondeo de las cifras.</t>
  </si>
  <si>
    <t>Ramo / Entidad / Unidad Responsable</t>
  </si>
  <si>
    <t>Anual a</t>
  </si>
  <si>
    <t>(3) = (2/1)</t>
  </si>
  <si>
    <t>Programable</t>
  </si>
  <si>
    <t>Sector central</t>
  </si>
  <si>
    <t>Órganos Desconcentrados</t>
  </si>
  <si>
    <t>A00</t>
  </si>
  <si>
    <t>D00</t>
  </si>
  <si>
    <t>G00</t>
  </si>
  <si>
    <t>Policía Federal  </t>
  </si>
  <si>
    <t>M00</t>
  </si>
  <si>
    <t>N00</t>
  </si>
  <si>
    <t>Servicio de Protección Federal  </t>
  </si>
  <si>
    <t>Q00</t>
  </si>
  <si>
    <t>Comisión Nacional de Búsqueda de Personas</t>
  </si>
  <si>
    <t>Entidades apoyadas</t>
  </si>
  <si>
    <t>B00</t>
  </si>
  <si>
    <t>C00</t>
  </si>
  <si>
    <t>HJO</t>
  </si>
  <si>
    <t>L9T</t>
  </si>
  <si>
    <t>NCE</t>
  </si>
  <si>
    <t>T0O</t>
  </si>
  <si>
    <t>Instituto Mexicano del Petróleo</t>
  </si>
  <si>
    <t>VUY</t>
  </si>
  <si>
    <t>Radio Educación </t>
  </si>
  <si>
    <t>Instituto Nacional del Derecho de Autor </t>
  </si>
  <si>
    <t>Centro de Capacitación Cinematográfica, A.C. </t>
  </si>
  <si>
    <t>Empresas Productivas del Estado</t>
  </si>
  <si>
    <t>Nota: Los porcentajes pueden variar debido al redondeo de las cifras.</t>
  </si>
  <si>
    <t>n.a.: No aplica. -o-: mayor de 100 por ciento.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</si>
  <si>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</si>
  <si>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</si>
  <si>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</si>
  <si>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</si>
  <si>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</si>
  <si>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</si>
  <si>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</si>
  <si>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</si>
  <si>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</si>
  <si>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Primer Trimestre de 2019</t>
  </si>
  <si>
    <t>En términos del Artículo 15, último párrafo, del Decreto de Presupuesto de Egresos de la Federación 2019</t>
  </si>
  <si>
    <t>Impacto del Incremento Salarial Autorizado en el Presupuesto Regularizable PEF 2019</t>
  </si>
  <si>
    <t>Presupuesto Regularizable PEF 2019 (*)</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</si>
  <si>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</si>
  <si>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</si>
  <si>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</si>
  <si>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</si>
  <si>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</si>
  <si>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</si>
  <si>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</si>
  <si>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</si>
  <si>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</si>
  <si>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</si>
  <si>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</si>
  <si>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</si>
  <si>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</si>
  <si>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</si>
  <si>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</si>
  <si>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Apoyar la operación y funcionamiento del programa de Becas de excelencia académica “Generación Centenario 2017” y “Generación Supremacía Constitucional 2018”,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</si>
  <si>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</si>
  <si>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</si>
  <si>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</si>
  <si>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</si>
  <si>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Sector Central</t>
  </si>
  <si>
    <t>Asociación Nacional de Universidades e Instituciones de Educación Superior de la República Mexicana (ANUIES), A.C.</t>
  </si>
  <si>
    <t>Agricultura y Desarrollo Rural</t>
  </si>
  <si>
    <t>JBP</t>
  </si>
  <si>
    <t>Seguridad Alimentaria Mexicana</t>
  </si>
  <si>
    <t>J3L</t>
  </si>
  <si>
    <t>KDN</t>
  </si>
  <si>
    <t>Aeropuerto Internacional de la Ciudad de México, S.A. de C.V.</t>
  </si>
  <si>
    <t>Bienestar</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</si>
  <si>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</si>
  <si>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Administración Pública Federal</t>
  </si>
  <si>
    <t>Fiscales</t>
  </si>
  <si>
    <t>Propios</t>
  </si>
  <si>
    <t>Poderes y Entes Autónomos</t>
  </si>
  <si>
    <t>Cultura</t>
  </si>
  <si>
    <t>4 Secretaría de Gobernación</t>
  </si>
  <si>
    <t>8 Agricultura y Desarrollo Rural</t>
  </si>
  <si>
    <t>10 Economía</t>
  </si>
  <si>
    <t>12 Salud</t>
  </si>
  <si>
    <t>13 Marina</t>
  </si>
  <si>
    <t>16 Medio Ambiente y Recursos Naturales</t>
  </si>
  <si>
    <t>17 Procuraduría General de la República</t>
  </si>
  <si>
    <t>18 Energía</t>
  </si>
  <si>
    <t>22 Instituto Federal Electoral</t>
  </si>
  <si>
    <t>Instituto Federal Electoral</t>
  </si>
  <si>
    <t>23 Provisiones Salariales y Económicas</t>
  </si>
  <si>
    <t>Provisiones Salariales y Económicas</t>
  </si>
  <si>
    <t>27 Función Pública</t>
  </si>
  <si>
    <t>41 Comisión Federal de Competencia Económica</t>
  </si>
  <si>
    <r>
      <t>Comisión Federal de Competencia Económica</t>
    </r>
    <r>
      <rPr>
        <b/>
        <vertAlign val="superscript"/>
        <sz val="10"/>
        <color theme="1"/>
        <rFont val="Montserrat"/>
      </rPr>
      <t xml:space="preserve"> 1_/</t>
    </r>
  </si>
  <si>
    <r>
      <rPr>
        <vertAlign val="superscript"/>
        <sz val="9"/>
        <color theme="1"/>
        <rFont val="Montserrat"/>
      </rPr>
      <t xml:space="preserve">1_/ </t>
    </r>
    <r>
      <rPr>
        <sz val="9"/>
        <color theme="1"/>
        <rFont val="Montserrat"/>
      </rPr>
      <t xml:space="preserve"> Corresponde a las autorizaciones emitidas, en los términos de las disposiciones aplicables.</t>
    </r>
  </si>
  <si>
    <t xml:space="preserve">Asociación Mexicana de Impartidores de Justicia, A.C. (AMIJ) </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</si>
  <si>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2019".</t>
  </si>
  <si>
    <t>Secretaría de Cultura del Gobierno de la Ciudad de México</t>
  </si>
  <si>
    <t>Realizar el Proyecto Cultural de Apoyo a las Artes y Ciencias Cinematográficas.</t>
  </si>
  <si>
    <t>Universidad de Guadalajara</t>
  </si>
  <si>
    <t>Apoyar la realización del Festival Internacional de Cine en Guadalajara.</t>
  </si>
  <si>
    <t>Universidad Obrera de México "Vicente Lombardo Toledano",  A.C.</t>
  </si>
  <si>
    <t>Comisión Nacional de Cultura física y Deporte</t>
  </si>
  <si>
    <t>Federación Mexicana de Tiro y Caza, A.C.</t>
  </si>
  <si>
    <t>Federación Mexicana de Ciclismo, A.C.</t>
  </si>
  <si>
    <t>Consejo Nacional del Deporte de la Educación, A.C.</t>
  </si>
  <si>
    <t>Federación Ecuestre Mexicana, A.C.</t>
  </si>
  <si>
    <t>Federación Mexicana de Porristas y Grupos de Animación, A.C.</t>
  </si>
  <si>
    <t>Comité Olímpico Mexicano, A.C.</t>
  </si>
  <si>
    <t>Federación Mexicana de Bádminton, A.C.</t>
  </si>
  <si>
    <t>Federación Mexicana de Voleibol, A.C.</t>
  </si>
  <si>
    <t>Instituto del Deporte de los Trabajadores,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</si>
  <si>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</si>
  <si>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</si>
  <si>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</si>
  <si>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R00</t>
  </si>
  <si>
    <t>X00</t>
  </si>
  <si>
    <t>E00</t>
  </si>
  <si>
    <t>F00</t>
  </si>
  <si>
    <t>I6U</t>
  </si>
  <si>
    <t>I9H</t>
  </si>
  <si>
    <t>J9E</t>
  </si>
  <si>
    <t>Servicio Postal Mexicano</t>
  </si>
  <si>
    <t>JZL</t>
  </si>
  <si>
    <t>Aeropuertos y Servicios Auxiliares</t>
  </si>
  <si>
    <t>KCZ</t>
  </si>
  <si>
    <t>Telecomunicaciones de México</t>
  </si>
  <si>
    <t>Economía</t>
  </si>
  <si>
    <t>L4J</t>
  </si>
  <si>
    <t>L6J</t>
  </si>
  <si>
    <t>MDA</t>
  </si>
  <si>
    <t>MDL</t>
  </si>
  <si>
    <t>MGC</t>
  </si>
  <si>
    <t>L00</t>
  </si>
  <si>
    <t>S00</t>
  </si>
  <si>
    <t>U00</t>
  </si>
  <si>
    <t>Desarrollo Agrario, Territorial y Urbano</t>
  </si>
  <si>
    <t>VZG</t>
  </si>
  <si>
    <t>J00</t>
  </si>
  <si>
    <t>L8G</t>
  </si>
  <si>
    <t>Educal, S.A. de C.V.</t>
  </si>
  <si>
    <r>
      <t xml:space="preserve">DONATIVOS OTORGADOS
</t>
    </r>
    <r>
      <rPr>
        <sz val="13"/>
        <color theme="1"/>
        <rFont val="Montserrat"/>
      </rPr>
      <t>(Pesos)</t>
    </r>
  </si>
  <si>
    <r>
      <t xml:space="preserve">SUBSIDIOS OTORGADOS A SOCIEDADES Y ASOCIACIONES CIVILES
</t>
    </r>
    <r>
      <rPr>
        <sz val="13"/>
        <color theme="1"/>
        <rFont val="Montserrat"/>
      </rPr>
      <t>(Pesos)</t>
    </r>
  </si>
  <si>
    <t>Tercer Trimestre de 2019</t>
  </si>
  <si>
    <t>ADECUACIONES PRESUPUESTARIAS SUPERIORES A 5%
Enero - septiembre de 2019
(Millones de pesos)</t>
  </si>
  <si>
    <t>INGRESOS EXCEDENTES AUTORIZADOS
Enero-septiembre 2019
(Pesos)</t>
  </si>
  <si>
    <t>INGRESOS EXCEDENTES INFORMADOS
Enero -septiembre 2019
(Pesos)</t>
  </si>
  <si>
    <t>INGRESOS EXCEDENTES, APROVECHAMIENTOS, OTROS (1o.6.61.22.04)
Enero-septiembre 2019
(Pesos)</t>
  </si>
  <si>
    <t>RECURSOS EROGADOS MEDIANTE ACUERDOS DE MINISTRACIÓN PENDIENTES DE REGULARIZAR
Enero - septiembre de 2019 1_/
(Millones de pesos )</t>
  </si>
  <si>
    <t>AHORROS OBTENIDOS POR LA APLICACIÓN DE LAS MEDIDAS DE AUSTERIDAD Y DISCIPLINA PRESUPUESTARIA
Enero-septiembre 2019
(Pesos)</t>
  </si>
  <si>
    <t>AHORROS OBTENIDOS POR LA APLICACIÓN DE LAS MEDIDAS DE AUSTERIDAD Y DISCIPLINA PRESUPUESTARIA
RECURSOS FISCALES
Enero-septiembre 2019
(Pesos)</t>
  </si>
  <si>
    <t>AHORROS OBTENIDOS POR LA APLICACIÓN DE LAS MEDIDAS DE AUSTERIDAD Y DISCIPLINA PRESUPUESTARIA
PODERES LEGISLATIVO Y JUDICIAL Y LOS ENTES AUTÓNOMOS
Enero - septiembre 2019
(Pesos)</t>
  </si>
  <si>
    <t>METAS DE BALANCE DE OPERACIÓN, PRIMARIO Y FINANCIERO
En términos del artículo 22, segundo párrafo, de la Ley Federal de Presupuesto y Responsabilidad Hacendaria
Enero - septiembre de 2019
(Millones de pesos)</t>
  </si>
  <si>
    <t>EROGACIONES EN PARTIDAS PARA SEGURIDAD PÚBLICA Y NACIONAL
Enero - septiembre de 2019
(Millones de pesos )</t>
  </si>
  <si>
    <t>IMPACTO DE LOS INCREMENTOS SALARIALES EN EL PRESUPUESTO REGULARIZABLE
Enero - septiembre de 2019
(Millones de Pesos)</t>
  </si>
  <si>
    <t>Monto otorgado
Enero-septiembre</t>
  </si>
  <si>
    <t xml:space="preserve">Monto otorgado
Enero-septiembre
</t>
  </si>
  <si>
    <t>INVERSIÓN FÍSICA PRESUPUESTARIA
Enero - septiembre 2019
(Millones de pesos)</t>
  </si>
  <si>
    <t>Enero-septiembre p/</t>
  </si>
  <si>
    <t>Enero-septiembre</t>
  </si>
  <si>
    <t>GASTOS OBLIGATORIOS
Enero-septiembre 2019
(Pesos)</t>
  </si>
  <si>
    <t>Enero - septiembre</t>
  </si>
  <si>
    <t>Periodo
Enero-septiembre</t>
  </si>
  <si>
    <r>
      <t xml:space="preserve">Enero-sep </t>
    </r>
    <r>
      <rPr>
        <b/>
        <vertAlign val="superscript"/>
        <sz val="10"/>
        <color theme="0"/>
        <rFont val="Montserrat"/>
      </rPr>
      <t>1_/</t>
    </r>
  </si>
  <si>
    <t>1_/ a) servicios personales.- la totalidad corresponde a compensación garantizad; b) gasto de operación.- en las partidas Mantenimiento y conservación de inmuebles para la prestación de servicios públicos ($51,982,944), Servicio de creación y difusión de contenido exclusivamente a través de Internet ($83,000), Patentes, derechos de autor, regalías y otros ($58,039), Servicios de telecomunicaciones ($33,640), Servicios relacionados con monitoreo de información en medios masivos ($27,000), Materiales y útiles de oficina ($25,000), Otras asesorías para la operación de programas ($19,721), Servicios para capacitación a servidores públicos ($3,600).
Fuente: Secretaría de Hacienda y Crédito Público.</t>
  </si>
  <si>
    <t>Trabajo y Previsión Social</t>
  </si>
  <si>
    <r>
      <t>AHORROS OBTENIDOS POR LA APLICACIÓN DE LAS MEDIDAS DE AUSTERIDAD Y DISCIPLINA PRESUPUESTARIA
RECURSOS PROPIOS DE ENTIDADES PARAESTATALES</t>
    </r>
    <r>
      <rPr>
        <b/>
        <vertAlign val="superscript"/>
        <sz val="12"/>
        <rFont val="Montserrat"/>
      </rPr>
      <t xml:space="preserve"> 1_/</t>
    </r>
    <r>
      <rPr>
        <b/>
        <sz val="12"/>
        <rFont val="Montserrat"/>
      </rPr>
      <t xml:space="preserve">
Enero-septiembre 2019
(Pesos)</t>
    </r>
  </si>
  <si>
    <r>
      <t xml:space="preserve">Total </t>
    </r>
    <r>
      <rPr>
        <b/>
        <vertAlign val="superscript"/>
        <sz val="10"/>
        <color theme="0"/>
        <rFont val="Montserrat"/>
      </rPr>
      <t>2_/</t>
    </r>
  </si>
  <si>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aplicaron, principalmente, en: Subcontratación de servicios con terceros ($469,316,176), Otras asesorías para la operación de programas ($267,917,682), Difusión de mensajes comerciales para promover la venta de productos o servicios ($100,898,650), Exposiciones ($56,526,461), Estudios e investigaciones ($51,504,068), Congresos y convenciones ($49,157,841), Difusión de mensajes sobre programas y actividades gubernamentales ($43,120,293), Pasajes aéreos internacionales para servidores públicos en el desempeño de comisiones y funciones oficiales ($25,045,148) y Viáticos en el extranjero para servidores públicos en el desempeño de comisiones y funciones oficiales ($22,773,889).
Fuente: Secretaría de Hacienda y Crédito Público.</t>
    </r>
  </si>
  <si>
    <t>Unidad de Planeación Económica de la Hacienda Pública</t>
  </si>
  <si>
    <t>7 Defensa Nacional</t>
  </si>
  <si>
    <t>Secretaria de la Defensa Nacional</t>
  </si>
  <si>
    <t>11 Educación Pública</t>
  </si>
  <si>
    <t>Secretaría de Medio Ambiente y Recursos Naturales</t>
  </si>
  <si>
    <t>Agencia Nacional de Seguridad Industrial y de Protección al Medio Ambiente del Sector Hidrocarburos</t>
  </si>
  <si>
    <t>21 Turismo</t>
  </si>
  <si>
    <t>43 Instituto Federal de Telecomunicaciones</t>
  </si>
  <si>
    <t xml:space="preserve"> Instituto Federal de Telecomunicaciones</t>
  </si>
  <si>
    <t>48 Cultura</t>
  </si>
  <si>
    <t>Instituto Mexicano de Cinematografía</t>
  </si>
  <si>
    <t>Educación Publica</t>
  </si>
  <si>
    <t>Secretaría de Finanzas del Estado de Aguascalientes</t>
  </si>
  <si>
    <t>Apoyar la erradicación del embarazo en niñas y prevención del embarazo en adolescentes desde la perspectiva de género.</t>
  </si>
  <si>
    <t xml:space="preserve">Gobierno del Estado de Baja California </t>
  </si>
  <si>
    <t>Impulsar acciones de formación y desarrollo de un plan de vida como estrategias de prevención del embarazo adolescente.</t>
  </si>
  <si>
    <t>Poder Ejecutivo del Estado de Campeche</t>
  </si>
  <si>
    <t>Apoyar el programa integral para la prevención, atención y difusión de los derechos sexuales y reproductivos de niñas, niños y adolescentes.</t>
  </si>
  <si>
    <t>Gobierno del Estado de Coahuila de Zaragoza</t>
  </si>
  <si>
    <t>Apoyar el proyecto para la prevención del embaraza en adolescentes y niñas.</t>
  </si>
  <si>
    <t>Gobierno del Estado de Colima</t>
  </si>
  <si>
    <t>Promover los derechos sexuales y reproductivos de las mujeres y nuevas masculinidades como estrategia de prevención de embarazo infantil y adolescente.</t>
  </si>
  <si>
    <t>Poder Ejecutivo del Estado de Chiapas</t>
  </si>
  <si>
    <t>Implementar acciones de prevención y atención para contribuir en la erradicación del embarazo infantil y adolescente.</t>
  </si>
  <si>
    <t>Gobierno del Estado de Chihuahua</t>
  </si>
  <si>
    <t>Prevenir el embarazo en adolescentes con perspectiva de género.</t>
  </si>
  <si>
    <t>Gobierno del Estado de la Ciudad de México</t>
  </si>
  <si>
    <t>Apoyar la capacitación en educación sexual para la prevención del embarazo de adolescentes en 9 alcaldías.</t>
  </si>
  <si>
    <t>Gobierno del Estado de Durango</t>
  </si>
  <si>
    <t>Apoyar la estrategia interinstitucional para la prevención del embarazo en las y los adolescentes.</t>
  </si>
  <si>
    <t>Gobierno del Estado de Guanajuato</t>
  </si>
  <si>
    <t>Brindar conocimientos y herramientas que contribuyan al cambio cultural necesario para prevenir el embarazo adolescente.</t>
  </si>
  <si>
    <t>Secretaría de Finanzas y Administración del Estado     de Guerrero</t>
  </si>
  <si>
    <t>Impulsar acciones de prevención y difusión con perspectiva de género, para erradicar el embarazo infantil y disminuir los embarazos en adolescentes.</t>
  </si>
  <si>
    <t>Gobierno del Estado de Hidalgo</t>
  </si>
  <si>
    <t>Apoyar la estrategia para la prevención del embarazo adolescente.</t>
  </si>
  <si>
    <t>Gobierno del Estado de México</t>
  </si>
  <si>
    <t>Apoyar la estrategia multifocal con perspectiva de género para la prevención del embarazo infantil y adolescente en 12 municipios mexiquenses.</t>
  </si>
  <si>
    <t>Gobierno del Estado de Michoacán</t>
  </si>
  <si>
    <t>Apoyar la disminución del embarazo infantil y adolescente.</t>
  </si>
  <si>
    <t>Gobierno del Estado de Morelos</t>
  </si>
  <si>
    <t>Erradicar el embarazo infantil y disminuir el embarazo adolescente.</t>
  </si>
  <si>
    <t>Gobierno del Estado de Nayarit</t>
  </si>
  <si>
    <t>Apoyar la prevención y atención del embarazo infantil y adolescente en los cinco municipios con más alta incidencia.</t>
  </si>
  <si>
    <t>Gobierno del Estado de Nuevo León</t>
  </si>
  <si>
    <t>Apoyar el empoderamiento de las niñas y adolescentes para ejercer su derecho al bienestar, a través de una sexualidad libre, informada y sin estereotipos, para la prevención de embarazos en edad temprana.</t>
  </si>
  <si>
    <t>Gobierno del Estado de Puebla</t>
  </si>
  <si>
    <t>Apoyar el mecanismo estatal para erradicar el embarazo infantil y disminuir el embarazo adolescente.</t>
  </si>
  <si>
    <t>Poder Ejecutivo del Estado de Querétaro</t>
  </si>
  <si>
    <t>Apoyar las acciones para contribuir a la erradicación del embarazo infantil y la disminución del embarazo adolescente.</t>
  </si>
  <si>
    <t>Gobierno del Estado de Quintana Roo</t>
  </si>
  <si>
    <t>Apoyar las intervenciones interinstitucionales para impulsar la prevención, atención, formación y difusión en materia de embarazos en adolescentes.</t>
  </si>
  <si>
    <t>Gobierno del Estado de San Luis Potosí</t>
  </si>
  <si>
    <t>Apoyar la erradicación del embarazo infantil y  para la prevención y atención del embarazo adolescente.</t>
  </si>
  <si>
    <t>Gobierno del Estado de Sinaloa</t>
  </si>
  <si>
    <t>Impulsar acciones para la erradicación del embarazo infantil y disminución del embarazo adolescente.</t>
  </si>
  <si>
    <t>Gobierno del Estado de Sonora</t>
  </si>
  <si>
    <t>Impulsar acciones para fortalecer la salud sexual, derechos sexuales reproductivos con perspectiva de género dirigido a niñas, niños y adolescentes.</t>
  </si>
  <si>
    <t>Gobierno del Estado de Tabasco</t>
  </si>
  <si>
    <t>Contribuir a la prevención del abuso  sexual infantil y el embarazo adolescente.</t>
  </si>
  <si>
    <t>Secretaría de Finanzas del Estado de Tamaulipas</t>
  </si>
  <si>
    <t>Apoyar el proyecto Despertando Sueños.</t>
  </si>
  <si>
    <t>Gobierno del Estado de Tlaxcala</t>
  </si>
  <si>
    <t>Contribuir la erradicación del embarazo infantil y adolescente.</t>
  </si>
  <si>
    <t>Gobierno del Estado de Veracruz</t>
  </si>
  <si>
    <t>Apoyar el proyecto Más Educación, Menos Riesgos.</t>
  </si>
  <si>
    <t>Secretaría de Administración y Finanzas del Estado de Yucatán</t>
  </si>
  <si>
    <t>Transformar la juventud con estrategias para la prevención del embarazo infantil y adolescente.</t>
  </si>
  <si>
    <t>Secretaría de Finanzas del Estado de Zacatecas</t>
  </si>
  <si>
    <t>Apoyar acciones para la prevención y atención del embarazo en niñas y adolescentes.</t>
  </si>
  <si>
    <t>Comités Interinstitucionales para la Evaluación de la Ecuación Superior, A.C.</t>
  </si>
  <si>
    <t>Consejo para la Acreditación de la Educación Superior,  A.C.</t>
  </si>
  <si>
    <t>Academia Mexicana de la Historia, A.C.</t>
  </si>
  <si>
    <t>Academia Mexicana de la Lengua, A.C.</t>
  </si>
  <si>
    <t>Federación Mexicana de Deportes para Personas con Parálisis Cerebral, A.C.</t>
  </si>
  <si>
    <t xml:space="preserve">Centro Nacional de Equidad de Género y Salud Reproductiva </t>
  </si>
  <si>
    <t>Alternativas Pacificas, A.C.</t>
  </si>
  <si>
    <t>Fundación para la Equidad, A.C.</t>
  </si>
  <si>
    <t>Asesoría, Capacitación y Asistencia en Salud, A.C.</t>
  </si>
  <si>
    <t>Binni Za Gunaa Lu Xhono Cubidxa Beu Riguibashigaa Grupo de Mujeres 8 De Marzo, A.C.</t>
  </si>
  <si>
    <t>Casa Hogar para Mamás Solteras “Rita Ruiz Velasco”, I.A.P.</t>
  </si>
  <si>
    <t>Centro de Apoyo Opciones Dignas, A.C.</t>
  </si>
  <si>
    <t>Centro de Orientación y Protección a Víctimas de Violencia Intrafamiliar, A.C.</t>
  </si>
  <si>
    <t>Con Decisión Mujeres por Morelos, A.C.</t>
  </si>
  <si>
    <t>Creativeria Social, A.C.</t>
  </si>
  <si>
    <t>Empecemos Hoy el Futuro de Mañana, A.C.</t>
  </si>
  <si>
    <t>En Familia Rompamos el Silencio, A.C.</t>
  </si>
  <si>
    <t>Espacio Mujeres para una Vida Digna Libre de Violencia, A.C.</t>
  </si>
  <si>
    <t>Fortaleza Centro de Atención Integral a la Mujer, I.A.P.</t>
  </si>
  <si>
    <t>Fundación de Servicio Social de Apizaco, A.C.</t>
  </si>
  <si>
    <t>Fundación Diarq, I.A.P.</t>
  </si>
  <si>
    <t>Fundación Luz y Esperanza, A.C.</t>
  </si>
  <si>
    <t>Fundación Vive 100% Mujer, A.C.</t>
  </si>
  <si>
    <t>Movimiento de Asistencia a la Mujer Veracruzana, A.C.</t>
  </si>
  <si>
    <t>Mujer Contemporánea, A.C.</t>
  </si>
  <si>
    <t>Mujeres Solidarias en la Acción Social de la Laguna, A.C.</t>
  </si>
  <si>
    <t>Mujeres Tlaxcaltecas en Sororidad, A.C.</t>
  </si>
  <si>
    <t>Nuevas Opciones de Vida, A.C.</t>
  </si>
  <si>
    <t>Otra Oportunidad, A.C.</t>
  </si>
  <si>
    <t>Patronato para el Centro de Atención a la Violencia Intrafamiliar en Mexicali, A.C.</t>
  </si>
  <si>
    <t>Por el Valor de la Mujer, A.C.</t>
  </si>
  <si>
    <t>Por la Superación de la Mujer, A.C.</t>
  </si>
  <si>
    <t>Sin Violencia A.C</t>
  </si>
  <si>
    <t>Una Puerta a la Esperanza, A.C.</t>
  </si>
  <si>
    <t>Unidas por la Paz, I.A.P.</t>
  </si>
  <si>
    <t>Vida Integral para la Mujer, A.C.</t>
  </si>
  <si>
    <t>Vida Reavivida, A.C.</t>
  </si>
  <si>
    <t>Aldeas Infantiles SOS México, I.A.P.</t>
  </si>
  <si>
    <t>Asilo de Ancianos Rosa Loroño, I.A.P.</t>
  </si>
  <si>
    <t>Asistencia Psicoterapéutica Casa de Medio Camino, A.C.</t>
  </si>
  <si>
    <t>Casa Hogar San Charbel, I.A.C.</t>
  </si>
  <si>
    <t>Casa Hogar Villa Nolasco, A.C.</t>
  </si>
  <si>
    <t>Casa Hogar y Centro de Discapacitados de Amecameca, I.A.P.</t>
  </si>
  <si>
    <t>Centro de Vida Independiente Social y Familiar, A.C.</t>
  </si>
  <si>
    <t>Centros de Rehabilitación para Adicciones Alcoholismo y Drogadicción Mahanaim, A.C.</t>
  </si>
  <si>
    <t>Comunidad Emaús, A.C.</t>
  </si>
  <si>
    <t>Fundación Bringas Haghenbeck, I.A.P.</t>
  </si>
  <si>
    <t>Fundación de Obras Sociales de San Vicente, I.A.P.</t>
  </si>
  <si>
    <t>Fundación Estancia Sagrado Corazón de Jesús, I.A.P.</t>
  </si>
  <si>
    <t>Fundación Fraternidad Sin Fronteras, I.A.P.</t>
  </si>
  <si>
    <t>Hogar de Nuestra Señora de la Consolación para Niños Incurables, I.A.P.</t>
  </si>
  <si>
    <t>Hogar Infantil María de Jesús Romero Rodríguez, I.A.P.</t>
  </si>
  <si>
    <t>Hogares Providencia, I.A.P.</t>
  </si>
  <si>
    <t>Internado Infantil Guadalupano, A.C.</t>
  </si>
  <si>
    <t>Internado Las Nieves, A.C.</t>
  </si>
  <si>
    <t>Residencia Rosa Fernández Veraud, I.A.P.</t>
  </si>
  <si>
    <t>Ser Humano, A.C.</t>
  </si>
  <si>
    <t>Voluntarias Vicentinas de la Ciudad de México, A.C.</t>
  </si>
  <si>
    <t>Voluntarias Vicentinas de la Santa Cruz del Pedregal, I.A.P.</t>
  </si>
  <si>
    <t>La Casa de la Sal, A.C.</t>
  </si>
  <si>
    <t>Seguridad y Protección Ciudadana</t>
  </si>
  <si>
    <t>Ramos Autónomos</t>
  </si>
  <si>
    <t>H00</t>
  </si>
  <si>
    <t>I00</t>
  </si>
  <si>
    <t>O00</t>
  </si>
  <si>
    <t>P00</t>
  </si>
  <si>
    <t>Secretaría Ejecutiva del Sistema Nacional de Protección Integral de Niñas, Niños y Adolescentes</t>
  </si>
  <si>
    <t>W00</t>
  </si>
  <si>
    <t>G3A</t>
  </si>
  <si>
    <t>Banco del Bienestar, S.N.C., I.B.D.</t>
  </si>
  <si>
    <t>HKA</t>
  </si>
  <si>
    <t>Instituto de Administración de Bienes y Activos</t>
  </si>
  <si>
    <t>I6L</t>
  </si>
  <si>
    <t>IZI</t>
  </si>
  <si>
    <t>K2W</t>
  </si>
  <si>
    <t>LAT</t>
  </si>
  <si>
    <t>MAR</t>
  </si>
  <si>
    <t>L6H</t>
  </si>
  <si>
    <t>L6I</t>
  </si>
  <si>
    <t>MEY</t>
  </si>
  <si>
    <t>Organismo Coordinador de las Universidades para el Bienestar Benito Juárez García</t>
  </si>
  <si>
    <t>Medio Ambiente y Recursos Naturales</t>
  </si>
  <si>
    <t>Turismo</t>
  </si>
  <si>
    <t>W3J</t>
  </si>
  <si>
    <t>Policía Federal</t>
  </si>
  <si>
    <t>Servicio de Protección Federal</t>
  </si>
  <si>
    <t>Centro Nacional de Inteligencia</t>
  </si>
  <si>
    <t>Entidades no Sectorizadas</t>
  </si>
  <si>
    <t>AYG</t>
  </si>
  <si>
    <t>EZN</t>
  </si>
  <si>
    <t>L3N</t>
  </si>
  <si>
    <t>MDC</t>
  </si>
  <si>
    <t>Ramos Generales</t>
  </si>
  <si>
    <t>Previsiones y Aportaciones para los Sistemas de Educación Básica, Normal, Tecnológica y de Adultos</t>
  </si>
  <si>
    <r>
      <rPr>
        <vertAlign val="superscript"/>
        <sz val="9"/>
        <color theme="1"/>
        <rFont val="Montserrat"/>
      </rPr>
      <t xml:space="preserve">1_/ </t>
    </r>
    <r>
      <rPr>
        <sz val="9"/>
        <color theme="1"/>
        <rFont val="Montserrat"/>
      </rPr>
      <t>Corresponde al saldo registrado en cada periodo en el sistema establecido en el artículo 10, fracción IV, inciso b), del Reglamento de la LFPRH.</t>
    </r>
  </si>
  <si>
    <r>
      <rPr>
        <vertAlign val="superscript"/>
        <sz val="9"/>
        <color theme="1"/>
        <rFont val="Montserrat"/>
      </rPr>
      <t xml:space="preserve">2_/ </t>
    </r>
    <r>
      <rPr>
        <sz val="9"/>
        <color theme="1"/>
        <rFont val="Montserrat"/>
      </rPr>
      <t>Se obtiene al sumar o restar al presupuesto aprobado el monto de las adecuaciones correspondiente al periodo que se reporta, y el resultado (presupuesto modificado), se compara en términos porcentuales con el presupuesto aprobado.</t>
    </r>
  </si>
  <si>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</si>
  <si>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</si>
  <si>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2018,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</si>
  <si>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Considera un monto de $34,400.00 recursos que se destinaron al Fideicomiso Fondo de Estabilización de los Ingresos Presupuestarios, para cubrir el faltante de la ministración correspondiente al ejercicio 2019, por concepto de recursos determinados por el Fondo Mexicano del Petróleo para la Estabilización y el Desarrollo.</t>
  </si>
  <si>
    <t>Considera un importe de $23,800.00 recursos que se destinaron al CONACYT, para cubrir el faltante de la ministración correspondiente al ejercicio 2019, por concepto de recursos determinados por el Fondo Mexicano del Petróleo para la Estabilización y el Desarrollo.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</si>
</sst>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73">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sz val="13"/>
      <color theme="1"/>
      <name val="Montserrat"/>
    </font>
    <font>
      <sz val="10"/>
      <color theme="1"/>
      <name val="Soberana Sans Light"/>
      <family val="3"/>
    </font>
    <font>
      <b/>
      <sz val="10"/>
      <color theme="1"/>
      <name val="Calibri"/>
      <family val="2"/>
      <scheme val="minor"/>
    </font>
    <font>
      <sz val="9"/>
      <color theme="1"/>
      <name val="Soberana Sans Light"/>
      <family val="3"/>
    </font>
    <font>
      <sz val="11"/>
      <color theme="1"/>
      <name val="Soberana Sans Light"/>
      <family val="3"/>
    </font>
    <font>
      <b/>
      <vertAlign val="superscript"/>
      <sz val="10"/>
      <color theme="1"/>
      <name val="Montserrat"/>
    </font>
    <font>
      <b/>
      <vertAlign val="superscript"/>
      <sz val="12"/>
      <name val="Montserrat"/>
    </font>
    <font>
      <b/>
      <sz val="13.5"/>
      <color theme="0" tint="-0.499984740745262"/>
      <name val="Montserrat"/>
    </font>
    <font>
      <b/>
      <sz val="11"/>
      <color theme="1"/>
      <name val="Montserrat"/>
    </font>
    <font>
      <b/>
      <sz val="9"/>
      <color rgb="FF000000"/>
      <name val="Montserrat"/>
    </font>
    <font>
      <vertAlign val="superscript"/>
      <sz val="10"/>
      <color theme="1"/>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medium">
        <color rgb="FF808080"/>
      </top>
      <bottom/>
      <diagonal/>
    </border>
    <border>
      <left/>
      <right/>
      <top/>
      <bottom style="medium">
        <color rgb="FF808080"/>
      </bottom>
      <diagonal/>
    </border>
    <border>
      <left/>
      <right/>
      <top style="medium">
        <color rgb="FF808080"/>
      </top>
      <bottom style="medium">
        <color rgb="FF808080"/>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07">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4" fontId="10" fillId="0" borderId="0" xfId="4" applyNumberFormat="1"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1" fillId="4" borderId="0" xfId="0" applyFont="1" applyFill="1" applyBorder="1" applyAlignment="1" applyProtection="1">
      <alignment horizontal="center" vertical="center"/>
      <protection locked="0"/>
    </xf>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24" fillId="0" borderId="0" xfId="6" applyFont="1" applyFill="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1" fillId="4" borderId="0" xfId="3" applyFont="1" applyFill="1" applyAlignment="1">
      <alignment horizontal="center" vertical="top"/>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8" fillId="0" borderId="0" xfId="8" applyFont="1" applyAlignment="1">
      <alignment vertical="top"/>
    </xf>
    <xf numFmtId="0" fontId="18" fillId="0" borderId="0" xfId="6" applyFont="1" applyAlignment="1">
      <alignment vertical="top" wrapText="1"/>
    </xf>
    <xf numFmtId="0" fontId="18" fillId="0" borderId="0" xfId="6" applyFont="1" applyAlignment="1">
      <alignment vertical="top"/>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29" fillId="0" borderId="0" xfId="6" applyFont="1" applyBorder="1" applyAlignment="1">
      <alignmen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4"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3" fontId="16" fillId="6" borderId="0" xfId="10" applyNumberFormat="1" applyFont="1" applyFill="1" applyBorder="1" applyAlignment="1">
      <alignment horizontal="right" vertical="top" wrapText="1"/>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169" fontId="17" fillId="6" borderId="0" xfId="10" applyNumberFormat="1" applyFont="1" applyFill="1" applyBorder="1" applyAlignment="1">
      <alignment vertical="top"/>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10" fillId="0" borderId="5"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7" xfId="4" applyFont="1" applyFill="1" applyBorder="1" applyAlignment="1" applyProtection="1">
      <alignment horizontal="center"/>
    </xf>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7" fillId="0" borderId="0" xfId="16" applyFont="1" applyAlignment="1">
      <alignment vertical="top"/>
    </xf>
    <xf numFmtId="0" fontId="16" fillId="0" borderId="0" xfId="16" applyFont="1" applyFill="1" applyAlignment="1">
      <alignment vertical="top"/>
    </xf>
    <xf numFmtId="164" fontId="16" fillId="0" borderId="0" xfId="16" applyNumberFormat="1"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18" fillId="0" borderId="0" xfId="0" applyFont="1" applyAlignment="1">
      <alignment vertical="top" wrapText="1"/>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43" fontId="5" fillId="0" borderId="0" xfId="1" applyFont="1"/>
    <xf numFmtId="165" fontId="19" fillId="0" borderId="0" xfId="6" applyNumberFormat="1" applyFont="1"/>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1" fillId="4" borderId="0" xfId="16" applyFont="1" applyFill="1" applyBorder="1" applyAlignment="1">
      <alignment horizontal="center" vertical="center"/>
    </xf>
    <xf numFmtId="0" fontId="16" fillId="0" borderId="0" xfId="16" applyFont="1" applyAlignment="1">
      <alignment horizontal="left" vertical="top" wrapText="1"/>
    </xf>
    <xf numFmtId="0" fontId="17" fillId="0" borderId="0" xfId="16" applyFont="1" applyAlignment="1">
      <alignment horizontal="left" vertical="top" wrapText="1"/>
    </xf>
    <xf numFmtId="0" fontId="16" fillId="0" borderId="0" xfId="0" applyFont="1" applyFill="1" applyBorder="1" applyAlignment="1">
      <alignment vertical="top"/>
    </xf>
    <xf numFmtId="0" fontId="16" fillId="0" borderId="0" xfId="0" applyFont="1" applyAlignment="1">
      <alignment vertical="top"/>
    </xf>
    <xf numFmtId="0" fontId="52" fillId="0" borderId="4" xfId="0" applyFont="1" applyBorder="1" applyAlignment="1">
      <alignment vertical="top" wrapText="1"/>
    </xf>
    <xf numFmtId="0" fontId="52" fillId="0" borderId="0" xfId="0" applyFont="1" applyBorder="1" applyAlignment="1">
      <alignment vertical="top" wrapText="1"/>
    </xf>
    <xf numFmtId="4" fontId="9" fillId="0" borderId="0" xfId="4" applyNumberFormat="1" applyFont="1" applyFill="1" applyAlignment="1" applyProtection="1"/>
    <xf numFmtId="4" fontId="7" fillId="0" borderId="0" xfId="4" applyNumberFormat="1" applyFont="1" applyFill="1" applyProtection="1"/>
    <xf numFmtId="0" fontId="11" fillId="4" borderId="0" xfId="6" applyFont="1" applyFill="1" applyBorder="1" applyAlignment="1">
      <alignment horizontal="center" vertical="center" wrapText="1"/>
    </xf>
    <xf numFmtId="0" fontId="55" fillId="4" borderId="0" xfId="0"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56" fillId="6" borderId="0" xfId="0" applyFont="1" applyFill="1" applyAlignment="1">
      <alignment vertical="top" wrapText="1"/>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0" fontId="56" fillId="6" borderId="2" xfId="0" applyFont="1" applyFill="1" applyBorder="1" applyAlignment="1">
      <alignment vertical="top"/>
    </xf>
    <xf numFmtId="0" fontId="58" fillId="6" borderId="2" xfId="0" applyFont="1" applyFill="1" applyBorder="1" applyAlignment="1">
      <alignment vertical="top" wrapText="1"/>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18" fillId="0" borderId="0" xfId="0" applyFont="1" applyAlignment="1">
      <alignment horizontal="left" vertical="top" wrapText="1"/>
    </xf>
    <xf numFmtId="0" fontId="60" fillId="0" borderId="0" xfId="0" applyFont="1" applyAlignment="1">
      <alignment horizontal="left" vertical="top" wrapText="1"/>
    </xf>
    <xf numFmtId="0" fontId="0" fillId="0" borderId="0" xfId="0" applyAlignment="1">
      <alignment horizontal="left" vertical="top" wrapText="1"/>
    </xf>
    <xf numFmtId="0" fontId="54" fillId="0" borderId="4" xfId="0" applyFont="1" applyBorder="1" applyAlignment="1">
      <alignment horizontal="left"/>
    </xf>
    <xf numFmtId="0" fontId="61" fillId="0" borderId="4" xfId="0" applyFont="1" applyBorder="1" applyAlignment="1">
      <alignment horizontal="left"/>
    </xf>
    <xf numFmtId="3" fontId="61" fillId="0" borderId="4" xfId="0" applyNumberFormat="1" applyFont="1" applyBorder="1" applyAlignment="1">
      <alignment horizontal="left" wrapText="1"/>
    </xf>
    <xf numFmtId="0" fontId="17" fillId="0" borderId="2" xfId="0" applyFont="1" applyBorder="1" applyAlignment="1">
      <alignment horizontal="center" vertical="center"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3" fontId="60" fillId="0" borderId="0" xfId="0" applyNumberFormat="1" applyFont="1" applyFill="1" applyBorder="1"/>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56" fillId="6" borderId="0" xfId="0" applyFont="1" applyFill="1" applyAlignment="1">
      <alignment horizontal="left" vertical="top" wrapText="1" indent="2"/>
    </xf>
    <xf numFmtId="0" fontId="18" fillId="6" borderId="10" xfId="0" applyFont="1" applyFill="1" applyBorder="1"/>
    <xf numFmtId="0" fontId="56" fillId="6" borderId="10" xfId="0" applyFont="1" applyFill="1" applyBorder="1" applyAlignment="1">
      <alignment horizontal="left" vertical="top" wrapText="1" indent="2"/>
    </xf>
    <xf numFmtId="0" fontId="58" fillId="6" borderId="10" xfId="0" applyFont="1" applyFill="1" applyBorder="1" applyAlignment="1">
      <alignment vertical="center" wrapText="1"/>
    </xf>
    <xf numFmtId="3" fontId="18" fillId="6" borderId="10"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170" fontId="7" fillId="6" borderId="0" xfId="4" applyNumberFormat="1" applyFont="1" applyFill="1" applyBorder="1"/>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1" fillId="0" borderId="0" xfId="6" applyNumberFormat="1" applyFont="1"/>
    <xf numFmtId="0" fontId="17" fillId="0" borderId="0" xfId="0" applyFont="1" applyAlignment="1">
      <alignment vertical="top" wrapText="1"/>
    </xf>
    <xf numFmtId="0" fontId="11" fillId="4" borderId="0" xfId="6" applyFont="1" applyFill="1" applyBorder="1" applyAlignment="1">
      <alignment horizontal="center" vertical="center"/>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0" fontId="6" fillId="5" borderId="0" xfId="0" quotePrefix="1" applyFont="1" applyFill="1" applyBorder="1" applyAlignment="1" applyProtection="1">
      <alignment horizontal="center"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0" fontId="7" fillId="5" borderId="0" xfId="0" quotePrefix="1" applyFont="1" applyFill="1" applyBorder="1" applyAlignment="1" applyProtection="1">
      <alignment horizontal="center" vertical="center"/>
    </xf>
    <xf numFmtId="4" fontId="7" fillId="5" borderId="0" xfId="0" applyNumberFormat="1" applyFont="1" applyFill="1" applyBorder="1" applyAlignment="1" applyProtection="1">
      <alignment horizontal="left" vertical="center" wrapText="1"/>
    </xf>
    <xf numFmtId="4" fontId="7" fillId="5" borderId="0" xfId="0" applyNumberFormat="1" applyFont="1" applyFill="1" applyBorder="1" applyAlignment="1" applyProtection="1">
      <alignment horizontal="right" vertical="center" wrapText="1"/>
      <protection hidden="1"/>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left" vertical="center"/>
    </xf>
    <xf numFmtId="4" fontId="7" fillId="5" borderId="0" xfId="0" applyNumberFormat="1" applyFont="1" applyFill="1" applyBorder="1" applyAlignment="1" applyProtection="1">
      <alignment horizontal="right" vertical="center" wrapText="1"/>
    </xf>
    <xf numFmtId="0" fontId="7" fillId="5" borderId="0" xfId="0" applyFont="1" applyFill="1" applyAlignment="1" applyProtection="1"/>
    <xf numFmtId="0" fontId="7" fillId="6" borderId="0" xfId="0" quotePrefix="1" applyFont="1" applyFill="1" applyBorder="1" applyAlignment="1" applyProtection="1">
      <alignment horizontal="center" vertical="center"/>
    </xf>
    <xf numFmtId="0" fontId="7" fillId="6" borderId="0" xfId="0" applyFont="1" applyFill="1" applyAlignment="1" applyProtection="1"/>
    <xf numFmtId="4" fontId="7" fillId="6" borderId="0" xfId="0" applyNumberFormat="1" applyFont="1" applyFill="1" applyBorder="1" applyAlignment="1" applyProtection="1">
      <alignment horizontal="right" vertical="center" wrapText="1"/>
      <protection hidden="1"/>
    </xf>
    <xf numFmtId="4" fontId="7" fillId="6" borderId="0" xfId="0" applyNumberFormat="1" applyFont="1" applyFill="1" applyBorder="1" applyAlignment="1" applyProtection="1">
      <alignment horizontal="right" vertical="center" wrapText="1"/>
      <protection locked="0"/>
    </xf>
    <xf numFmtId="4" fontId="7" fillId="6" borderId="0" xfId="0" applyNumberFormat="1" applyFont="1" applyFill="1" applyBorder="1" applyAlignment="1" applyProtection="1">
      <alignment horizontal="right" vertical="center" wrapText="1"/>
    </xf>
    <xf numFmtId="4" fontId="7" fillId="6" borderId="0" xfId="0" applyNumberFormat="1" applyFont="1" applyFill="1" applyBorder="1" applyAlignment="1" applyProtection="1">
      <alignment vertical="center"/>
    </xf>
    <xf numFmtId="0" fontId="7" fillId="5" borderId="0" xfId="0" quotePrefix="1"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4" fontId="7" fillId="5" borderId="0" xfId="0" applyNumberFormat="1" applyFont="1" applyFill="1" applyBorder="1" applyAlignment="1" applyProtection="1">
      <alignment vertical="center"/>
      <protection hidden="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right" vertical="center"/>
      <protection locked="0"/>
    </xf>
    <xf numFmtId="0" fontId="7" fillId="5" borderId="0" xfId="0" applyFont="1" applyFill="1" applyBorder="1" applyAlignment="1" applyProtection="1">
      <alignment vertical="center"/>
    </xf>
    <xf numFmtId="0" fontId="7" fillId="5" borderId="9" xfId="0" applyFont="1" applyFill="1" applyBorder="1" applyAlignment="1" applyProtection="1">
      <alignment horizontal="center" vertical="center"/>
    </xf>
    <xf numFmtId="0" fontId="7" fillId="5" borderId="9" xfId="0" applyFont="1" applyFill="1" applyBorder="1" applyAlignment="1" applyProtection="1">
      <alignment vertical="center"/>
    </xf>
    <xf numFmtId="4" fontId="7" fillId="5" borderId="9" xfId="0" applyNumberFormat="1" applyFont="1" applyFill="1" applyBorder="1" applyAlignment="1" applyProtection="1">
      <alignment vertical="center"/>
      <protection hidden="1"/>
    </xf>
    <xf numFmtId="4"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horizontal="right" vertical="center" wrapText="1"/>
    </xf>
    <xf numFmtId="4" fontId="7" fillId="5" borderId="9" xfId="0" applyNumberFormat="1" applyFont="1" applyFill="1" applyBorder="1" applyAlignment="1" applyProtection="1">
      <alignment vertical="center"/>
    </xf>
    <xf numFmtId="0" fontId="7" fillId="0" borderId="0" xfId="0" applyFont="1" applyFill="1" applyAlignment="1" applyProtection="1"/>
    <xf numFmtId="0" fontId="7" fillId="0" borderId="0" xfId="0" applyFont="1" applyFill="1" applyBorder="1" applyAlignment="1" applyProtection="1"/>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3" fontId="17" fillId="0" borderId="0" xfId="6" applyNumberFormat="1" applyFont="1"/>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3" fillId="0" borderId="0" xfId="6" applyFont="1"/>
    <xf numFmtId="3" fontId="17" fillId="6" borderId="0" xfId="6" applyNumberFormat="1" applyFont="1" applyFill="1"/>
    <xf numFmtId="3" fontId="17" fillId="6" borderId="0" xfId="6" applyNumberFormat="1" applyFont="1" applyFill="1" applyAlignment="1">
      <alignment vertical="top"/>
    </xf>
    <xf numFmtId="0" fontId="64"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65" fillId="0" borderId="0" xfId="6" applyFont="1"/>
    <xf numFmtId="0" fontId="66" fillId="0" borderId="0" xfId="6" applyFont="1"/>
    <xf numFmtId="0" fontId="66" fillId="0" borderId="0" xfId="6" applyFont="1" applyAlignment="1">
      <alignment wrapText="1"/>
    </xf>
    <xf numFmtId="3" fontId="66" fillId="0" borderId="0" xfId="6" applyNumberFormat="1" applyFont="1" applyAlignment="1">
      <alignment wrapText="1"/>
    </xf>
    <xf numFmtId="3" fontId="66" fillId="0" borderId="0" xfId="6" applyNumberFormat="1" applyFont="1"/>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0" fillId="0" borderId="0" xfId="0" applyFont="1" applyFill="1" applyBorder="1"/>
    <xf numFmtId="164" fontId="16" fillId="6" borderId="0" xfId="16" applyNumberFormat="1" applyFont="1" applyFill="1" applyAlignment="1">
      <alignment horizontal="right" vertical="top"/>
    </xf>
    <xf numFmtId="0" fontId="17" fillId="6" borderId="0" xfId="16" applyFont="1" applyFill="1" applyAlignment="1">
      <alignment vertical="top"/>
    </xf>
    <xf numFmtId="0" fontId="16" fillId="6" borderId="0" xfId="16" applyFont="1" applyFill="1" applyAlignment="1">
      <alignment vertical="top"/>
    </xf>
    <xf numFmtId="164" fontId="16" fillId="6" borderId="0" xfId="16" applyNumberFormat="1" applyFont="1" applyFill="1" applyAlignment="1">
      <alignment vertical="top"/>
    </xf>
    <xf numFmtId="0" fontId="47" fillId="6" borderId="0" xfId="16" applyFont="1" applyFill="1" applyAlignment="1">
      <alignment vertical="top"/>
    </xf>
    <xf numFmtId="0" fontId="17" fillId="6" borderId="0" xfId="16" applyFont="1" applyFill="1" applyAlignment="1">
      <alignment horizontal="left" vertical="top"/>
    </xf>
    <xf numFmtId="164" fontId="17" fillId="6" borderId="0" xfId="16" applyNumberFormat="1" applyFont="1" applyFill="1" applyAlignment="1">
      <alignment vertical="top"/>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170" fontId="18" fillId="0" borderId="0" xfId="1" applyNumberFormat="1" applyFont="1"/>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3" fontId="56" fillId="6" borderId="0" xfId="0" applyNumberFormat="1" applyFont="1" applyFill="1" applyAlignment="1">
      <alignment vertical="top" wrapText="1"/>
    </xf>
    <xf numFmtId="0" fontId="18" fillId="6" borderId="2" xfId="0" applyFont="1" applyFill="1" applyBorder="1" applyAlignment="1">
      <alignment horizontal="center" vertical="top"/>
    </xf>
    <xf numFmtId="0" fontId="17" fillId="6" borderId="0" xfId="0" applyFont="1" applyFill="1" applyAlignment="1">
      <alignment vertical="top"/>
    </xf>
    <xf numFmtId="0" fontId="16" fillId="6" borderId="0" xfId="0" applyFont="1" applyFill="1" applyAlignment="1">
      <alignment vertical="top"/>
    </xf>
    <xf numFmtId="0" fontId="70" fillId="6" borderId="4" xfId="0" applyFont="1" applyFill="1" applyBorder="1" applyAlignment="1">
      <alignment horizontal="left" vertical="top"/>
    </xf>
    <xf numFmtId="0" fontId="58" fillId="6" borderId="4" xfId="0" applyFont="1" applyFill="1" applyBorder="1" applyAlignment="1">
      <alignment vertical="top"/>
    </xf>
    <xf numFmtId="0" fontId="58" fillId="6" borderId="4" xfId="0" applyFont="1" applyFill="1" applyBorder="1" applyAlignment="1">
      <alignment horizontal="center" vertical="top"/>
    </xf>
    <xf numFmtId="172" fontId="58" fillId="6" borderId="4" xfId="0" applyNumberFormat="1" applyFont="1" applyFill="1" applyBorder="1" applyAlignment="1">
      <alignment horizontal="left" vertical="top"/>
    </xf>
    <xf numFmtId="0" fontId="58" fillId="6" borderId="4" xfId="0" applyFont="1" applyFill="1" applyBorder="1" applyAlignment="1">
      <alignment horizontal="left" vertical="top" wrapText="1"/>
    </xf>
    <xf numFmtId="164" fontId="58" fillId="6" borderId="4" xfId="0" applyNumberFormat="1" applyFont="1" applyFill="1" applyBorder="1" applyAlignment="1">
      <alignment vertical="top"/>
    </xf>
    <xf numFmtId="164" fontId="58" fillId="6" borderId="4" xfId="0" applyNumberFormat="1" applyFont="1" applyFill="1" applyBorder="1" applyAlignment="1">
      <alignment horizontal="right" vertical="top"/>
    </xf>
    <xf numFmtId="0" fontId="18" fillId="6" borderId="0" xfId="0" applyFont="1" applyFill="1" applyBorder="1" applyAlignment="1">
      <alignment vertical="top"/>
    </xf>
    <xf numFmtId="0" fontId="71" fillId="6" borderId="0" xfId="0" applyFont="1" applyFill="1" applyBorder="1" applyAlignment="1">
      <alignment horizontal="left" vertical="top"/>
    </xf>
    <xf numFmtId="0" fontId="71" fillId="6" borderId="0" xfId="0" applyFont="1" applyFill="1" applyBorder="1" applyAlignment="1">
      <alignment horizontal="left" vertical="top" wrapText="1"/>
    </xf>
    <xf numFmtId="164" fontId="71" fillId="6" borderId="0" xfId="0" applyNumberFormat="1" applyFont="1" applyFill="1" applyBorder="1" applyAlignment="1">
      <alignment horizontal="right" vertical="top"/>
    </xf>
    <xf numFmtId="0" fontId="71"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2"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58" fillId="6" borderId="0" xfId="0" applyFont="1" applyFill="1" applyBorder="1" applyAlignment="1">
      <alignment horizontal="left" vertical="top"/>
    </xf>
    <xf numFmtId="0" fontId="18" fillId="0" borderId="2" xfId="0" applyFont="1" applyBorder="1" applyAlignment="1"/>
    <xf numFmtId="0" fontId="18" fillId="0" borderId="2" xfId="0" applyFont="1" applyBorder="1" applyAlignment="1">
      <alignment wrapText="1"/>
    </xf>
    <xf numFmtId="164" fontId="18" fillId="0" borderId="2" xfId="0" applyNumberFormat="1" applyFont="1" applyBorder="1" applyAlignment="1"/>
    <xf numFmtId="0" fontId="18" fillId="0" borderId="0" xfId="0" applyFont="1" applyAlignment="1">
      <alignment horizontal="left" vertical="top" wrapText="1"/>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8" fillId="0" borderId="4" xfId="0" applyFont="1" applyBorder="1" applyAlignment="1">
      <alignment horizontal="justify" vertical="top" wrapText="1"/>
    </xf>
    <xf numFmtId="0" fontId="18" fillId="0" borderId="0" xfId="0" applyFont="1" applyBorder="1" applyAlignment="1">
      <alignment horizontal="justify" vertical="top" wrapText="1"/>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1" fillId="4" borderId="0" xfId="3" applyFont="1" applyFill="1" applyAlignment="1">
      <alignment horizontal="center" vertical="center"/>
    </xf>
    <xf numFmtId="0" fontId="17" fillId="0" borderId="0" xfId="0" applyFont="1" applyAlignment="1">
      <alignment vertical="top" wrapText="1"/>
    </xf>
    <xf numFmtId="0" fontId="23" fillId="4" borderId="0" xfId="3" applyFont="1" applyFill="1" applyBorder="1" applyAlignment="1">
      <alignment horizontal="left" vertical="top" wrapText="1"/>
    </xf>
    <xf numFmtId="0" fontId="20" fillId="0" borderId="0" xfId="7" applyFont="1" applyFill="1" applyBorder="1" applyAlignment="1">
      <alignment horizontal="center" vertical="center" wrapText="1"/>
    </xf>
    <xf numFmtId="0" fontId="22" fillId="0" borderId="0" xfId="16" applyFont="1" applyFill="1" applyAlignment="1">
      <alignment vertical="top" wrapText="1"/>
    </xf>
    <xf numFmtId="0" fontId="13" fillId="0" borderId="0" xfId="16" applyFont="1" applyFill="1" applyAlignment="1">
      <alignment vertical="top" wrapText="1"/>
    </xf>
    <xf numFmtId="0" fontId="16" fillId="6" borderId="0" xfId="16" applyFont="1" applyFill="1" applyAlignment="1">
      <alignment horizontal="left" vertical="top" wrapText="1"/>
    </xf>
    <xf numFmtId="0" fontId="17" fillId="6" borderId="0" xfId="16" applyFont="1" applyFill="1" applyAlignment="1">
      <alignment horizontal="left" vertical="top" wrapText="1"/>
    </xf>
    <xf numFmtId="0" fontId="27" fillId="0" borderId="0" xfId="3" applyFont="1" applyBorder="1" applyAlignment="1">
      <alignment horizontal="left" vertical="center"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wrapText="1"/>
    </xf>
    <xf numFmtId="0" fontId="18" fillId="0" borderId="0" xfId="6" applyFont="1" applyAlignment="1">
      <alignment horizontal="justify" vertical="top" wrapText="1"/>
    </xf>
    <xf numFmtId="0" fontId="66"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9"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16" fillId="0" borderId="0" xfId="16" applyFont="1" applyAlignment="1">
      <alignment horizontal="left" vertical="top" wrapText="1"/>
    </xf>
    <xf numFmtId="0" fontId="17" fillId="0" borderId="0" xfId="16" applyFont="1" applyAlignment="1">
      <alignment horizontal="left" vertical="top" wrapText="1"/>
    </xf>
    <xf numFmtId="0" fontId="18" fillId="0" borderId="4" xfId="16" applyFont="1" applyBorder="1" applyAlignment="1">
      <alignment horizontal="left" vertical="top" wrapText="1"/>
    </xf>
    <xf numFmtId="0" fontId="7" fillId="0" borderId="0" xfId="0" quotePrefix="1" applyFont="1" applyFill="1" applyBorder="1" applyAlignment="1" applyProtection="1">
      <alignment horizontal="left" wrapText="1"/>
    </xf>
    <xf numFmtId="0" fontId="7" fillId="0" borderId="0" xfId="0" applyFont="1" applyFill="1" applyBorder="1" applyAlignment="1" applyProtection="1">
      <alignment wrapText="1"/>
    </xf>
    <xf numFmtId="0" fontId="7" fillId="0" borderId="0" xfId="4" quotePrefix="1" applyFont="1" applyFill="1" applyBorder="1" applyAlignment="1" applyProtection="1">
      <alignment horizontal="left" vertical="center"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18" fillId="0" borderId="0" xfId="0" applyFont="1" applyFill="1" applyBorder="1" applyAlignment="1">
      <alignment horizontal="left" vertical="center" wrapText="1"/>
    </xf>
    <xf numFmtId="0" fontId="56" fillId="6" borderId="0" xfId="0" applyFont="1" applyFill="1" applyAlignment="1">
      <alignment horizontal="left" vertical="top"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horizontal="left" wrapText="1"/>
    </xf>
    <xf numFmtId="0" fontId="54" fillId="0" borderId="2" xfId="0" applyFont="1" applyBorder="1" applyAlignment="1">
      <alignment horizontal="left"/>
    </xf>
    <xf numFmtId="0" fontId="54" fillId="0" borderId="4" xfId="0" applyFont="1" applyBorder="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56" fillId="6" borderId="0" xfId="0" applyFont="1" applyFill="1" applyAlignment="1">
      <alignment horizontal="left" vertical="top" wrapText="1" indent="2"/>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8"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sharedStrings" Target="sharedStrings.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antonio_galvan\AppData\Local\Microsoft\Windows\INetCache\Content.Outlook\17Y0PWOH\14102019_Ahorr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Fiscales"/>
      <sheetName val="Propios"/>
    </sheetNames>
    <sheetDataSet>
      <sheetData sheetId="0" refreshError="1"/>
      <sheetData sheetId="1">
        <row r="13">
          <cell r="A13" t="str">
            <v>1_/ Las reducciones se deben: a) servicios personales.- la totalidad corresponde a compensación garantizad; b) gasto de operación.- en las partidas Mantenimiento y conservación de inmuebles para la prestación de servicios públicos ($51,982,944), Servicio de creación y difusión de contenido exclusivamente a través de Internet ($83,000), Patentes, derechos de autor, regalías y otros ($58,039), Servicios de telecomunicaciones ($33,640), Servicios relacionados con monitoreo de información en medios masivos ($27,000), Materiales y útiles de oficina ($25,000), Otras asesorías para la operación de programas ($19,721), Servicios para capacitación a servidores públicos ($3,600).
Fuente: Secretaría de Hacienda y Crédito Público.</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89"/>
  <sheetViews>
    <sheetView showGridLines="0" tabSelected="1" zoomScaleNormal="100" workbookViewId="0">
      <selection sqref="A1:G1"/>
    </sheetView>
  </sheetViews>
  <sheetFormatPr baseColWidth="10" defaultRowHeight="15"/>
  <cols>
    <col min="1" max="2" width="1.42578125" style="191" customWidth="1"/>
    <col min="3" max="6" width="5.140625" style="191" customWidth="1"/>
    <col min="7" max="7" width="52.140625" style="194" customWidth="1"/>
    <col min="8" max="8" width="14.140625" style="191" customWidth="1"/>
    <col min="9" max="9" width="17" style="191" customWidth="1"/>
    <col min="10" max="10" width="14.140625" style="191" customWidth="1"/>
    <col min="11" max="16384" width="11.42578125" style="191"/>
  </cols>
  <sheetData>
    <row r="1" spans="1:19" s="36" customFormat="1" ht="40.5" customHeight="1">
      <c r="A1" s="421" t="s">
        <v>13</v>
      </c>
      <c r="B1" s="421"/>
      <c r="C1" s="421"/>
      <c r="D1" s="421"/>
      <c r="E1" s="421"/>
      <c r="F1" s="421"/>
      <c r="G1" s="421"/>
      <c r="H1" s="422" t="s">
        <v>500</v>
      </c>
      <c r="I1" s="422"/>
      <c r="J1" s="422"/>
      <c r="P1" s="37"/>
      <c r="S1" s="38"/>
    </row>
    <row r="2" spans="1:19" s="8" customFormat="1">
      <c r="A2" s="7"/>
      <c r="B2" s="7"/>
      <c r="C2" s="7"/>
      <c r="D2" s="7"/>
      <c r="E2" s="7"/>
      <c r="F2" s="7"/>
      <c r="G2" s="7"/>
      <c r="S2" s="9"/>
    </row>
    <row r="3" spans="1:19" ht="7.5" customHeight="1">
      <c r="A3" s="192"/>
      <c r="B3" s="192"/>
      <c r="C3" s="192"/>
      <c r="D3" s="192"/>
      <c r="E3" s="192"/>
      <c r="F3" s="192"/>
      <c r="G3" s="193"/>
      <c r="H3" s="192"/>
      <c r="I3" s="192"/>
      <c r="J3" s="192"/>
      <c r="K3" s="192"/>
    </row>
    <row r="4" spans="1:19" ht="56.25" customHeight="1" thickBot="1">
      <c r="A4" s="418" t="s">
        <v>501</v>
      </c>
      <c r="B4" s="419"/>
      <c r="C4" s="419"/>
      <c r="D4" s="419"/>
      <c r="E4" s="419"/>
      <c r="F4" s="419"/>
      <c r="G4" s="419"/>
      <c r="H4" s="419"/>
      <c r="I4" s="419"/>
      <c r="J4" s="419"/>
      <c r="K4" s="192"/>
    </row>
    <row r="5" spans="1:19" ht="5.0999999999999996" customHeight="1">
      <c r="A5" s="185"/>
      <c r="B5" s="185"/>
      <c r="C5" s="185"/>
      <c r="D5" s="185"/>
      <c r="E5" s="185"/>
      <c r="F5" s="185"/>
      <c r="G5" s="185"/>
      <c r="H5" s="185"/>
      <c r="I5" s="185"/>
      <c r="J5" s="185"/>
      <c r="K5" s="192"/>
    </row>
    <row r="6" spans="1:19" s="196" customFormat="1">
      <c r="A6" s="420" t="s">
        <v>358</v>
      </c>
      <c r="B6" s="420"/>
      <c r="C6" s="420"/>
      <c r="D6" s="420"/>
      <c r="E6" s="420"/>
      <c r="F6" s="420"/>
      <c r="G6" s="420"/>
      <c r="H6" s="195" t="s">
        <v>11</v>
      </c>
      <c r="I6" s="195" t="s">
        <v>1</v>
      </c>
      <c r="J6" s="195"/>
      <c r="K6" s="60"/>
    </row>
    <row r="7" spans="1:19" s="196" customFormat="1" ht="18" customHeight="1">
      <c r="A7" s="420"/>
      <c r="B7" s="420"/>
      <c r="C7" s="420"/>
      <c r="D7" s="420"/>
      <c r="E7" s="420"/>
      <c r="F7" s="420"/>
      <c r="G7" s="420"/>
      <c r="H7" s="195" t="s">
        <v>0</v>
      </c>
      <c r="I7" s="195" t="s">
        <v>359</v>
      </c>
      <c r="J7" s="195" t="s">
        <v>388</v>
      </c>
      <c r="K7" s="60"/>
    </row>
    <row r="8" spans="1:19" s="196" customFormat="1" ht="16.5">
      <c r="A8" s="420"/>
      <c r="B8" s="420"/>
      <c r="C8" s="420"/>
      <c r="D8" s="420"/>
      <c r="E8" s="420"/>
      <c r="F8" s="420"/>
      <c r="G8" s="420"/>
      <c r="H8" s="195"/>
      <c r="I8" s="195" t="s">
        <v>520</v>
      </c>
      <c r="J8" s="195"/>
      <c r="K8" s="60"/>
    </row>
    <row r="9" spans="1:19" s="196" customFormat="1">
      <c r="A9" s="195"/>
      <c r="B9" s="195"/>
      <c r="C9" s="195"/>
      <c r="D9" s="195"/>
      <c r="E9" s="195"/>
      <c r="F9" s="195"/>
      <c r="G9" s="195"/>
      <c r="H9" s="195" t="s">
        <v>19</v>
      </c>
      <c r="I9" s="195" t="s">
        <v>20</v>
      </c>
      <c r="J9" s="195" t="s">
        <v>360</v>
      </c>
      <c r="K9" s="60"/>
    </row>
    <row r="10" spans="1:19" s="166" customFormat="1" ht="7.5" customHeight="1" thickBot="1">
      <c r="A10" s="187"/>
      <c r="B10" s="187"/>
      <c r="C10" s="187"/>
      <c r="D10" s="187"/>
      <c r="E10" s="187"/>
      <c r="F10" s="187"/>
      <c r="G10" s="187"/>
      <c r="H10" s="187"/>
      <c r="I10" s="187"/>
      <c r="J10" s="187"/>
    </row>
    <row r="11" spans="1:19" s="166" customFormat="1" ht="3.95" customHeight="1" thickBot="1">
      <c r="A11" s="188"/>
      <c r="B11" s="188"/>
      <c r="C11" s="188"/>
      <c r="D11" s="188"/>
      <c r="E11" s="188"/>
      <c r="F11" s="188"/>
      <c r="G11" s="188"/>
      <c r="H11" s="188"/>
      <c r="I11" s="188"/>
      <c r="J11" s="188"/>
    </row>
    <row r="12" spans="1:19" s="196" customFormat="1" ht="21.95" customHeight="1">
      <c r="A12" s="394" t="s">
        <v>361</v>
      </c>
      <c r="B12" s="395"/>
      <c r="C12" s="396"/>
      <c r="D12" s="395"/>
      <c r="E12" s="395"/>
      <c r="F12" s="397"/>
      <c r="G12" s="398"/>
      <c r="H12" s="399"/>
      <c r="I12" s="399"/>
      <c r="J12" s="400"/>
      <c r="K12" s="60"/>
    </row>
    <row r="13" spans="1:19" s="196" customFormat="1">
      <c r="A13" s="401"/>
      <c r="B13" s="402" t="s">
        <v>657</v>
      </c>
      <c r="C13" s="402"/>
      <c r="D13" s="402"/>
      <c r="E13" s="402"/>
      <c r="F13" s="403"/>
      <c r="G13" s="404"/>
      <c r="H13" s="404"/>
      <c r="I13" s="405"/>
      <c r="J13" s="402"/>
      <c r="K13" s="60"/>
    </row>
    <row r="14" spans="1:19" s="196" customFormat="1">
      <c r="A14" s="401"/>
      <c r="B14" s="406"/>
      <c r="C14" s="407">
        <v>43</v>
      </c>
      <c r="D14" s="406" t="s">
        <v>292</v>
      </c>
      <c r="E14" s="406"/>
      <c r="F14" s="408"/>
      <c r="G14" s="409"/>
      <c r="H14" s="410"/>
      <c r="I14" s="410"/>
      <c r="J14" s="411"/>
      <c r="K14" s="60"/>
    </row>
    <row r="15" spans="1:19" s="196" customFormat="1">
      <c r="A15" s="401"/>
      <c r="B15" s="406"/>
      <c r="C15" s="412"/>
      <c r="D15" s="406"/>
      <c r="E15" s="406" t="s">
        <v>362</v>
      </c>
      <c r="F15" s="408"/>
      <c r="G15" s="409"/>
      <c r="H15" s="410"/>
      <c r="I15" s="410"/>
      <c r="J15" s="411"/>
      <c r="K15" s="60"/>
    </row>
    <row r="16" spans="1:19" s="196" customFormat="1">
      <c r="A16" s="401"/>
      <c r="B16" s="406"/>
      <c r="C16" s="412"/>
      <c r="D16" s="406"/>
      <c r="E16" s="406"/>
      <c r="F16" s="408">
        <v>0</v>
      </c>
      <c r="G16" s="409" t="s">
        <v>362</v>
      </c>
      <c r="H16" s="410">
        <v>1500</v>
      </c>
      <c r="I16" s="410">
        <v>2054.4734664400003</v>
      </c>
      <c r="J16" s="411">
        <f t="shared" ref="J16" si="0">IF(AND(I16=0,H16&gt;0),"n.a.",IF(OR(I16=0,H16=0),"n.a.",IF((AND(I16&gt;0,H16&lt;0)),"n.a.",IF((I16/H16)*100-100&gt;100,"-o-",(I16/H16)*100-100))))</f>
        <v>36.964897762666681</v>
      </c>
      <c r="K16" s="60"/>
    </row>
    <row r="17" spans="1:11" s="196" customFormat="1">
      <c r="A17" s="401"/>
      <c r="B17" s="402" t="s">
        <v>355</v>
      </c>
      <c r="C17" s="402"/>
      <c r="D17" s="402"/>
      <c r="E17" s="402"/>
      <c r="F17" s="403"/>
      <c r="G17" s="404"/>
      <c r="H17" s="404"/>
      <c r="I17" s="405"/>
      <c r="J17" s="402"/>
      <c r="K17" s="60"/>
    </row>
    <row r="18" spans="1:11" s="196" customFormat="1">
      <c r="A18" s="401"/>
      <c r="B18" s="406"/>
      <c r="C18" s="407">
        <v>2</v>
      </c>
      <c r="D18" s="406" t="s">
        <v>27</v>
      </c>
      <c r="E18" s="406"/>
      <c r="F18" s="408"/>
      <c r="G18" s="409"/>
      <c r="H18" s="410"/>
      <c r="I18" s="410"/>
      <c r="J18" s="411"/>
      <c r="K18" s="60"/>
    </row>
    <row r="19" spans="1:11" s="196" customFormat="1">
      <c r="A19" s="401"/>
      <c r="B19" s="406"/>
      <c r="C19" s="412"/>
      <c r="D19" s="406"/>
      <c r="E19" s="406" t="s">
        <v>362</v>
      </c>
      <c r="F19" s="408"/>
      <c r="G19" s="409"/>
      <c r="H19" s="410"/>
      <c r="I19" s="410"/>
      <c r="J19" s="411"/>
      <c r="K19" s="60"/>
    </row>
    <row r="20" spans="1:11" s="196" customFormat="1">
      <c r="A20" s="401"/>
      <c r="B20" s="406"/>
      <c r="C20" s="412"/>
      <c r="D20" s="406"/>
      <c r="E20" s="406"/>
      <c r="F20" s="408">
        <v>0</v>
      </c>
      <c r="G20" s="409" t="s">
        <v>362</v>
      </c>
      <c r="H20" s="410">
        <v>1569.84455</v>
      </c>
      <c r="I20" s="410">
        <v>1420.9875094199995</v>
      </c>
      <c r="J20" s="411">
        <f t="shared" ref="J20" si="1">IF(AND(I20=0,H20&gt;0),"n.a.",IF(OR(I20=0,H20=0),"n.a.",IF((AND(I20&gt;0,H20&lt;0)),"n.a.",IF((I20/H20)*100-100&gt;100,"-o-",(I20/H20)*100-100))))</f>
        <v>-9.4822790307486571</v>
      </c>
      <c r="K20" s="60"/>
    </row>
    <row r="21" spans="1:11" s="196" customFormat="1">
      <c r="A21" s="401"/>
      <c r="B21" s="406"/>
      <c r="C21" s="407">
        <v>4</v>
      </c>
      <c r="D21" s="406" t="s">
        <v>311</v>
      </c>
      <c r="E21" s="406"/>
      <c r="F21" s="408"/>
      <c r="G21" s="409"/>
      <c r="H21" s="410"/>
      <c r="I21" s="410"/>
      <c r="J21" s="411"/>
      <c r="K21" s="60"/>
    </row>
    <row r="22" spans="1:11" s="196" customFormat="1">
      <c r="A22" s="401"/>
      <c r="B22" s="406"/>
      <c r="C22" s="412"/>
      <c r="D22" s="406"/>
      <c r="E22" s="406" t="s">
        <v>363</v>
      </c>
      <c r="F22" s="408"/>
      <c r="G22" s="409"/>
      <c r="H22" s="410"/>
      <c r="I22" s="410"/>
      <c r="J22" s="411"/>
      <c r="K22" s="60"/>
    </row>
    <row r="23" spans="1:11" s="196" customFormat="1" ht="27">
      <c r="A23" s="401"/>
      <c r="B23" s="406"/>
      <c r="C23" s="412"/>
      <c r="D23" s="406"/>
      <c r="E23" s="406"/>
      <c r="F23" s="408" t="s">
        <v>364</v>
      </c>
      <c r="G23" s="409" t="s">
        <v>31</v>
      </c>
      <c r="H23" s="410">
        <v>35.363943999999996</v>
      </c>
      <c r="I23" s="410">
        <v>32.706972440000008</v>
      </c>
      <c r="J23" s="411">
        <f t="shared" ref="J23:J36" si="2">IF(AND(I23=0,H23&gt;0),"n.a.",IF(OR(I23=0,H23=0),"n.a.",IF((AND(I23&gt;0,H23&lt;0)),"n.a.",IF((I23/H23)*100-100&gt;100,"-o-",(I23/H23)*100-100))))</f>
        <v>-7.5132218284249888</v>
      </c>
      <c r="K23" s="60"/>
    </row>
    <row r="24" spans="1:11" s="196" customFormat="1">
      <c r="A24" s="401"/>
      <c r="B24" s="406"/>
      <c r="C24" s="412"/>
      <c r="D24" s="406"/>
      <c r="E24" s="406"/>
      <c r="F24" s="408" t="s">
        <v>365</v>
      </c>
      <c r="G24" s="409" t="s">
        <v>32</v>
      </c>
      <c r="H24" s="410">
        <v>17370.146907999999</v>
      </c>
      <c r="I24" s="410">
        <v>13435.793479579996</v>
      </c>
      <c r="J24" s="411">
        <f t="shared" si="2"/>
        <v>-22.650087240240879</v>
      </c>
      <c r="K24" s="60"/>
    </row>
    <row r="25" spans="1:11" s="196" customFormat="1">
      <c r="A25" s="401"/>
      <c r="B25" s="406"/>
      <c r="C25" s="412"/>
      <c r="D25" s="406"/>
      <c r="E25" s="406"/>
      <c r="F25" s="408" t="s">
        <v>366</v>
      </c>
      <c r="G25" s="409" t="s">
        <v>34</v>
      </c>
      <c r="H25" s="410">
        <v>62.262754000000001</v>
      </c>
      <c r="I25" s="410">
        <v>55.245384849999994</v>
      </c>
      <c r="J25" s="411">
        <f t="shared" si="2"/>
        <v>-11.270573013843887</v>
      </c>
      <c r="K25" s="60"/>
    </row>
    <row r="26" spans="1:11" s="196" customFormat="1">
      <c r="A26" s="401"/>
      <c r="B26" s="406"/>
      <c r="C26" s="412"/>
      <c r="D26" s="406"/>
      <c r="E26" s="406"/>
      <c r="F26" s="408" t="s">
        <v>658</v>
      </c>
      <c r="G26" s="409" t="s">
        <v>35</v>
      </c>
      <c r="H26" s="410">
        <v>65.503760999999997</v>
      </c>
      <c r="I26" s="410">
        <v>42.640821980000013</v>
      </c>
      <c r="J26" s="411">
        <f t="shared" si="2"/>
        <v>-34.903246273141448</v>
      </c>
      <c r="K26" s="60"/>
    </row>
    <row r="27" spans="1:11" s="196" customFormat="1">
      <c r="A27" s="401"/>
      <c r="B27" s="406"/>
      <c r="C27" s="412"/>
      <c r="D27" s="406"/>
      <c r="E27" s="406"/>
      <c r="F27" s="408" t="s">
        <v>659</v>
      </c>
      <c r="G27" s="409" t="s">
        <v>36</v>
      </c>
      <c r="H27" s="410">
        <v>2490.6937910000001</v>
      </c>
      <c r="I27" s="410">
        <v>1879.8549216000008</v>
      </c>
      <c r="J27" s="411">
        <f t="shared" si="2"/>
        <v>-24.524848120922599</v>
      </c>
      <c r="K27" s="60"/>
    </row>
    <row r="28" spans="1:11" s="196" customFormat="1">
      <c r="A28" s="401"/>
      <c r="B28" s="406"/>
      <c r="C28" s="412"/>
      <c r="D28" s="406"/>
      <c r="E28" s="406"/>
      <c r="F28" s="408" t="s">
        <v>471</v>
      </c>
      <c r="G28" s="409" t="s">
        <v>37</v>
      </c>
      <c r="H28" s="410">
        <v>1330.6029209999999</v>
      </c>
      <c r="I28" s="410">
        <v>3700.8301034099977</v>
      </c>
      <c r="J28" s="411" t="str">
        <f t="shared" si="2"/>
        <v>-o-</v>
      </c>
      <c r="K28" s="60"/>
    </row>
    <row r="29" spans="1:11" s="196" customFormat="1">
      <c r="A29" s="401"/>
      <c r="B29" s="406"/>
      <c r="C29" s="412"/>
      <c r="D29" s="406"/>
      <c r="E29" s="406"/>
      <c r="F29" s="408" t="s">
        <v>490</v>
      </c>
      <c r="G29" s="409" t="s">
        <v>367</v>
      </c>
      <c r="H29" s="410">
        <v>26667.846525000001</v>
      </c>
      <c r="I29" s="410">
        <v>19813.869542830005</v>
      </c>
      <c r="J29" s="411">
        <f t="shared" si="2"/>
        <v>-25.701276538188694</v>
      </c>
      <c r="K29" s="60"/>
    </row>
    <row r="30" spans="1:11" s="196" customFormat="1" ht="27">
      <c r="A30" s="401"/>
      <c r="B30" s="406"/>
      <c r="C30" s="412"/>
      <c r="D30" s="406"/>
      <c r="E30" s="406"/>
      <c r="F30" s="408" t="s">
        <v>369</v>
      </c>
      <c r="G30" s="409" t="s">
        <v>39</v>
      </c>
      <c r="H30" s="410">
        <v>20.843364000000001</v>
      </c>
      <c r="I30" s="410">
        <v>16.411237400000001</v>
      </c>
      <c r="J30" s="411">
        <f t="shared" si="2"/>
        <v>-21.263969673993117</v>
      </c>
      <c r="K30" s="60"/>
    </row>
    <row r="31" spans="1:11" s="196" customFormat="1">
      <c r="A31" s="401"/>
      <c r="B31" s="406"/>
      <c r="C31" s="412"/>
      <c r="D31" s="406"/>
      <c r="E31" s="406"/>
      <c r="F31" s="408" t="s">
        <v>660</v>
      </c>
      <c r="G31" s="409" t="s">
        <v>370</v>
      </c>
      <c r="H31" s="410">
        <v>1548.813825</v>
      </c>
      <c r="I31" s="410">
        <v>1395.9585032500004</v>
      </c>
      <c r="J31" s="411">
        <f t="shared" si="2"/>
        <v>-9.8691862948730744</v>
      </c>
      <c r="K31" s="60"/>
    </row>
    <row r="32" spans="1:11" s="196" customFormat="1" ht="27">
      <c r="A32" s="401"/>
      <c r="B32" s="406"/>
      <c r="C32" s="412"/>
      <c r="D32" s="406"/>
      <c r="E32" s="406"/>
      <c r="F32" s="408" t="s">
        <v>661</v>
      </c>
      <c r="G32" s="409" t="s">
        <v>662</v>
      </c>
      <c r="H32" s="410">
        <v>52.428787999999997</v>
      </c>
      <c r="I32" s="410">
        <v>49.493679450000002</v>
      </c>
      <c r="J32" s="411">
        <f t="shared" si="2"/>
        <v>-5.5982765613425869</v>
      </c>
      <c r="K32" s="60"/>
    </row>
    <row r="33" spans="1:11" s="196" customFormat="1" ht="27">
      <c r="A33" s="401"/>
      <c r="B33" s="406"/>
      <c r="C33" s="412"/>
      <c r="D33" s="406"/>
      <c r="E33" s="406"/>
      <c r="F33" s="408" t="s">
        <v>371</v>
      </c>
      <c r="G33" s="409" t="s">
        <v>41</v>
      </c>
      <c r="H33" s="410">
        <v>50.073853</v>
      </c>
      <c r="I33" s="410">
        <v>91.560659450000003</v>
      </c>
      <c r="J33" s="411">
        <f t="shared" si="2"/>
        <v>82.851236652390213</v>
      </c>
      <c r="K33" s="60"/>
    </row>
    <row r="34" spans="1:11" s="196" customFormat="1">
      <c r="A34" s="401"/>
      <c r="B34" s="406"/>
      <c r="C34" s="412"/>
      <c r="D34" s="406"/>
      <c r="E34" s="406"/>
      <c r="F34" s="408" t="s">
        <v>472</v>
      </c>
      <c r="G34" s="409" t="s">
        <v>42</v>
      </c>
      <c r="H34" s="410">
        <v>60.255223999999998</v>
      </c>
      <c r="I34" s="410">
        <v>29.540186460000001</v>
      </c>
      <c r="J34" s="411">
        <f t="shared" si="2"/>
        <v>-50.974895620668505</v>
      </c>
      <c r="K34" s="60"/>
    </row>
    <row r="35" spans="1:11" s="196" customFormat="1" ht="27">
      <c r="A35" s="401"/>
      <c r="B35" s="406"/>
      <c r="C35" s="412"/>
      <c r="D35" s="406"/>
      <c r="E35" s="406"/>
      <c r="F35" s="408" t="s">
        <v>663</v>
      </c>
      <c r="G35" s="409" t="s">
        <v>45</v>
      </c>
      <c r="H35" s="410">
        <v>4380.8185000000003</v>
      </c>
      <c r="I35" s="410">
        <v>3143.6275964100005</v>
      </c>
      <c r="J35" s="411">
        <f t="shared" si="2"/>
        <v>-28.241090188739832</v>
      </c>
      <c r="K35" s="60"/>
    </row>
    <row r="36" spans="1:11" s="196" customFormat="1">
      <c r="A36" s="401"/>
      <c r="B36" s="406"/>
      <c r="C36" s="412"/>
      <c r="D36" s="406"/>
      <c r="E36" s="406"/>
      <c r="F36" s="408" t="s">
        <v>473</v>
      </c>
      <c r="G36" s="409" t="s">
        <v>372</v>
      </c>
      <c r="H36" s="410">
        <v>400.79198400000001</v>
      </c>
      <c r="I36" s="410">
        <v>422.67053900000002</v>
      </c>
      <c r="J36" s="411">
        <f t="shared" si="2"/>
        <v>5.458830483994916</v>
      </c>
      <c r="K36" s="60"/>
    </row>
    <row r="37" spans="1:11" s="196" customFormat="1">
      <c r="A37" s="401"/>
      <c r="B37" s="406"/>
      <c r="C37" s="407">
        <v>5</v>
      </c>
      <c r="D37" s="406" t="s">
        <v>312</v>
      </c>
      <c r="E37" s="406"/>
      <c r="F37" s="408"/>
      <c r="G37" s="409"/>
      <c r="H37" s="410"/>
      <c r="I37" s="410"/>
      <c r="J37" s="411"/>
      <c r="K37" s="60"/>
    </row>
    <row r="38" spans="1:11" s="196" customFormat="1">
      <c r="A38" s="401"/>
      <c r="B38" s="406"/>
      <c r="C38" s="412"/>
      <c r="D38" s="406"/>
      <c r="E38" s="406" t="s">
        <v>362</v>
      </c>
      <c r="F38" s="408"/>
      <c r="G38" s="409"/>
      <c r="H38" s="410"/>
      <c r="I38" s="410"/>
      <c r="J38" s="411"/>
      <c r="K38" s="60"/>
    </row>
    <row r="39" spans="1:11" s="196" customFormat="1">
      <c r="A39" s="401"/>
      <c r="B39" s="406"/>
      <c r="C39" s="412"/>
      <c r="D39" s="406"/>
      <c r="E39" s="406"/>
      <c r="F39" s="408">
        <v>0</v>
      </c>
      <c r="G39" s="409" t="s">
        <v>362</v>
      </c>
      <c r="H39" s="410">
        <v>7947.0369989999999</v>
      </c>
      <c r="I39" s="410">
        <v>10333.377881369999</v>
      </c>
      <c r="J39" s="411">
        <f t="shared" ref="J39" si="3">IF(AND(I39=0,H39&gt;0),"n.a.",IF(OR(I39=0,H39=0),"n.a.",IF((AND(I39&gt;0,H39&lt;0)),"n.a.",IF((I39/H39)*100-100&gt;100,"-o-",(I39/H39)*100-100))))</f>
        <v>30.028058038112562</v>
      </c>
      <c r="K39" s="60"/>
    </row>
    <row r="40" spans="1:11" s="196" customFormat="1">
      <c r="A40" s="401"/>
      <c r="B40" s="406"/>
      <c r="C40" s="412"/>
      <c r="D40" s="406"/>
      <c r="E40" s="406" t="s">
        <v>363</v>
      </c>
      <c r="F40" s="408"/>
      <c r="G40" s="409"/>
      <c r="H40" s="410"/>
      <c r="I40" s="410"/>
      <c r="J40" s="411"/>
      <c r="K40" s="60"/>
    </row>
    <row r="41" spans="1:11" s="196" customFormat="1" ht="27">
      <c r="A41" s="401"/>
      <c r="B41" s="406"/>
      <c r="C41" s="412"/>
      <c r="D41" s="406"/>
      <c r="E41" s="406"/>
      <c r="F41" s="408" t="s">
        <v>471</v>
      </c>
      <c r="G41" s="409" t="s">
        <v>55</v>
      </c>
      <c r="H41" s="410">
        <v>448.581658</v>
      </c>
      <c r="I41" s="410">
        <v>293.30706843000002</v>
      </c>
      <c r="J41" s="411">
        <f t="shared" ref="J41" si="4">IF(AND(I41=0,H41&gt;0),"n.a.",IF(OR(I41=0,H41=0),"n.a.",IF((AND(I41&gt;0,H41&lt;0)),"n.a.",IF((I41/H41)*100-100&gt;100,"-o-",(I41/H41)*100-100))))</f>
        <v>-34.614564996324475</v>
      </c>
      <c r="K41" s="60"/>
    </row>
    <row r="42" spans="1:11" s="196" customFormat="1">
      <c r="A42" s="401"/>
      <c r="B42" s="406"/>
      <c r="C42" s="407">
        <v>6</v>
      </c>
      <c r="D42" s="406" t="s">
        <v>313</v>
      </c>
      <c r="E42" s="406"/>
      <c r="F42" s="408"/>
      <c r="G42" s="409"/>
      <c r="H42" s="410"/>
      <c r="I42" s="410"/>
      <c r="J42" s="411"/>
      <c r="K42" s="60"/>
    </row>
    <row r="43" spans="1:11" s="196" customFormat="1">
      <c r="A43" s="401"/>
      <c r="B43" s="406"/>
      <c r="C43" s="412"/>
      <c r="D43" s="406"/>
      <c r="E43" s="406" t="s">
        <v>363</v>
      </c>
      <c r="F43" s="408"/>
      <c r="G43" s="409"/>
      <c r="H43" s="410"/>
      <c r="I43" s="410"/>
      <c r="J43" s="411"/>
      <c r="K43" s="60"/>
    </row>
    <row r="44" spans="1:11" s="196" customFormat="1" ht="27">
      <c r="A44" s="401"/>
      <c r="B44" s="406"/>
      <c r="C44" s="412"/>
      <c r="D44" s="406"/>
      <c r="E44" s="406"/>
      <c r="F44" s="408" t="s">
        <v>364</v>
      </c>
      <c r="G44" s="409" t="s">
        <v>59</v>
      </c>
      <c r="H44" s="410">
        <v>105.237691</v>
      </c>
      <c r="I44" s="410">
        <v>212.85120496000002</v>
      </c>
      <c r="J44" s="411" t="str">
        <f t="shared" ref="J44:J49" si="5">IF(AND(I44=0,H44&gt;0),"n.a.",IF(OR(I44=0,H44=0),"n.a.",IF((AND(I44&gt;0,H44&lt;0)),"n.a.",IF((I44/H44)*100-100&gt;100,"-o-",(I44/H44)*100-100))))</f>
        <v>-o-</v>
      </c>
      <c r="K44" s="60"/>
    </row>
    <row r="45" spans="1:11" s="196" customFormat="1">
      <c r="A45" s="401"/>
      <c r="B45" s="406"/>
      <c r="C45" s="412"/>
      <c r="D45" s="406"/>
      <c r="E45" s="406"/>
      <c r="F45" s="408" t="s">
        <v>374</v>
      </c>
      <c r="G45" s="409" t="s">
        <v>60</v>
      </c>
      <c r="H45" s="410">
        <v>1311.567536</v>
      </c>
      <c r="I45" s="410">
        <v>1932.1262289999997</v>
      </c>
      <c r="J45" s="411">
        <f t="shared" si="5"/>
        <v>47.314276693106535</v>
      </c>
      <c r="K45" s="60"/>
    </row>
    <row r="46" spans="1:11" s="196" customFormat="1">
      <c r="A46" s="401"/>
      <c r="B46" s="406"/>
      <c r="C46" s="412"/>
      <c r="D46" s="406"/>
      <c r="E46" s="406"/>
      <c r="F46" s="408" t="s">
        <v>375</v>
      </c>
      <c r="G46" s="409" t="s">
        <v>61</v>
      </c>
      <c r="H46" s="410">
        <v>210.091386</v>
      </c>
      <c r="I46" s="410">
        <v>505.25219078999953</v>
      </c>
      <c r="J46" s="411" t="str">
        <f t="shared" si="5"/>
        <v>-o-</v>
      </c>
      <c r="K46" s="60"/>
    </row>
    <row r="47" spans="1:11" s="196" customFormat="1">
      <c r="A47" s="401"/>
      <c r="B47" s="406"/>
      <c r="C47" s="412"/>
      <c r="D47" s="406"/>
      <c r="E47" s="406"/>
      <c r="F47" s="408" t="s">
        <v>365</v>
      </c>
      <c r="G47" s="409" t="s">
        <v>62</v>
      </c>
      <c r="H47" s="410">
        <v>176.99610999999999</v>
      </c>
      <c r="I47" s="410">
        <v>368.26996886000006</v>
      </c>
      <c r="J47" s="411" t="str">
        <f t="shared" si="5"/>
        <v>-o-</v>
      </c>
      <c r="K47" s="60"/>
    </row>
    <row r="48" spans="1:11" s="196" customFormat="1">
      <c r="A48" s="401"/>
      <c r="B48" s="406"/>
      <c r="C48" s="412"/>
      <c r="D48" s="406"/>
      <c r="E48" s="406"/>
      <c r="F48" s="408" t="s">
        <v>474</v>
      </c>
      <c r="G48" s="409" t="s">
        <v>63</v>
      </c>
      <c r="H48" s="410">
        <v>11980.166950000001</v>
      </c>
      <c r="I48" s="410">
        <v>12852.743488940001</v>
      </c>
      <c r="J48" s="411">
        <f t="shared" si="5"/>
        <v>7.2835090076937377</v>
      </c>
      <c r="K48" s="60"/>
    </row>
    <row r="49" spans="1:11" s="196" customFormat="1" ht="27">
      <c r="A49" s="401"/>
      <c r="B49" s="406"/>
      <c r="C49" s="412"/>
      <c r="D49" s="406"/>
      <c r="E49" s="406"/>
      <c r="F49" s="408" t="s">
        <v>366</v>
      </c>
      <c r="G49" s="409" t="s">
        <v>64</v>
      </c>
      <c r="H49" s="410">
        <v>267.71076099999999</v>
      </c>
      <c r="I49" s="410">
        <v>237.17499158999996</v>
      </c>
      <c r="J49" s="411">
        <f t="shared" si="5"/>
        <v>-11.406254009341083</v>
      </c>
      <c r="K49" s="60"/>
    </row>
    <row r="50" spans="1:11" s="196" customFormat="1">
      <c r="A50" s="401"/>
      <c r="B50" s="406"/>
      <c r="C50" s="412"/>
      <c r="D50" s="406"/>
      <c r="E50" s="406" t="s">
        <v>373</v>
      </c>
      <c r="F50" s="408"/>
      <c r="G50" s="409"/>
      <c r="H50" s="410"/>
      <c r="I50" s="410"/>
      <c r="J50" s="411"/>
      <c r="K50" s="60"/>
    </row>
    <row r="51" spans="1:11" s="196" customFormat="1" ht="27">
      <c r="A51" s="401"/>
      <c r="B51" s="406"/>
      <c r="C51" s="412"/>
      <c r="D51" s="406"/>
      <c r="E51" s="406"/>
      <c r="F51" s="408" t="s">
        <v>664</v>
      </c>
      <c r="G51" s="409" t="s">
        <v>65</v>
      </c>
      <c r="H51" s="410">
        <v>569.32032800000002</v>
      </c>
      <c r="I51" s="410">
        <v>598.14783745999989</v>
      </c>
      <c r="J51" s="411">
        <f t="shared" ref="J51:J53" si="6">IF(AND(I51=0,H51&gt;0),"n.a.",IF(OR(I51=0,H51=0),"n.a.",IF((AND(I51&gt;0,H51&lt;0)),"n.a.",IF((I51/H51)*100-100&gt;100,"-o-",(I51/H51)*100-100))))</f>
        <v>5.0634955476242567</v>
      </c>
      <c r="K51" s="60"/>
    </row>
    <row r="52" spans="1:11" s="196" customFormat="1">
      <c r="A52" s="401"/>
      <c r="B52" s="406"/>
      <c r="C52" s="412"/>
      <c r="D52" s="406"/>
      <c r="E52" s="406"/>
      <c r="F52" s="408" t="s">
        <v>376</v>
      </c>
      <c r="G52" s="409" t="s">
        <v>665</v>
      </c>
      <c r="H52" s="410">
        <v>460.515894</v>
      </c>
      <c r="I52" s="410">
        <v>1049.7507557000001</v>
      </c>
      <c r="J52" s="411" t="str">
        <f t="shared" si="6"/>
        <v>-o-</v>
      </c>
      <c r="K52" s="60"/>
    </row>
    <row r="53" spans="1:11" s="196" customFormat="1">
      <c r="A53" s="401"/>
      <c r="B53" s="406"/>
      <c r="C53" s="412"/>
      <c r="D53" s="406"/>
      <c r="E53" s="406"/>
      <c r="F53" s="408" t="s">
        <v>666</v>
      </c>
      <c r="G53" s="409" t="s">
        <v>667</v>
      </c>
      <c r="H53" s="410">
        <v>1254.229846</v>
      </c>
      <c r="I53" s="410">
        <v>1815.76290339</v>
      </c>
      <c r="J53" s="411">
        <f t="shared" si="6"/>
        <v>44.77114455383483</v>
      </c>
      <c r="K53" s="60"/>
    </row>
    <row r="54" spans="1:11" s="196" customFormat="1">
      <c r="A54" s="401"/>
      <c r="B54" s="406"/>
      <c r="C54" s="407">
        <v>7</v>
      </c>
      <c r="D54" s="406" t="s">
        <v>314</v>
      </c>
      <c r="E54" s="406"/>
      <c r="F54" s="408"/>
      <c r="G54" s="409"/>
      <c r="H54" s="410"/>
      <c r="I54" s="410"/>
      <c r="J54" s="411"/>
      <c r="K54" s="60"/>
    </row>
    <row r="55" spans="1:11" s="196" customFormat="1">
      <c r="A55" s="401"/>
      <c r="B55" s="406"/>
      <c r="C55" s="412"/>
      <c r="D55" s="406"/>
      <c r="E55" s="406" t="s">
        <v>362</v>
      </c>
      <c r="F55" s="408"/>
      <c r="G55" s="409"/>
      <c r="H55" s="410"/>
      <c r="I55" s="410"/>
      <c r="J55" s="411"/>
      <c r="K55" s="60"/>
    </row>
    <row r="56" spans="1:11" s="196" customFormat="1">
      <c r="A56" s="401"/>
      <c r="B56" s="406"/>
      <c r="C56" s="412"/>
      <c r="D56" s="406"/>
      <c r="E56" s="406"/>
      <c r="F56" s="408">
        <v>0</v>
      </c>
      <c r="G56" s="409" t="s">
        <v>362</v>
      </c>
      <c r="H56" s="410">
        <v>93670.187409999999</v>
      </c>
      <c r="I56" s="410">
        <v>98539.748338239995</v>
      </c>
      <c r="J56" s="411">
        <f t="shared" ref="J56" si="7">IF(AND(I56=0,H56&gt;0),"n.a.",IF(OR(I56=0,H56=0),"n.a.",IF((AND(I56&gt;0,H56&lt;0)),"n.a.",IF((I56/H56)*100-100&gt;100,"-o-",(I56/H56)*100-100))))</f>
        <v>5.198624090422328</v>
      </c>
      <c r="K56" s="60"/>
    </row>
    <row r="57" spans="1:11" s="196" customFormat="1">
      <c r="A57" s="401"/>
      <c r="B57" s="406"/>
      <c r="C57" s="407">
        <v>8</v>
      </c>
      <c r="D57" s="406" t="s">
        <v>423</v>
      </c>
      <c r="E57" s="406"/>
      <c r="F57" s="408"/>
      <c r="G57" s="409"/>
      <c r="H57" s="410"/>
      <c r="I57" s="410"/>
      <c r="J57" s="411"/>
      <c r="K57" s="60"/>
    </row>
    <row r="58" spans="1:11" s="196" customFormat="1">
      <c r="A58" s="401"/>
      <c r="B58" s="406"/>
      <c r="C58" s="412"/>
      <c r="D58" s="406"/>
      <c r="E58" s="406" t="s">
        <v>362</v>
      </c>
      <c r="F58" s="408"/>
      <c r="G58" s="409"/>
      <c r="H58" s="410"/>
      <c r="I58" s="410"/>
      <c r="J58" s="411"/>
      <c r="K58" s="60"/>
    </row>
    <row r="59" spans="1:11" s="196" customFormat="1">
      <c r="A59" s="401"/>
      <c r="B59" s="406"/>
      <c r="C59" s="412"/>
      <c r="D59" s="406"/>
      <c r="E59" s="406"/>
      <c r="F59" s="408">
        <v>0</v>
      </c>
      <c r="G59" s="409" t="s">
        <v>362</v>
      </c>
      <c r="H59" s="410">
        <v>45507.706929</v>
      </c>
      <c r="I59" s="410">
        <v>37939.61782294001</v>
      </c>
      <c r="J59" s="411">
        <f t="shared" ref="J59" si="8">IF(AND(I59=0,H59&gt;0),"n.a.",IF(OR(I59=0,H59=0),"n.a.",IF((AND(I59&gt;0,H59&lt;0)),"n.a.",IF((I59/H59)*100-100&gt;100,"-o-",(I59/H59)*100-100))))</f>
        <v>-16.630345971656041</v>
      </c>
      <c r="K59" s="60"/>
    </row>
    <row r="60" spans="1:11" s="196" customFormat="1">
      <c r="A60" s="401"/>
      <c r="B60" s="406"/>
      <c r="C60" s="412"/>
      <c r="D60" s="406"/>
      <c r="E60" s="406" t="s">
        <v>363</v>
      </c>
      <c r="F60" s="408"/>
      <c r="G60" s="409"/>
      <c r="H60" s="410"/>
      <c r="I60" s="410"/>
      <c r="J60" s="411"/>
      <c r="K60" s="60"/>
    </row>
    <row r="61" spans="1:11" s="196" customFormat="1" ht="27">
      <c r="A61" s="401"/>
      <c r="B61" s="406"/>
      <c r="C61" s="412"/>
      <c r="D61" s="406"/>
      <c r="E61" s="406"/>
      <c r="F61" s="408" t="s">
        <v>374</v>
      </c>
      <c r="G61" s="409" t="s">
        <v>71</v>
      </c>
      <c r="H61" s="410">
        <v>5856.5223070000002</v>
      </c>
      <c r="I61" s="410">
        <v>7366.0436802700006</v>
      </c>
      <c r="J61" s="411">
        <f t="shared" ref="J61:J64" si="9">IF(AND(I61=0,H61&gt;0),"n.a.",IF(OR(I61=0,H61=0),"n.a.",IF((AND(I61&gt;0,H61&lt;0)),"n.a.",IF((I61/H61)*100-100&gt;100,"-o-",(I61/H61)*100-100))))</f>
        <v>25.775046932985248</v>
      </c>
      <c r="K61" s="60"/>
    </row>
    <row r="62" spans="1:11" s="196" customFormat="1">
      <c r="A62" s="401"/>
      <c r="B62" s="406"/>
      <c r="C62" s="412"/>
      <c r="D62" s="406"/>
      <c r="E62" s="406"/>
      <c r="F62" s="408" t="s">
        <v>375</v>
      </c>
      <c r="G62" s="409" t="s">
        <v>72</v>
      </c>
      <c r="H62" s="410">
        <v>36.796259999999997</v>
      </c>
      <c r="I62" s="410">
        <v>47.203771050000022</v>
      </c>
      <c r="J62" s="411">
        <f t="shared" si="9"/>
        <v>28.284154558099175</v>
      </c>
      <c r="K62" s="60"/>
    </row>
    <row r="63" spans="1:11" s="196" customFormat="1" ht="27">
      <c r="A63" s="401"/>
      <c r="B63" s="406"/>
      <c r="C63" s="412"/>
      <c r="D63" s="406"/>
      <c r="E63" s="406"/>
      <c r="F63" s="408" t="s">
        <v>475</v>
      </c>
      <c r="G63" s="409" t="s">
        <v>74</v>
      </c>
      <c r="H63" s="410">
        <v>215.366072</v>
      </c>
      <c r="I63" s="410">
        <v>288.40391479999994</v>
      </c>
      <c r="J63" s="411">
        <f t="shared" si="9"/>
        <v>33.913346759651148</v>
      </c>
      <c r="K63" s="60"/>
    </row>
    <row r="64" spans="1:11" s="196" customFormat="1">
      <c r="A64" s="401"/>
      <c r="B64" s="406"/>
      <c r="C64" s="412"/>
      <c r="D64" s="406"/>
      <c r="E64" s="406"/>
      <c r="F64" s="408" t="s">
        <v>366</v>
      </c>
      <c r="G64" s="409" t="s">
        <v>75</v>
      </c>
      <c r="H64" s="410">
        <v>201.13914600000001</v>
      </c>
      <c r="I64" s="410">
        <v>240.45487089000005</v>
      </c>
      <c r="J64" s="411">
        <f t="shared" si="9"/>
        <v>19.546530683788447</v>
      </c>
      <c r="K64" s="60"/>
    </row>
    <row r="65" spans="1:11" s="196" customFormat="1">
      <c r="A65" s="401"/>
      <c r="B65" s="406"/>
      <c r="C65" s="412"/>
      <c r="D65" s="406"/>
      <c r="E65" s="406" t="s">
        <v>373</v>
      </c>
      <c r="F65" s="408"/>
      <c r="G65" s="409"/>
      <c r="H65" s="410"/>
      <c r="I65" s="410"/>
      <c r="J65" s="411"/>
      <c r="K65" s="60"/>
    </row>
    <row r="66" spans="1:11" s="196" customFormat="1">
      <c r="A66" s="401"/>
      <c r="B66" s="406"/>
      <c r="C66" s="412"/>
      <c r="D66" s="406"/>
      <c r="E66" s="406"/>
      <c r="F66" s="408" t="s">
        <v>668</v>
      </c>
      <c r="G66" s="409" t="s">
        <v>79</v>
      </c>
      <c r="H66" s="410">
        <v>326.185992</v>
      </c>
      <c r="I66" s="410">
        <v>364.68192110999996</v>
      </c>
      <c r="J66" s="411">
        <f t="shared" ref="J66:J70" si="10">IF(AND(I66=0,H66&gt;0),"n.a.",IF(OR(I66=0,H66=0),"n.a.",IF((AND(I66&gt;0,H66&lt;0)),"n.a.",IF((I66/H66)*100-100&gt;100,"-o-",(I66/H66)*100-100))))</f>
        <v>11.801833939576412</v>
      </c>
      <c r="K66" s="60"/>
    </row>
    <row r="67" spans="1:11" s="196" customFormat="1">
      <c r="A67" s="401"/>
      <c r="B67" s="406"/>
      <c r="C67" s="412"/>
      <c r="D67" s="406"/>
      <c r="E67" s="406"/>
      <c r="F67" s="408" t="s">
        <v>476</v>
      </c>
      <c r="G67" s="409" t="s">
        <v>80</v>
      </c>
      <c r="H67" s="410">
        <v>5.4247240000000003</v>
      </c>
      <c r="I67" s="410">
        <v>6.42537337</v>
      </c>
      <c r="J67" s="411">
        <f t="shared" si="10"/>
        <v>18.446088132778726</v>
      </c>
      <c r="K67" s="60"/>
    </row>
    <row r="68" spans="1:11" s="196" customFormat="1" ht="27">
      <c r="A68" s="401"/>
      <c r="B68" s="406"/>
      <c r="C68" s="412"/>
      <c r="D68" s="406"/>
      <c r="E68" s="406"/>
      <c r="F68" s="408" t="s">
        <v>477</v>
      </c>
      <c r="G68" s="409" t="s">
        <v>81</v>
      </c>
      <c r="H68" s="410">
        <v>24.242988</v>
      </c>
      <c r="I68" s="410">
        <v>40.886384579999998</v>
      </c>
      <c r="J68" s="411">
        <f t="shared" si="10"/>
        <v>68.652414380603574</v>
      </c>
      <c r="K68" s="60"/>
    </row>
    <row r="69" spans="1:11" s="196" customFormat="1">
      <c r="A69" s="401"/>
      <c r="B69" s="406"/>
      <c r="C69" s="412"/>
      <c r="D69" s="406"/>
      <c r="E69" s="406"/>
      <c r="F69" s="408" t="s">
        <v>669</v>
      </c>
      <c r="G69" s="409" t="s">
        <v>83</v>
      </c>
      <c r="H69" s="410">
        <v>54.506807999999999</v>
      </c>
      <c r="I69" s="410">
        <v>61.191727699999994</v>
      </c>
      <c r="J69" s="411">
        <f t="shared" si="10"/>
        <v>12.264375672117865</v>
      </c>
      <c r="K69" s="60"/>
    </row>
    <row r="70" spans="1:11" s="196" customFormat="1">
      <c r="A70" s="401"/>
      <c r="B70" s="406"/>
      <c r="C70" s="412"/>
      <c r="D70" s="406"/>
      <c r="E70" s="406"/>
      <c r="F70" s="408" t="s">
        <v>424</v>
      </c>
      <c r="G70" s="409" t="s">
        <v>425</v>
      </c>
      <c r="H70" s="410">
        <v>0</v>
      </c>
      <c r="I70" s="410">
        <v>6000</v>
      </c>
      <c r="J70" s="411" t="str">
        <f t="shared" si="10"/>
        <v>n.a.</v>
      </c>
      <c r="K70" s="60"/>
    </row>
    <row r="71" spans="1:11" s="196" customFormat="1">
      <c r="A71" s="401"/>
      <c r="B71" s="406"/>
      <c r="C71" s="407">
        <v>9</v>
      </c>
      <c r="D71" s="406" t="s">
        <v>315</v>
      </c>
      <c r="E71" s="406"/>
      <c r="F71" s="408"/>
      <c r="G71" s="409"/>
      <c r="H71" s="410"/>
      <c r="I71" s="410"/>
      <c r="J71" s="411"/>
      <c r="K71" s="60"/>
    </row>
    <row r="72" spans="1:11" s="196" customFormat="1">
      <c r="A72" s="401"/>
      <c r="B72" s="406"/>
      <c r="C72" s="412"/>
      <c r="D72" s="406"/>
      <c r="E72" s="406" t="s">
        <v>363</v>
      </c>
      <c r="F72" s="408"/>
      <c r="G72" s="409"/>
      <c r="H72" s="410"/>
      <c r="I72" s="410"/>
      <c r="J72" s="411"/>
      <c r="K72" s="60"/>
    </row>
    <row r="73" spans="1:11" s="196" customFormat="1">
      <c r="A73" s="401"/>
      <c r="B73" s="406"/>
      <c r="C73" s="412"/>
      <c r="D73" s="406"/>
      <c r="E73" s="406"/>
      <c r="F73" s="408" t="s">
        <v>364</v>
      </c>
      <c r="G73" s="409" t="s">
        <v>89</v>
      </c>
      <c r="H73" s="410">
        <v>136.464147</v>
      </c>
      <c r="I73" s="410">
        <v>150.36009594000006</v>
      </c>
      <c r="J73" s="411">
        <f t="shared" ref="J73:J74" si="11">IF(AND(I73=0,H73&gt;0),"n.a.",IF(OR(I73=0,H73=0),"n.a.",IF((AND(I73&gt;0,H73&lt;0)),"n.a.",IF((I73/H73)*100-100&gt;100,"-o-",(I73/H73)*100-100))))</f>
        <v>10.182856996131065</v>
      </c>
      <c r="K73" s="60"/>
    </row>
    <row r="74" spans="1:11" s="196" customFormat="1">
      <c r="A74" s="401"/>
      <c r="B74" s="406"/>
      <c r="C74" s="412"/>
      <c r="D74" s="406"/>
      <c r="E74" s="406"/>
      <c r="F74" s="408" t="s">
        <v>375</v>
      </c>
      <c r="G74" s="409" t="s">
        <v>90</v>
      </c>
      <c r="H74" s="410">
        <v>2331.6208459999998</v>
      </c>
      <c r="I74" s="410">
        <v>2752.661251</v>
      </c>
      <c r="J74" s="411">
        <f t="shared" si="11"/>
        <v>18.05784185376082</v>
      </c>
      <c r="K74" s="60"/>
    </row>
    <row r="75" spans="1:11" s="196" customFormat="1">
      <c r="A75" s="401"/>
      <c r="B75" s="406"/>
      <c r="C75" s="412"/>
      <c r="D75" s="406"/>
      <c r="E75" s="406" t="s">
        <v>373</v>
      </c>
      <c r="F75" s="408"/>
      <c r="G75" s="409"/>
      <c r="H75" s="410"/>
      <c r="I75" s="410"/>
      <c r="J75" s="411"/>
      <c r="K75" s="60"/>
    </row>
    <row r="76" spans="1:11" s="196" customFormat="1">
      <c r="A76" s="401"/>
      <c r="B76" s="406"/>
      <c r="C76" s="412"/>
      <c r="D76" s="406"/>
      <c r="E76" s="406"/>
      <c r="F76" s="408" t="s">
        <v>426</v>
      </c>
      <c r="G76" s="409" t="s">
        <v>93</v>
      </c>
      <c r="H76" s="410">
        <v>569.14067399999999</v>
      </c>
      <c r="I76" s="410">
        <v>1073.9748139999999</v>
      </c>
      <c r="J76" s="411">
        <f t="shared" ref="J76:J80" si="12">IF(AND(I76=0,H76&gt;0),"n.a.",IF(OR(I76=0,H76=0),"n.a.",IF((AND(I76&gt;0,H76&lt;0)),"n.a.",IF((I76/H76)*100-100&gt;100,"-o-",(I76/H76)*100-100))))</f>
        <v>88.70111785403688</v>
      </c>
      <c r="K76" s="60"/>
    </row>
    <row r="77" spans="1:11" s="196" customFormat="1">
      <c r="A77" s="401"/>
      <c r="B77" s="406"/>
      <c r="C77" s="412"/>
      <c r="D77" s="406"/>
      <c r="E77" s="406"/>
      <c r="F77" s="408" t="s">
        <v>478</v>
      </c>
      <c r="G77" s="409" t="s">
        <v>479</v>
      </c>
      <c r="H77" s="410">
        <v>614.31043799999998</v>
      </c>
      <c r="I77" s="410">
        <v>1418.31182498</v>
      </c>
      <c r="J77" s="411" t="str">
        <f t="shared" si="12"/>
        <v>-o-</v>
      </c>
      <c r="K77" s="60"/>
    </row>
    <row r="78" spans="1:11" s="196" customFormat="1">
      <c r="A78" s="401"/>
      <c r="B78" s="406"/>
      <c r="C78" s="412"/>
      <c r="D78" s="406"/>
      <c r="E78" s="406"/>
      <c r="F78" s="408" t="s">
        <v>480</v>
      </c>
      <c r="G78" s="409" t="s">
        <v>481</v>
      </c>
      <c r="H78" s="410">
        <v>3000</v>
      </c>
      <c r="I78" s="410">
        <v>0</v>
      </c>
      <c r="J78" s="411" t="str">
        <f t="shared" si="12"/>
        <v>n.a.</v>
      </c>
      <c r="K78" s="60"/>
    </row>
    <row r="79" spans="1:11" s="196" customFormat="1">
      <c r="A79" s="401"/>
      <c r="B79" s="406"/>
      <c r="C79" s="412"/>
      <c r="D79" s="406"/>
      <c r="E79" s="406"/>
      <c r="F79" s="408" t="s">
        <v>482</v>
      </c>
      <c r="G79" s="409" t="s">
        <v>483</v>
      </c>
      <c r="H79" s="410">
        <v>308.26969800000001</v>
      </c>
      <c r="I79" s="410">
        <v>573.73975075999999</v>
      </c>
      <c r="J79" s="411">
        <f t="shared" si="12"/>
        <v>86.116168563541379</v>
      </c>
      <c r="K79" s="60"/>
    </row>
    <row r="80" spans="1:11" s="196" customFormat="1">
      <c r="A80" s="401"/>
      <c r="B80" s="406"/>
      <c r="C80" s="412"/>
      <c r="D80" s="406"/>
      <c r="E80" s="406"/>
      <c r="F80" s="408" t="s">
        <v>427</v>
      </c>
      <c r="G80" s="413" t="s">
        <v>428</v>
      </c>
      <c r="H80" s="410">
        <v>0</v>
      </c>
      <c r="I80" s="410">
        <v>3000</v>
      </c>
      <c r="J80" s="411" t="str">
        <f t="shared" si="12"/>
        <v>n.a.</v>
      </c>
      <c r="K80" s="60"/>
    </row>
    <row r="81" spans="1:11" s="196" customFormat="1">
      <c r="A81" s="401"/>
      <c r="B81" s="406"/>
      <c r="C81" s="407">
        <v>10</v>
      </c>
      <c r="D81" s="406" t="s">
        <v>484</v>
      </c>
      <c r="E81" s="406"/>
      <c r="F81" s="408"/>
      <c r="G81" s="409"/>
      <c r="H81" s="410"/>
      <c r="I81" s="410"/>
      <c r="J81" s="411"/>
      <c r="K81" s="60"/>
    </row>
    <row r="82" spans="1:11" s="196" customFormat="1">
      <c r="A82" s="401"/>
      <c r="B82" s="406"/>
      <c r="C82" s="412"/>
      <c r="D82" s="406"/>
      <c r="E82" s="406" t="s">
        <v>362</v>
      </c>
      <c r="F82" s="408"/>
      <c r="G82" s="409"/>
      <c r="H82" s="410"/>
      <c r="I82" s="410"/>
      <c r="J82" s="411"/>
      <c r="K82" s="60"/>
    </row>
    <row r="83" spans="1:11" s="196" customFormat="1">
      <c r="A83" s="401"/>
      <c r="B83" s="406"/>
      <c r="C83" s="412"/>
      <c r="D83" s="406"/>
      <c r="E83" s="406"/>
      <c r="F83" s="408">
        <v>0</v>
      </c>
      <c r="G83" s="409" t="s">
        <v>362</v>
      </c>
      <c r="H83" s="410">
        <v>5897.1420319999997</v>
      </c>
      <c r="I83" s="410">
        <v>9428.2739382299933</v>
      </c>
      <c r="J83" s="411">
        <f t="shared" ref="J83" si="13">IF(AND(I83=0,H83&gt;0),"n.a.",IF(OR(I83=0,H83=0),"n.a.",IF((AND(I83&gt;0,H83&lt;0)),"n.a.",IF((I83/H83)*100-100&gt;100,"-o-",(I83/H83)*100-100))))</f>
        <v>59.878698648749008</v>
      </c>
      <c r="K83" s="60"/>
    </row>
    <row r="84" spans="1:11" s="196" customFormat="1">
      <c r="A84" s="401"/>
      <c r="B84" s="406"/>
      <c r="C84" s="412"/>
      <c r="D84" s="406"/>
      <c r="E84" s="406" t="s">
        <v>373</v>
      </c>
      <c r="F84" s="408"/>
      <c r="G84" s="409"/>
      <c r="H84" s="410"/>
      <c r="I84" s="410"/>
      <c r="J84" s="411"/>
      <c r="K84" s="60"/>
    </row>
    <row r="85" spans="1:11" s="196" customFormat="1">
      <c r="A85" s="401"/>
      <c r="B85" s="406"/>
      <c r="C85" s="412"/>
      <c r="D85" s="406"/>
      <c r="E85" s="406"/>
      <c r="F85" s="408" t="s">
        <v>670</v>
      </c>
      <c r="G85" s="409" t="s">
        <v>103</v>
      </c>
      <c r="H85" s="410">
        <v>909.69407100000001</v>
      </c>
      <c r="I85" s="410">
        <v>396.99461141999996</v>
      </c>
      <c r="J85" s="411">
        <f t="shared" ref="J85:J86" si="14">IF(AND(I85=0,H85&gt;0),"n.a.",IF(OR(I85=0,H85=0),"n.a.",IF((AND(I85&gt;0,H85&lt;0)),"n.a.",IF((I85/H85)*100-100&gt;100,"-o-",(I85/H85)*100-100))))</f>
        <v>-56.35954722848799</v>
      </c>
      <c r="K85" s="60"/>
    </row>
    <row r="86" spans="1:11" s="196" customFormat="1">
      <c r="A86" s="401"/>
      <c r="B86" s="406"/>
      <c r="C86" s="412"/>
      <c r="D86" s="406"/>
      <c r="E86" s="406"/>
      <c r="F86" s="408" t="s">
        <v>671</v>
      </c>
      <c r="G86" s="409" t="s">
        <v>104</v>
      </c>
      <c r="H86" s="410">
        <v>999.13668299999995</v>
      </c>
      <c r="I86" s="410">
        <v>1083.6268544000002</v>
      </c>
      <c r="J86" s="411">
        <f t="shared" si="14"/>
        <v>8.4563176227611621</v>
      </c>
      <c r="K86" s="60"/>
    </row>
    <row r="87" spans="1:11" s="196" customFormat="1">
      <c r="A87" s="401"/>
      <c r="B87" s="406"/>
      <c r="C87" s="407">
        <v>11</v>
      </c>
      <c r="D87" s="406" t="s">
        <v>316</v>
      </c>
      <c r="E87" s="406"/>
      <c r="F87" s="408"/>
      <c r="G87" s="409"/>
      <c r="H87" s="410"/>
      <c r="I87" s="410"/>
      <c r="J87" s="411"/>
      <c r="K87" s="60"/>
    </row>
    <row r="88" spans="1:11" s="196" customFormat="1">
      <c r="A88" s="401"/>
      <c r="B88" s="406"/>
      <c r="C88" s="412"/>
      <c r="D88" s="406"/>
      <c r="E88" s="406" t="s">
        <v>363</v>
      </c>
      <c r="F88" s="408"/>
      <c r="G88" s="409"/>
      <c r="H88" s="410"/>
      <c r="I88" s="410"/>
      <c r="J88" s="411"/>
      <c r="K88" s="60"/>
    </row>
    <row r="89" spans="1:11" s="196" customFormat="1">
      <c r="A89" s="401"/>
      <c r="B89" s="406"/>
      <c r="C89" s="412"/>
      <c r="D89" s="406"/>
      <c r="E89" s="406"/>
      <c r="F89" s="408" t="s">
        <v>490</v>
      </c>
      <c r="G89" s="409" t="s">
        <v>114</v>
      </c>
      <c r="H89" s="410">
        <v>556.580241</v>
      </c>
      <c r="I89" s="410">
        <v>591.13582448</v>
      </c>
      <c r="J89" s="411">
        <f t="shared" ref="J89:J90" si="15">IF(AND(I89=0,H89&gt;0),"n.a.",IF(OR(I89=0,H89=0),"n.a.",IF((AND(I89&gt;0,H89&lt;0)),"n.a.",IF((I89/H89)*100-100&gt;100,"-o-",(I89/H89)*100-100))))</f>
        <v>6.2085537599959366</v>
      </c>
      <c r="K89" s="60"/>
    </row>
    <row r="90" spans="1:11" s="196" customFormat="1">
      <c r="A90" s="401"/>
      <c r="B90" s="406"/>
      <c r="C90" s="412"/>
      <c r="D90" s="406"/>
      <c r="E90" s="406"/>
      <c r="F90" s="408" t="s">
        <v>369</v>
      </c>
      <c r="G90" s="409" t="s">
        <v>116</v>
      </c>
      <c r="H90" s="410">
        <v>41.817565000000002</v>
      </c>
      <c r="I90" s="410">
        <v>43.980456060000002</v>
      </c>
      <c r="J90" s="411">
        <f t="shared" si="15"/>
        <v>5.1722070857066882</v>
      </c>
      <c r="K90" s="60"/>
    </row>
    <row r="91" spans="1:11" s="196" customFormat="1">
      <c r="A91" s="401"/>
      <c r="B91" s="406"/>
      <c r="C91" s="412"/>
      <c r="D91" s="406"/>
      <c r="E91" s="406" t="s">
        <v>373</v>
      </c>
      <c r="F91" s="408"/>
      <c r="G91" s="409"/>
      <c r="H91" s="410"/>
      <c r="I91" s="410"/>
      <c r="J91" s="411"/>
      <c r="K91" s="60"/>
    </row>
    <row r="92" spans="1:11" s="196" customFormat="1">
      <c r="A92" s="401"/>
      <c r="B92" s="406"/>
      <c r="C92" s="412"/>
      <c r="D92" s="406"/>
      <c r="E92" s="406"/>
      <c r="F92" s="408" t="s">
        <v>672</v>
      </c>
      <c r="G92" s="409" t="s">
        <v>117</v>
      </c>
      <c r="H92" s="410">
        <v>127.87444600000001</v>
      </c>
      <c r="I92" s="410">
        <v>198.96253027</v>
      </c>
      <c r="J92" s="411">
        <f t="shared" ref="J92:J101" si="16">IF(AND(I92=0,H92&gt;0),"n.a.",IF(OR(I92=0,H92=0),"n.a.",IF((AND(I92&gt;0,H92&lt;0)),"n.a.",IF((I92/H92)*100-100&gt;100,"-o-",(I92/H92)*100-100))))</f>
        <v>55.59209560133695</v>
      </c>
      <c r="K92" s="60"/>
    </row>
    <row r="93" spans="1:11" s="196" customFormat="1" ht="27">
      <c r="A93" s="401"/>
      <c r="B93" s="406"/>
      <c r="C93" s="412"/>
      <c r="D93" s="406"/>
      <c r="E93" s="406"/>
      <c r="F93" s="408" t="s">
        <v>485</v>
      </c>
      <c r="G93" s="409" t="s">
        <v>121</v>
      </c>
      <c r="H93" s="410">
        <v>2347.5105010000002</v>
      </c>
      <c r="I93" s="410">
        <v>2583.1627282200006</v>
      </c>
      <c r="J93" s="411">
        <f t="shared" si="16"/>
        <v>10.03838862998127</v>
      </c>
      <c r="K93" s="60"/>
    </row>
    <row r="94" spans="1:11" s="196" customFormat="1" ht="27">
      <c r="A94" s="401"/>
      <c r="B94" s="406"/>
      <c r="C94" s="412"/>
      <c r="D94" s="406"/>
      <c r="E94" s="406"/>
      <c r="F94" s="408" t="s">
        <v>673</v>
      </c>
      <c r="G94" s="409" t="s">
        <v>124</v>
      </c>
      <c r="H94" s="410">
        <v>242.78785400000001</v>
      </c>
      <c r="I94" s="410">
        <v>265.21953600000001</v>
      </c>
      <c r="J94" s="411">
        <f t="shared" si="16"/>
        <v>9.2392109532793967</v>
      </c>
      <c r="K94" s="60"/>
    </row>
    <row r="95" spans="1:11" s="196" customFormat="1">
      <c r="A95" s="401"/>
      <c r="B95" s="406"/>
      <c r="C95" s="412"/>
      <c r="D95" s="406"/>
      <c r="E95" s="406"/>
      <c r="F95" s="408" t="s">
        <v>674</v>
      </c>
      <c r="G95" s="409" t="s">
        <v>125</v>
      </c>
      <c r="H95" s="410">
        <v>1719.004819</v>
      </c>
      <c r="I95" s="410">
        <v>1890.04518061</v>
      </c>
      <c r="J95" s="411">
        <f t="shared" si="16"/>
        <v>9.9499640559181017</v>
      </c>
      <c r="K95" s="60"/>
    </row>
    <row r="96" spans="1:11" s="196" customFormat="1">
      <c r="A96" s="401"/>
      <c r="B96" s="406"/>
      <c r="C96" s="412"/>
      <c r="D96" s="406"/>
      <c r="E96" s="406"/>
      <c r="F96" s="408" t="s">
        <v>486</v>
      </c>
      <c r="G96" s="409" t="s">
        <v>126</v>
      </c>
      <c r="H96" s="410">
        <v>1968.767323</v>
      </c>
      <c r="I96" s="410">
        <v>3208.0151859800003</v>
      </c>
      <c r="J96" s="411">
        <f t="shared" si="16"/>
        <v>62.945369343678436</v>
      </c>
      <c r="K96" s="60"/>
    </row>
    <row r="97" spans="1:11" s="196" customFormat="1" ht="40.5">
      <c r="A97" s="401"/>
      <c r="B97" s="406"/>
      <c r="C97" s="412"/>
      <c r="D97" s="406"/>
      <c r="E97" s="406"/>
      <c r="F97" s="408" t="s">
        <v>377</v>
      </c>
      <c r="G97" s="409" t="s">
        <v>129</v>
      </c>
      <c r="H97" s="410">
        <v>63.255566000000002</v>
      </c>
      <c r="I97" s="410">
        <v>71.439888819999993</v>
      </c>
      <c r="J97" s="411">
        <f t="shared" si="16"/>
        <v>12.938502233937783</v>
      </c>
      <c r="K97" s="60"/>
    </row>
    <row r="98" spans="1:11" s="196" customFormat="1">
      <c r="A98" s="401"/>
      <c r="B98" s="406"/>
      <c r="C98" s="412"/>
      <c r="D98" s="406"/>
      <c r="E98" s="406"/>
      <c r="F98" s="408" t="s">
        <v>487</v>
      </c>
      <c r="G98" s="409" t="s">
        <v>130</v>
      </c>
      <c r="H98" s="410">
        <v>2107.3303679999999</v>
      </c>
      <c r="I98" s="410">
        <v>2392.4523236199998</v>
      </c>
      <c r="J98" s="411">
        <f t="shared" si="16"/>
        <v>13.530007442098423</v>
      </c>
      <c r="K98" s="60"/>
    </row>
    <row r="99" spans="1:11" s="196" customFormat="1">
      <c r="A99" s="401"/>
      <c r="B99" s="406"/>
      <c r="C99" s="412"/>
      <c r="D99" s="406"/>
      <c r="E99" s="406"/>
      <c r="F99" s="408" t="s">
        <v>488</v>
      </c>
      <c r="G99" s="409" t="s">
        <v>132</v>
      </c>
      <c r="H99" s="410">
        <v>159.25079500000001</v>
      </c>
      <c r="I99" s="410">
        <v>184.70025986999997</v>
      </c>
      <c r="J99" s="411">
        <f t="shared" si="16"/>
        <v>15.980745885758353</v>
      </c>
      <c r="K99" s="60"/>
    </row>
    <row r="100" spans="1:11" s="196" customFormat="1" ht="27">
      <c r="A100" s="401"/>
      <c r="B100" s="406"/>
      <c r="C100" s="412"/>
      <c r="D100" s="406"/>
      <c r="E100" s="406"/>
      <c r="F100" s="408" t="s">
        <v>675</v>
      </c>
      <c r="G100" s="409" t="s">
        <v>676</v>
      </c>
      <c r="H100" s="410">
        <v>0</v>
      </c>
      <c r="I100" s="410">
        <v>1001.0583436100003</v>
      </c>
      <c r="J100" s="411" t="str">
        <f t="shared" si="16"/>
        <v>n.a.</v>
      </c>
      <c r="K100" s="60"/>
    </row>
    <row r="101" spans="1:11" s="196" customFormat="1" ht="27">
      <c r="A101" s="401"/>
      <c r="B101" s="406"/>
      <c r="C101" s="412"/>
      <c r="D101" s="406"/>
      <c r="E101" s="406"/>
      <c r="F101" s="408" t="s">
        <v>489</v>
      </c>
      <c r="G101" s="409" t="s">
        <v>133</v>
      </c>
      <c r="H101" s="410">
        <v>43.369385000000001</v>
      </c>
      <c r="I101" s="410">
        <v>149.01885654</v>
      </c>
      <c r="J101" s="411" t="str">
        <f t="shared" si="16"/>
        <v>-o-</v>
      </c>
      <c r="K101" s="60"/>
    </row>
    <row r="102" spans="1:11" s="196" customFormat="1">
      <c r="A102" s="401"/>
      <c r="B102" s="406"/>
      <c r="C102" s="407">
        <v>12</v>
      </c>
      <c r="D102" s="406" t="s">
        <v>317</v>
      </c>
      <c r="E102" s="406"/>
      <c r="F102" s="408"/>
      <c r="G102" s="409"/>
      <c r="H102" s="410"/>
      <c r="I102" s="410"/>
      <c r="J102" s="411"/>
      <c r="K102" s="60"/>
    </row>
    <row r="103" spans="1:11" s="196" customFormat="1">
      <c r="A103" s="401"/>
      <c r="B103" s="406"/>
      <c r="C103" s="412"/>
      <c r="D103" s="406"/>
      <c r="E103" s="406" t="s">
        <v>362</v>
      </c>
      <c r="F103" s="408"/>
      <c r="G103" s="409"/>
      <c r="H103" s="410"/>
      <c r="I103" s="410"/>
      <c r="J103" s="411"/>
      <c r="K103" s="60"/>
    </row>
    <row r="104" spans="1:11" s="196" customFormat="1">
      <c r="A104" s="401"/>
      <c r="B104" s="406"/>
      <c r="C104" s="412"/>
      <c r="D104" s="406"/>
      <c r="E104" s="406"/>
      <c r="F104" s="408">
        <v>0</v>
      </c>
      <c r="G104" s="409" t="s">
        <v>362</v>
      </c>
      <c r="H104" s="410">
        <v>9400.9659570000003</v>
      </c>
      <c r="I104" s="410">
        <v>15436.336919039997</v>
      </c>
      <c r="J104" s="411">
        <f t="shared" ref="J104" si="17">IF(AND(I104=0,H104&gt;0),"n.a.",IF(OR(I104=0,H104=0),"n.a.",IF((AND(I104&gt;0,H104&lt;0)),"n.a.",IF((I104/H104)*100-100&gt;100,"-o-",(I104/H104)*100-100))))</f>
        <v>64.199476837228985</v>
      </c>
      <c r="K104" s="60"/>
    </row>
    <row r="105" spans="1:11" s="196" customFormat="1">
      <c r="A105" s="401"/>
      <c r="B105" s="406"/>
      <c r="C105" s="412"/>
      <c r="D105" s="406"/>
      <c r="E105" s="406" t="s">
        <v>363</v>
      </c>
      <c r="F105" s="408"/>
      <c r="G105" s="409"/>
      <c r="H105" s="410"/>
      <c r="I105" s="410"/>
      <c r="J105" s="411"/>
      <c r="K105" s="60"/>
    </row>
    <row r="106" spans="1:11" s="196" customFormat="1">
      <c r="A106" s="401"/>
      <c r="B106" s="406"/>
      <c r="C106" s="412"/>
      <c r="D106" s="406"/>
      <c r="E106" s="406"/>
      <c r="F106" s="408" t="s">
        <v>471</v>
      </c>
      <c r="G106" s="413" t="s">
        <v>140</v>
      </c>
      <c r="H106" s="410">
        <v>374.73519099999999</v>
      </c>
      <c r="I106" s="410">
        <v>344.15381730000001</v>
      </c>
      <c r="J106" s="411">
        <f t="shared" ref="J106:J112" si="18">IF(AND(I106=0,H106&gt;0),"n.a.",IF(OR(I106=0,H106=0),"n.a.",IF((AND(I106&gt;0,H106&lt;0)),"n.a.",IF((I106/H106)*100-100&gt;100,"-o-",(I106/H106)*100-100))))</f>
        <v>-8.160795792461343</v>
      </c>
      <c r="K106" s="60"/>
    </row>
    <row r="107" spans="1:11" s="196" customFormat="1">
      <c r="A107" s="401"/>
      <c r="B107" s="406"/>
      <c r="C107" s="412"/>
      <c r="D107" s="406"/>
      <c r="E107" s="406"/>
      <c r="F107" s="408" t="s">
        <v>490</v>
      </c>
      <c r="G107" s="413" t="s">
        <v>141</v>
      </c>
      <c r="H107" s="410">
        <v>2268.0826870000001</v>
      </c>
      <c r="I107" s="410">
        <v>3304.8670488699995</v>
      </c>
      <c r="J107" s="411">
        <f t="shared" si="18"/>
        <v>45.71192963169068</v>
      </c>
      <c r="K107" s="60"/>
    </row>
    <row r="108" spans="1:11" s="196" customFormat="1">
      <c r="A108" s="401"/>
      <c r="B108" s="406"/>
      <c r="C108" s="412"/>
      <c r="D108" s="406"/>
      <c r="E108" s="406"/>
      <c r="F108" s="408" t="s">
        <v>368</v>
      </c>
      <c r="G108" s="409" t="s">
        <v>142</v>
      </c>
      <c r="H108" s="410">
        <v>111.96220700000001</v>
      </c>
      <c r="I108" s="410">
        <v>122.22332978999999</v>
      </c>
      <c r="J108" s="411">
        <f t="shared" si="18"/>
        <v>9.164809327133014</v>
      </c>
      <c r="K108" s="60"/>
    </row>
    <row r="109" spans="1:11" s="196" customFormat="1" ht="27">
      <c r="A109" s="401"/>
      <c r="B109" s="406"/>
      <c r="C109" s="412"/>
      <c r="D109" s="406"/>
      <c r="E109" s="406"/>
      <c r="F109" s="408" t="s">
        <v>660</v>
      </c>
      <c r="G109" s="409" t="s">
        <v>144</v>
      </c>
      <c r="H109" s="410">
        <v>904.612976</v>
      </c>
      <c r="I109" s="410">
        <v>1300.3081790400001</v>
      </c>
      <c r="J109" s="411">
        <f t="shared" si="18"/>
        <v>43.741933129201556</v>
      </c>
      <c r="K109" s="60"/>
    </row>
    <row r="110" spans="1:11" s="196" customFormat="1">
      <c r="A110" s="401"/>
      <c r="B110" s="406"/>
      <c r="C110" s="412"/>
      <c r="D110" s="406"/>
      <c r="E110" s="406"/>
      <c r="F110" s="408" t="s">
        <v>472</v>
      </c>
      <c r="G110" s="413" t="s">
        <v>146</v>
      </c>
      <c r="H110" s="410">
        <v>2205.5249589999999</v>
      </c>
      <c r="I110" s="410">
        <v>4425.0854699600004</v>
      </c>
      <c r="J110" s="411" t="str">
        <f t="shared" si="18"/>
        <v>-o-</v>
      </c>
      <c r="K110" s="60"/>
    </row>
    <row r="111" spans="1:11" s="196" customFormat="1" ht="27">
      <c r="A111" s="401"/>
      <c r="B111" s="406"/>
      <c r="C111" s="412"/>
      <c r="D111" s="406"/>
      <c r="E111" s="406"/>
      <c r="F111" s="408" t="s">
        <v>491</v>
      </c>
      <c r="G111" s="409" t="s">
        <v>147</v>
      </c>
      <c r="H111" s="410">
        <v>680.809978</v>
      </c>
      <c r="I111" s="410">
        <v>965.08633418000022</v>
      </c>
      <c r="J111" s="411">
        <f t="shared" si="18"/>
        <v>41.75560954836655</v>
      </c>
      <c r="K111" s="60"/>
    </row>
    <row r="112" spans="1:11" s="196" customFormat="1" ht="12" customHeight="1">
      <c r="A112" s="401"/>
      <c r="B112" s="406"/>
      <c r="C112" s="412"/>
      <c r="D112" s="406"/>
      <c r="E112" s="406"/>
      <c r="F112" s="408" t="s">
        <v>492</v>
      </c>
      <c r="G112" s="409" t="s">
        <v>149</v>
      </c>
      <c r="H112" s="410">
        <v>80144.064889000001</v>
      </c>
      <c r="I112" s="410">
        <v>70373.070327439986</v>
      </c>
      <c r="J112" s="411">
        <f t="shared" si="18"/>
        <v>-12.191788094468265</v>
      </c>
      <c r="K112" s="60"/>
    </row>
    <row r="113" spans="1:11">
      <c r="A113" s="401"/>
      <c r="B113" s="406"/>
      <c r="C113" s="412"/>
      <c r="D113" s="406"/>
      <c r="E113" s="406" t="s">
        <v>373</v>
      </c>
      <c r="F113" s="408"/>
      <c r="G113" s="409"/>
      <c r="H113" s="410"/>
      <c r="I113" s="410"/>
      <c r="J113" s="411"/>
      <c r="K113" s="192"/>
    </row>
    <row r="114" spans="1:11">
      <c r="A114" s="401"/>
      <c r="B114" s="406"/>
      <c r="C114" s="412"/>
      <c r="D114" s="406"/>
      <c r="E114" s="406"/>
      <c r="F114" s="408" t="s">
        <v>378</v>
      </c>
      <c r="G114" s="409" t="s">
        <v>167</v>
      </c>
      <c r="H114" s="410">
        <v>99.777304000000001</v>
      </c>
      <c r="I114" s="410">
        <v>143.18646302000005</v>
      </c>
      <c r="J114" s="411">
        <f t="shared" ref="J114" si="19">IF(AND(I114=0,H114&gt;0),"n.a.",IF(OR(I114=0,H114=0),"n.a.",IF((AND(I114&gt;0,H114&lt;0)),"n.a.",IF((I114/H114)*100-100&gt;100,"-o-",(I114/H114)*100-100))))</f>
        <v>43.506045242513324</v>
      </c>
      <c r="K114" s="192"/>
    </row>
    <row r="115" spans="1:11" ht="27.75" customHeight="1">
      <c r="A115" s="401"/>
      <c r="B115" s="406"/>
      <c r="C115" s="407">
        <v>15</v>
      </c>
      <c r="D115" s="406" t="s">
        <v>493</v>
      </c>
      <c r="E115" s="406"/>
      <c r="F115" s="408"/>
      <c r="G115" s="409"/>
      <c r="H115" s="410"/>
      <c r="I115" s="410"/>
      <c r="J115" s="411"/>
      <c r="K115" s="192"/>
    </row>
    <row r="116" spans="1:11" ht="12" customHeight="1">
      <c r="A116" s="401"/>
      <c r="B116" s="406"/>
      <c r="C116" s="412"/>
      <c r="D116" s="406"/>
      <c r="E116" s="406" t="s">
        <v>363</v>
      </c>
      <c r="F116" s="408"/>
      <c r="G116" s="409"/>
      <c r="H116" s="410"/>
      <c r="I116" s="410"/>
      <c r="J116" s="411"/>
      <c r="K116" s="192"/>
    </row>
    <row r="117" spans="1:11">
      <c r="A117" s="401"/>
      <c r="B117" s="406"/>
      <c r="C117" s="412"/>
      <c r="D117" s="406"/>
      <c r="E117" s="406"/>
      <c r="F117" s="408" t="s">
        <v>374</v>
      </c>
      <c r="G117" s="409" t="s">
        <v>185</v>
      </c>
      <c r="H117" s="410">
        <v>711.28035799999998</v>
      </c>
      <c r="I117" s="410">
        <v>772.82064868999998</v>
      </c>
      <c r="J117" s="411">
        <f t="shared" ref="J117" si="20">IF(AND(I117=0,H117&gt;0),"n.a.",IF(OR(I117=0,H117=0),"n.a.",IF((AND(I117&gt;0,H117&lt;0)),"n.a.",IF((I117/H117)*100-100&gt;100,"-o-",(I117/H117)*100-100))))</f>
        <v>8.6520441620292985</v>
      </c>
      <c r="K117" s="192"/>
    </row>
    <row r="118" spans="1:11">
      <c r="A118" s="401"/>
      <c r="B118" s="406"/>
      <c r="C118" s="407">
        <v>16</v>
      </c>
      <c r="D118" s="406" t="s">
        <v>677</v>
      </c>
      <c r="E118" s="406"/>
      <c r="F118" s="408"/>
      <c r="G118" s="409"/>
      <c r="H118" s="410"/>
      <c r="I118" s="410"/>
      <c r="J118" s="411"/>
      <c r="K118" s="192"/>
    </row>
    <row r="119" spans="1:11">
      <c r="A119" s="401"/>
      <c r="B119" s="406"/>
      <c r="C119" s="412"/>
      <c r="D119" s="406"/>
      <c r="E119" s="406" t="s">
        <v>363</v>
      </c>
      <c r="F119" s="408"/>
      <c r="G119" s="409"/>
      <c r="H119" s="410"/>
      <c r="I119" s="410"/>
      <c r="J119" s="411"/>
    </row>
    <row r="120" spans="1:11">
      <c r="A120" s="401"/>
      <c r="B120" s="406"/>
      <c r="C120" s="412"/>
      <c r="D120" s="406"/>
      <c r="E120" s="406"/>
      <c r="F120" s="408" t="s">
        <v>374</v>
      </c>
      <c r="G120" s="409" t="s">
        <v>191</v>
      </c>
      <c r="H120" s="410">
        <v>23727.238433999999</v>
      </c>
      <c r="I120" s="410">
        <v>24965.653000770031</v>
      </c>
      <c r="J120" s="411">
        <f t="shared" ref="J120:J121" si="21">IF(AND(I120=0,H120&gt;0),"n.a.",IF(OR(I120=0,H120=0),"n.a.",IF((AND(I120&gt;0,H120&lt;0)),"n.a.",IF((I120/H120)*100-100&gt;100,"-o-",(I120/H120)*100-100))))</f>
        <v>5.2193792809678285</v>
      </c>
    </row>
    <row r="121" spans="1:11">
      <c r="A121" s="401"/>
      <c r="B121" s="406"/>
      <c r="C121" s="412"/>
      <c r="D121" s="406"/>
      <c r="E121" s="406"/>
      <c r="F121" s="408" t="s">
        <v>475</v>
      </c>
      <c r="G121" s="409" t="s">
        <v>193</v>
      </c>
      <c r="H121" s="410">
        <v>843.55310599999996</v>
      </c>
      <c r="I121" s="410">
        <v>983.35904254999969</v>
      </c>
      <c r="J121" s="411">
        <f t="shared" si="21"/>
        <v>16.573459993874962</v>
      </c>
    </row>
    <row r="122" spans="1:11">
      <c r="A122" s="401"/>
      <c r="B122" s="406"/>
      <c r="C122" s="407">
        <v>17</v>
      </c>
      <c r="D122" s="406" t="s">
        <v>300</v>
      </c>
      <c r="E122" s="406"/>
      <c r="F122" s="408"/>
      <c r="G122" s="409"/>
      <c r="H122" s="410"/>
      <c r="I122" s="410"/>
      <c r="J122" s="411"/>
    </row>
    <row r="123" spans="1:11">
      <c r="A123" s="401"/>
      <c r="B123" s="406"/>
      <c r="C123" s="412"/>
      <c r="D123" s="406"/>
      <c r="E123" s="406" t="s">
        <v>363</v>
      </c>
      <c r="F123" s="408"/>
      <c r="G123" s="409"/>
      <c r="H123" s="410"/>
      <c r="I123" s="410"/>
      <c r="J123" s="411"/>
    </row>
    <row r="124" spans="1:11">
      <c r="A124" s="401"/>
      <c r="B124" s="406"/>
      <c r="C124" s="412"/>
      <c r="D124" s="406"/>
      <c r="E124" s="406"/>
      <c r="F124" s="408" t="s">
        <v>374</v>
      </c>
      <c r="G124" s="409" t="s">
        <v>200</v>
      </c>
      <c r="H124" s="410">
        <v>51.790286999999999</v>
      </c>
      <c r="I124" s="410">
        <v>35.400501599999998</v>
      </c>
      <c r="J124" s="411">
        <f t="shared" ref="J124" si="22">IF(AND(I124=0,H124&gt;0),"n.a.",IF(OR(I124=0,H124=0),"n.a.",IF((AND(I124&gt;0,H124&lt;0)),"n.a.",IF((I124/H124)*100-100&gt;100,"-o-",(I124/H124)*100-100))))</f>
        <v>-31.646446369374246</v>
      </c>
    </row>
    <row r="125" spans="1:11">
      <c r="A125" s="401"/>
      <c r="B125" s="406"/>
      <c r="C125" s="407">
        <v>18</v>
      </c>
      <c r="D125" s="406" t="s">
        <v>319</v>
      </c>
      <c r="E125" s="406"/>
      <c r="F125" s="408"/>
      <c r="G125" s="409"/>
      <c r="H125" s="410"/>
      <c r="I125" s="410"/>
      <c r="J125" s="411"/>
    </row>
    <row r="126" spans="1:11">
      <c r="A126" s="401"/>
      <c r="B126" s="406"/>
      <c r="C126" s="412"/>
      <c r="D126" s="406"/>
      <c r="E126" s="406" t="s">
        <v>362</v>
      </c>
      <c r="F126" s="408"/>
      <c r="G126" s="409"/>
      <c r="H126" s="410"/>
      <c r="I126" s="410"/>
      <c r="J126" s="411"/>
    </row>
    <row r="127" spans="1:11">
      <c r="A127" s="401"/>
      <c r="B127" s="406"/>
      <c r="C127" s="412"/>
      <c r="D127" s="406"/>
      <c r="E127" s="406"/>
      <c r="F127" s="408">
        <v>0</v>
      </c>
      <c r="G127" s="409" t="s">
        <v>362</v>
      </c>
      <c r="H127" s="410">
        <v>26184.612122999999</v>
      </c>
      <c r="I127" s="410">
        <v>126392.02896864009</v>
      </c>
      <c r="J127" s="411" t="str">
        <f t="shared" ref="J127" si="23">IF(AND(I127=0,H127&gt;0),"n.a.",IF(OR(I127=0,H127=0),"n.a.",IF((AND(I127&gt;0,H127&lt;0)),"n.a.",IF((I127/H127)*100-100&gt;100,"-o-",(I127/H127)*100-100))))</f>
        <v>-o-</v>
      </c>
    </row>
    <row r="128" spans="1:11">
      <c r="A128" s="401"/>
      <c r="B128" s="406"/>
      <c r="C128" s="412"/>
      <c r="D128" s="406"/>
      <c r="E128" s="406" t="s">
        <v>363</v>
      </c>
      <c r="F128" s="408"/>
      <c r="G128" s="409"/>
      <c r="H128" s="410"/>
      <c r="I128" s="410"/>
      <c r="J128" s="411"/>
    </row>
    <row r="129" spans="1:10">
      <c r="A129" s="401"/>
      <c r="B129" s="406"/>
      <c r="C129" s="412"/>
      <c r="D129" s="406"/>
      <c r="E129" s="406"/>
      <c r="F129" s="408" t="s">
        <v>364</v>
      </c>
      <c r="G129" s="409" t="s">
        <v>207</v>
      </c>
      <c r="H129" s="410">
        <v>103.89131</v>
      </c>
      <c r="I129" s="410">
        <v>121.09823501999999</v>
      </c>
      <c r="J129" s="411">
        <f t="shared" ref="J129" si="24">IF(AND(I129=0,H129&gt;0),"n.a.",IF(OR(I129=0,H129=0),"n.a.",IF((AND(I129&gt;0,H129&lt;0)),"n.a.",IF((I129/H129)*100-100&gt;100,"-o-",(I129/H129)*100-100))))</f>
        <v>16.562429542952131</v>
      </c>
    </row>
    <row r="130" spans="1:10">
      <c r="A130" s="401"/>
      <c r="B130" s="406"/>
      <c r="C130" s="412"/>
      <c r="D130" s="406"/>
      <c r="E130" s="406" t="s">
        <v>373</v>
      </c>
      <c r="F130" s="408"/>
      <c r="G130" s="409"/>
      <c r="H130" s="410"/>
      <c r="I130" s="410"/>
      <c r="J130" s="411"/>
    </row>
    <row r="131" spans="1:10">
      <c r="A131" s="401"/>
      <c r="B131" s="406"/>
      <c r="C131" s="412"/>
      <c r="D131" s="406"/>
      <c r="E131" s="406"/>
      <c r="F131" s="408" t="s">
        <v>379</v>
      </c>
      <c r="G131" s="409" t="s">
        <v>380</v>
      </c>
      <c r="H131" s="410">
        <v>0</v>
      </c>
      <c r="I131" s="410">
        <v>507.64857000000001</v>
      </c>
      <c r="J131" s="411" t="str">
        <f t="shared" ref="J131" si="25">IF(AND(I131=0,H131&gt;0),"n.a.",IF(OR(I131=0,H131=0),"n.a.",IF((AND(I131&gt;0,H131&lt;0)),"n.a.",IF((I131/H131)*100-100&gt;100,"-o-",(I131/H131)*100-100))))</f>
        <v>n.a.</v>
      </c>
    </row>
    <row r="132" spans="1:10">
      <c r="A132" s="401"/>
      <c r="B132" s="406"/>
      <c r="C132" s="407">
        <v>20</v>
      </c>
      <c r="D132" s="406" t="s">
        <v>429</v>
      </c>
      <c r="E132" s="406"/>
      <c r="F132" s="408"/>
      <c r="G132" s="409"/>
      <c r="H132" s="410"/>
      <c r="I132" s="410"/>
      <c r="J132" s="411"/>
    </row>
    <row r="133" spans="1:10">
      <c r="A133" s="401"/>
      <c r="B133" s="406"/>
      <c r="C133" s="412"/>
      <c r="D133" s="406"/>
      <c r="E133" s="406" t="s">
        <v>362</v>
      </c>
      <c r="F133" s="408"/>
      <c r="G133" s="409"/>
      <c r="H133" s="410"/>
      <c r="I133" s="410"/>
      <c r="J133" s="411"/>
    </row>
    <row r="134" spans="1:10">
      <c r="A134" s="401"/>
      <c r="B134" s="406"/>
      <c r="C134" s="412"/>
      <c r="D134" s="406"/>
      <c r="E134" s="406"/>
      <c r="F134" s="408">
        <v>0</v>
      </c>
      <c r="G134" s="409" t="s">
        <v>362</v>
      </c>
      <c r="H134" s="410">
        <v>127703.586792</v>
      </c>
      <c r="I134" s="410">
        <v>141562.17094873002</v>
      </c>
      <c r="J134" s="411">
        <f t="shared" ref="J134" si="26">IF(AND(I134=0,H134&gt;0),"n.a.",IF(OR(I134=0,H134=0),"n.a.",IF((AND(I134&gt;0,H134&lt;0)),"n.a.",IF((I134/H134)*100-100&gt;100,"-o-",(I134/H134)*100-100))))</f>
        <v>10.852149500939618</v>
      </c>
    </row>
    <row r="135" spans="1:10">
      <c r="A135" s="401"/>
      <c r="B135" s="406"/>
      <c r="C135" s="412"/>
      <c r="D135" s="406"/>
      <c r="E135" s="406" t="s">
        <v>363</v>
      </c>
      <c r="F135" s="408"/>
      <c r="G135" s="409"/>
      <c r="H135" s="410"/>
      <c r="I135" s="410"/>
      <c r="J135" s="411"/>
    </row>
    <row r="136" spans="1:10" ht="27">
      <c r="A136" s="401"/>
      <c r="B136" s="406"/>
      <c r="C136" s="412"/>
      <c r="D136" s="406"/>
      <c r="E136" s="406"/>
      <c r="F136" s="408" t="s">
        <v>366</v>
      </c>
      <c r="G136" s="409" t="s">
        <v>212</v>
      </c>
      <c r="H136" s="410">
        <v>20691.584630000001</v>
      </c>
      <c r="I136" s="410">
        <v>10161.440127940001</v>
      </c>
      <c r="J136" s="411">
        <f t="shared" ref="J136" si="27">IF(AND(I136=0,H136&gt;0),"n.a.",IF(OR(I136=0,H136=0),"n.a.",IF((AND(I136&gt;0,H136&lt;0)),"n.a.",IF((I136/H136)*100-100&gt;100,"-o-",(I136/H136)*100-100))))</f>
        <v>-50.890952483130334</v>
      </c>
    </row>
    <row r="137" spans="1:10">
      <c r="A137" s="401"/>
      <c r="B137" s="406"/>
      <c r="C137" s="412"/>
      <c r="D137" s="406"/>
      <c r="E137" s="406" t="s">
        <v>373</v>
      </c>
      <c r="F137" s="408"/>
      <c r="G137" s="409"/>
      <c r="H137" s="410"/>
      <c r="I137" s="410"/>
      <c r="J137" s="411"/>
    </row>
    <row r="138" spans="1:10">
      <c r="A138" s="401"/>
      <c r="B138" s="406"/>
      <c r="C138" s="412"/>
      <c r="D138" s="406"/>
      <c r="E138" s="406"/>
      <c r="F138" s="408" t="s">
        <v>381</v>
      </c>
      <c r="G138" s="409" t="s">
        <v>217</v>
      </c>
      <c r="H138" s="410">
        <v>95.856476000000001</v>
      </c>
      <c r="I138" s="410">
        <v>150.57495399999999</v>
      </c>
      <c r="J138" s="411">
        <f t="shared" ref="J138:J139" si="28">IF(AND(I138=0,H138&gt;0),"n.a.",IF(OR(I138=0,H138=0),"n.a.",IF((AND(I138&gt;0,H138&lt;0)),"n.a.",IF((I138/H138)*100-100&gt;100,"-o-",(I138/H138)*100-100))))</f>
        <v>57.083757178805513</v>
      </c>
    </row>
    <row r="139" spans="1:10">
      <c r="A139" s="401"/>
      <c r="B139" s="406"/>
      <c r="C139" s="412"/>
      <c r="D139" s="406"/>
      <c r="E139" s="406"/>
      <c r="F139" s="408" t="s">
        <v>494</v>
      </c>
      <c r="G139" s="409" t="s">
        <v>218</v>
      </c>
      <c r="H139" s="410">
        <v>79.155317999999994</v>
      </c>
      <c r="I139" s="410">
        <v>129.15531799999999</v>
      </c>
      <c r="J139" s="411">
        <f t="shared" si="28"/>
        <v>63.166949818835917</v>
      </c>
    </row>
    <row r="140" spans="1:10">
      <c r="A140" s="401"/>
      <c r="B140" s="406"/>
      <c r="C140" s="407">
        <v>21</v>
      </c>
      <c r="D140" s="406" t="s">
        <v>678</v>
      </c>
      <c r="E140" s="406"/>
      <c r="F140" s="408"/>
      <c r="G140" s="409"/>
      <c r="H140" s="410"/>
      <c r="I140" s="410"/>
      <c r="J140" s="411"/>
    </row>
    <row r="141" spans="1:10">
      <c r="A141" s="401"/>
      <c r="B141" s="406"/>
      <c r="C141" s="412"/>
      <c r="D141" s="406"/>
      <c r="E141" s="406" t="s">
        <v>373</v>
      </c>
      <c r="F141" s="408"/>
      <c r="G141" s="409"/>
      <c r="H141" s="410"/>
      <c r="I141" s="410"/>
      <c r="J141" s="411"/>
    </row>
    <row r="142" spans="1:10">
      <c r="A142" s="401"/>
      <c r="B142" s="406"/>
      <c r="C142" s="412"/>
      <c r="D142" s="406"/>
      <c r="E142" s="406"/>
      <c r="F142" s="408" t="s">
        <v>679</v>
      </c>
      <c r="G142" s="409" t="s">
        <v>223</v>
      </c>
      <c r="H142" s="410">
        <v>582.65675799999997</v>
      </c>
      <c r="I142" s="410">
        <v>464.70910151999993</v>
      </c>
      <c r="J142" s="411">
        <f t="shared" ref="J142" si="29">IF(AND(I142=0,H142&gt;0),"n.a.",IF(OR(I142=0,H142=0),"n.a.",IF((AND(I142&gt;0,H142&lt;0)),"n.a.",IF((I142/H142)*100-100&gt;100,"-o-",(I142/H142)*100-100))))</f>
        <v>-20.243077053608985</v>
      </c>
    </row>
    <row r="143" spans="1:10">
      <c r="A143" s="401"/>
      <c r="B143" s="406"/>
      <c r="C143" s="407">
        <v>27</v>
      </c>
      <c r="D143" s="406" t="s">
        <v>356</v>
      </c>
      <c r="E143" s="406"/>
      <c r="F143" s="408"/>
      <c r="G143" s="409"/>
      <c r="H143" s="410"/>
      <c r="I143" s="410"/>
      <c r="J143" s="411"/>
    </row>
    <row r="144" spans="1:10">
      <c r="A144" s="401"/>
      <c r="B144" s="406"/>
      <c r="C144" s="412"/>
      <c r="D144" s="406"/>
      <c r="E144" s="406" t="s">
        <v>362</v>
      </c>
      <c r="F144" s="408"/>
      <c r="G144" s="409"/>
      <c r="H144" s="410"/>
      <c r="I144" s="410"/>
      <c r="J144" s="411"/>
    </row>
    <row r="145" spans="1:10">
      <c r="A145" s="401"/>
      <c r="B145" s="406"/>
      <c r="C145" s="412"/>
      <c r="D145" s="406"/>
      <c r="E145" s="406"/>
      <c r="F145" s="408">
        <v>0</v>
      </c>
      <c r="G145" s="409" t="s">
        <v>362</v>
      </c>
      <c r="H145" s="410">
        <v>901.81939299999999</v>
      </c>
      <c r="I145" s="410">
        <v>1443.694309349999</v>
      </c>
      <c r="J145" s="411">
        <f t="shared" ref="J145" si="30">IF(AND(I145=0,H145&gt;0),"n.a.",IF(OR(I145=0,H145=0),"n.a.",IF((AND(I145&gt;0,H145&lt;0)),"n.a.",IF((I145/H145)*100-100&gt;100,"-o-",(I145/H145)*100-100))))</f>
        <v>60.086855589498185</v>
      </c>
    </row>
    <row r="146" spans="1:10">
      <c r="A146" s="401"/>
      <c r="B146" s="406"/>
      <c r="C146" s="407">
        <v>36</v>
      </c>
      <c r="D146" s="406" t="s">
        <v>656</v>
      </c>
      <c r="E146" s="406"/>
      <c r="F146" s="408"/>
      <c r="G146" s="409"/>
      <c r="H146" s="410"/>
      <c r="I146" s="410"/>
      <c r="J146" s="411"/>
    </row>
    <row r="147" spans="1:10">
      <c r="A147" s="401"/>
      <c r="B147" s="406"/>
      <c r="C147" s="412"/>
      <c r="D147" s="406"/>
      <c r="E147" s="406" t="s">
        <v>362</v>
      </c>
      <c r="F147" s="408"/>
      <c r="G147" s="409"/>
      <c r="H147" s="410"/>
      <c r="I147" s="410"/>
      <c r="J147" s="411"/>
    </row>
    <row r="148" spans="1:10">
      <c r="A148" s="401"/>
      <c r="B148" s="406"/>
      <c r="C148" s="412"/>
      <c r="D148" s="406"/>
      <c r="E148" s="406"/>
      <c r="F148" s="408">
        <v>0</v>
      </c>
      <c r="G148" s="409" t="s">
        <v>362</v>
      </c>
      <c r="H148" s="410">
        <v>0</v>
      </c>
      <c r="I148" s="410">
        <v>250.99594667999986</v>
      </c>
      <c r="J148" s="411" t="str">
        <f t="shared" ref="J148" si="31">IF(AND(I148=0,H148&gt;0),"n.a.",IF(OR(I148=0,H148=0),"n.a.",IF((AND(I148&gt;0,H148&lt;0)),"n.a.",IF((I148/H148)*100-100&gt;100,"-o-",(I148/H148)*100-100))))</f>
        <v>n.a.</v>
      </c>
    </row>
    <row r="149" spans="1:10">
      <c r="A149" s="401"/>
      <c r="B149" s="406"/>
      <c r="C149" s="412"/>
      <c r="D149" s="406"/>
      <c r="E149" s="406" t="s">
        <v>363</v>
      </c>
      <c r="F149" s="408"/>
      <c r="G149" s="409"/>
      <c r="H149" s="410"/>
      <c r="I149" s="410"/>
      <c r="J149" s="411"/>
    </row>
    <row r="150" spans="1:10">
      <c r="A150" s="401"/>
      <c r="B150" s="406"/>
      <c r="C150" s="412"/>
      <c r="D150" s="406"/>
      <c r="E150" s="406"/>
      <c r="F150" s="408" t="s">
        <v>364</v>
      </c>
      <c r="G150" s="409" t="s">
        <v>680</v>
      </c>
      <c r="H150" s="410">
        <v>0</v>
      </c>
      <c r="I150" s="410">
        <v>6835.2751185200013</v>
      </c>
      <c r="J150" s="411" t="str">
        <f t="shared" ref="J150:J156" si="32">IF(AND(I150=0,H150&gt;0),"n.a.",IF(OR(I150=0,H150=0),"n.a.",IF((AND(I150&gt;0,H150&lt;0)),"n.a.",IF((I150/H150)*100-100&gt;100,"-o-",(I150/H150)*100-100))))</f>
        <v>n.a.</v>
      </c>
    </row>
    <row r="151" spans="1:10">
      <c r="A151" s="401"/>
      <c r="B151" s="406"/>
      <c r="C151" s="412"/>
      <c r="D151" s="406"/>
      <c r="E151" s="406"/>
      <c r="F151" s="408" t="s">
        <v>374</v>
      </c>
      <c r="G151" s="409" t="s">
        <v>681</v>
      </c>
      <c r="H151" s="410">
        <v>0</v>
      </c>
      <c r="I151" s="410">
        <v>467.01652870000009</v>
      </c>
      <c r="J151" s="411" t="str">
        <f t="shared" si="32"/>
        <v>n.a.</v>
      </c>
    </row>
    <row r="152" spans="1:10">
      <c r="A152" s="401"/>
      <c r="B152" s="406"/>
      <c r="C152" s="412"/>
      <c r="D152" s="406"/>
      <c r="E152" s="406"/>
      <c r="F152" s="408" t="s">
        <v>375</v>
      </c>
      <c r="G152" s="409" t="s">
        <v>42</v>
      </c>
      <c r="H152" s="410">
        <v>0</v>
      </c>
      <c r="I152" s="410">
        <v>19.942037289999998</v>
      </c>
      <c r="J152" s="411" t="str">
        <f t="shared" si="32"/>
        <v>n.a.</v>
      </c>
    </row>
    <row r="153" spans="1:10">
      <c r="A153" s="401"/>
      <c r="B153" s="406"/>
      <c r="C153" s="412"/>
      <c r="D153" s="406"/>
      <c r="E153" s="406"/>
      <c r="F153" s="408" t="s">
        <v>365</v>
      </c>
      <c r="G153" s="409" t="s">
        <v>32</v>
      </c>
      <c r="H153" s="410">
        <v>0</v>
      </c>
      <c r="I153" s="410">
        <v>4609.9508983900005</v>
      </c>
      <c r="J153" s="411" t="str">
        <f t="shared" si="32"/>
        <v>n.a.</v>
      </c>
    </row>
    <row r="154" spans="1:10">
      <c r="A154" s="401"/>
      <c r="B154" s="406"/>
      <c r="C154" s="412"/>
      <c r="D154" s="406"/>
      <c r="E154" s="406"/>
      <c r="F154" s="408" t="s">
        <v>474</v>
      </c>
      <c r="G154" s="409" t="s">
        <v>35</v>
      </c>
      <c r="H154" s="410">
        <v>0</v>
      </c>
      <c r="I154" s="410">
        <v>24.516344970000002</v>
      </c>
      <c r="J154" s="411" t="str">
        <f t="shared" si="32"/>
        <v>n.a.</v>
      </c>
    </row>
    <row r="155" spans="1:10">
      <c r="A155" s="401"/>
      <c r="B155" s="406"/>
      <c r="C155" s="412"/>
      <c r="D155" s="406"/>
      <c r="E155" s="406"/>
      <c r="F155" s="408" t="s">
        <v>475</v>
      </c>
      <c r="G155" s="409" t="s">
        <v>682</v>
      </c>
      <c r="H155" s="410">
        <v>0</v>
      </c>
      <c r="I155" s="410">
        <v>745.41560711</v>
      </c>
      <c r="J155" s="411" t="str">
        <f t="shared" si="32"/>
        <v>n.a.</v>
      </c>
    </row>
    <row r="156" spans="1:10" ht="27">
      <c r="A156" s="401"/>
      <c r="B156" s="406"/>
      <c r="C156" s="412"/>
      <c r="D156" s="406"/>
      <c r="E156" s="406"/>
      <c r="F156" s="408" t="s">
        <v>366</v>
      </c>
      <c r="G156" s="409" t="s">
        <v>45</v>
      </c>
      <c r="H156" s="410">
        <v>0</v>
      </c>
      <c r="I156" s="410">
        <v>1203.5380140000002</v>
      </c>
      <c r="J156" s="411" t="str">
        <f t="shared" si="32"/>
        <v>n.a.</v>
      </c>
    </row>
    <row r="157" spans="1:10">
      <c r="A157" s="401"/>
      <c r="B157" s="406"/>
      <c r="C157" s="407">
        <v>37</v>
      </c>
      <c r="D157" s="406" t="s">
        <v>234</v>
      </c>
      <c r="E157" s="406"/>
      <c r="F157" s="408"/>
      <c r="G157" s="409"/>
      <c r="H157" s="410"/>
      <c r="I157" s="410"/>
      <c r="J157" s="411"/>
    </row>
    <row r="158" spans="1:10">
      <c r="A158" s="401"/>
      <c r="B158" s="406"/>
      <c r="C158" s="412"/>
      <c r="D158" s="406"/>
      <c r="E158" s="406" t="s">
        <v>362</v>
      </c>
      <c r="F158" s="408"/>
      <c r="G158" s="409"/>
      <c r="H158" s="410"/>
      <c r="I158" s="410"/>
      <c r="J158" s="411"/>
    </row>
    <row r="159" spans="1:10">
      <c r="A159" s="401"/>
      <c r="B159" s="406"/>
      <c r="C159" s="412"/>
      <c r="D159" s="406"/>
      <c r="E159" s="406"/>
      <c r="F159" s="408">
        <v>0</v>
      </c>
      <c r="G159" s="409" t="s">
        <v>362</v>
      </c>
      <c r="H159" s="410">
        <v>111.714286</v>
      </c>
      <c r="I159" s="410">
        <v>150.17481591999993</v>
      </c>
      <c r="J159" s="411">
        <f t="shared" ref="J159" si="33">IF(AND(I159=0,H159&gt;0),"n.a.",IF(OR(I159=0,H159=0),"n.a.",IF((AND(I159&gt;0,H159&lt;0)),"n.a.",IF((I159/H159)*100-100&gt;100,"-o-",(I159/H159)*100-100))))</f>
        <v>34.427584239315593</v>
      </c>
    </row>
    <row r="160" spans="1:10">
      <c r="A160" s="401"/>
      <c r="B160" s="406"/>
      <c r="C160" s="407">
        <v>45</v>
      </c>
      <c r="D160" s="406" t="s">
        <v>260</v>
      </c>
      <c r="E160" s="406"/>
      <c r="F160" s="408"/>
      <c r="G160" s="409"/>
      <c r="H160" s="410"/>
      <c r="I160" s="410"/>
      <c r="J160" s="411"/>
    </row>
    <row r="161" spans="1:10">
      <c r="A161" s="401"/>
      <c r="B161" s="406"/>
      <c r="C161" s="412"/>
      <c r="D161" s="406"/>
      <c r="E161" s="406" t="s">
        <v>362</v>
      </c>
      <c r="F161" s="408"/>
      <c r="G161" s="409"/>
      <c r="H161" s="410"/>
      <c r="I161" s="410"/>
      <c r="J161" s="411"/>
    </row>
    <row r="162" spans="1:10">
      <c r="A162" s="401"/>
      <c r="B162" s="406"/>
      <c r="C162" s="412"/>
      <c r="D162" s="406"/>
      <c r="E162" s="406"/>
      <c r="F162" s="408">
        <v>0</v>
      </c>
      <c r="G162" s="409" t="s">
        <v>362</v>
      </c>
      <c r="H162" s="410">
        <v>248.276703</v>
      </c>
      <c r="I162" s="410">
        <v>744.45852930000024</v>
      </c>
      <c r="J162" s="411" t="str">
        <f t="shared" ref="J162" si="34">IF(AND(I162=0,H162&gt;0),"n.a.",IF(OR(I162=0,H162=0),"n.a.",IF((AND(I162&gt;0,H162&lt;0)),"n.a.",IF((I162/H162)*100-100&gt;100,"-o-",(I162/H162)*100-100))))</f>
        <v>-o-</v>
      </c>
    </row>
    <row r="163" spans="1:10">
      <c r="A163" s="401"/>
      <c r="B163" s="406"/>
      <c r="C163" s="407">
        <v>46</v>
      </c>
      <c r="D163" s="406" t="s">
        <v>262</v>
      </c>
      <c r="E163" s="406"/>
      <c r="F163" s="408"/>
      <c r="G163" s="409"/>
      <c r="H163" s="410"/>
      <c r="I163" s="410"/>
      <c r="J163" s="411"/>
    </row>
    <row r="164" spans="1:10">
      <c r="A164" s="401"/>
      <c r="B164" s="406"/>
      <c r="C164" s="412"/>
      <c r="D164" s="406"/>
      <c r="E164" s="406" t="s">
        <v>362</v>
      </c>
      <c r="F164" s="408"/>
      <c r="G164" s="409"/>
      <c r="H164" s="410"/>
      <c r="I164" s="410"/>
      <c r="J164" s="411"/>
    </row>
    <row r="165" spans="1:10">
      <c r="A165" s="401"/>
      <c r="B165" s="406"/>
      <c r="C165" s="412"/>
      <c r="D165" s="406"/>
      <c r="E165" s="406"/>
      <c r="F165" s="408">
        <v>0</v>
      </c>
      <c r="G165" s="409" t="s">
        <v>362</v>
      </c>
      <c r="H165" s="410">
        <v>214.933908</v>
      </c>
      <c r="I165" s="410">
        <v>617.21335300000055</v>
      </c>
      <c r="J165" s="411" t="str">
        <f t="shared" ref="J165" si="35">IF(AND(I165=0,H165&gt;0),"n.a.",IF(OR(I165=0,H165=0),"n.a.",IF((AND(I165&gt;0,H165&lt;0)),"n.a.",IF((I165/H165)*100-100&gt;100,"-o-",(I165/H165)*100-100))))</f>
        <v>-o-</v>
      </c>
    </row>
    <row r="166" spans="1:10">
      <c r="A166" s="401"/>
      <c r="B166" s="406"/>
      <c r="C166" s="407">
        <v>47</v>
      </c>
      <c r="D166" s="406" t="s">
        <v>683</v>
      </c>
      <c r="E166" s="406"/>
      <c r="F166" s="408"/>
      <c r="G166" s="409"/>
      <c r="H166" s="410"/>
      <c r="I166" s="410"/>
      <c r="J166" s="411"/>
    </row>
    <row r="167" spans="1:10">
      <c r="A167" s="401"/>
      <c r="B167" s="406"/>
      <c r="C167" s="412"/>
      <c r="D167" s="406"/>
      <c r="E167" s="406" t="s">
        <v>373</v>
      </c>
      <c r="F167" s="408"/>
      <c r="G167" s="409"/>
      <c r="H167" s="410"/>
      <c r="I167" s="410"/>
      <c r="J167" s="411"/>
    </row>
    <row r="168" spans="1:10">
      <c r="A168" s="401"/>
      <c r="B168" s="406"/>
      <c r="C168" s="412"/>
      <c r="D168" s="406"/>
      <c r="E168" s="406"/>
      <c r="F168" s="408" t="s">
        <v>684</v>
      </c>
      <c r="G168" s="409" t="s">
        <v>264</v>
      </c>
      <c r="H168" s="410">
        <v>167.15559400000001</v>
      </c>
      <c r="I168" s="410">
        <v>198.33787015999999</v>
      </c>
      <c r="J168" s="411">
        <f t="shared" ref="J168:J169" si="36">IF(AND(I168=0,H168&gt;0),"n.a.",IF(OR(I168=0,H168=0),"n.a.",IF((AND(I168&gt;0,H168&lt;0)),"n.a.",IF((I168/H168)*100-100&gt;100,"-o-",(I168/H168)*100-100))))</f>
        <v>18.654641112399744</v>
      </c>
    </row>
    <row r="169" spans="1:10">
      <c r="A169" s="401"/>
      <c r="B169" s="406"/>
      <c r="C169" s="412"/>
      <c r="D169" s="406"/>
      <c r="E169" s="406"/>
      <c r="F169" s="408" t="s">
        <v>685</v>
      </c>
      <c r="G169" s="409" t="s">
        <v>46</v>
      </c>
      <c r="H169" s="410">
        <v>78.374075000000005</v>
      </c>
      <c r="I169" s="410">
        <v>97.41223115999999</v>
      </c>
      <c r="J169" s="411">
        <f t="shared" si="36"/>
        <v>24.291395030818521</v>
      </c>
    </row>
    <row r="170" spans="1:10">
      <c r="A170" s="401"/>
      <c r="B170" s="406"/>
      <c r="C170" s="407">
        <v>48</v>
      </c>
      <c r="D170" s="406" t="s">
        <v>435</v>
      </c>
      <c r="E170" s="406"/>
      <c r="F170" s="408"/>
      <c r="G170" s="409"/>
      <c r="H170" s="410"/>
      <c r="I170" s="410"/>
      <c r="J170" s="411"/>
    </row>
    <row r="171" spans="1:10">
      <c r="A171" s="401"/>
      <c r="B171" s="406"/>
      <c r="C171" s="412"/>
      <c r="D171" s="406"/>
      <c r="E171" s="406" t="s">
        <v>363</v>
      </c>
      <c r="F171" s="408"/>
      <c r="G171" s="409"/>
      <c r="H171" s="410"/>
      <c r="I171" s="410"/>
      <c r="J171" s="411"/>
    </row>
    <row r="172" spans="1:10">
      <c r="A172" s="401"/>
      <c r="B172" s="406"/>
      <c r="C172" s="412"/>
      <c r="D172" s="406"/>
      <c r="E172" s="406"/>
      <c r="F172" s="408" t="s">
        <v>475</v>
      </c>
      <c r="G172" s="409" t="s">
        <v>382</v>
      </c>
      <c r="H172" s="410">
        <v>76.218554999999995</v>
      </c>
      <c r="I172" s="410">
        <v>82.969883100000018</v>
      </c>
      <c r="J172" s="411">
        <f t="shared" ref="J172:J173" si="37">IF(AND(I172=0,H172&gt;0),"n.a.",IF(OR(I172=0,H172=0),"n.a.",IF((AND(I172&gt;0,H172&lt;0)),"n.a.",IF((I172/H172)*100-100&gt;100,"-o-",(I172/H172)*100-100))))</f>
        <v>8.8578537076700314</v>
      </c>
    </row>
    <row r="173" spans="1:10" ht="27">
      <c r="A173" s="401"/>
      <c r="B173" s="406"/>
      <c r="C173" s="412"/>
      <c r="D173" s="406"/>
      <c r="E173" s="406"/>
      <c r="F173" s="408" t="s">
        <v>495</v>
      </c>
      <c r="G173" s="409" t="s">
        <v>305</v>
      </c>
      <c r="H173" s="410">
        <v>33.055661999999998</v>
      </c>
      <c r="I173" s="410">
        <v>37.613726839999998</v>
      </c>
      <c r="J173" s="411">
        <f t="shared" si="37"/>
        <v>13.789059314558585</v>
      </c>
    </row>
    <row r="174" spans="1:10">
      <c r="A174" s="401"/>
      <c r="B174" s="406"/>
      <c r="C174" s="412"/>
      <c r="D174" s="406"/>
      <c r="E174" s="406" t="s">
        <v>373</v>
      </c>
      <c r="F174" s="408"/>
      <c r="G174" s="409"/>
      <c r="H174" s="410"/>
      <c r="I174" s="410"/>
      <c r="J174" s="411"/>
    </row>
    <row r="175" spans="1:10">
      <c r="A175" s="401"/>
      <c r="B175" s="406"/>
      <c r="C175" s="412"/>
      <c r="D175" s="406"/>
      <c r="E175" s="406"/>
      <c r="F175" s="408" t="s">
        <v>686</v>
      </c>
      <c r="G175" s="409" t="s">
        <v>384</v>
      </c>
      <c r="H175" s="410">
        <v>28.709284</v>
      </c>
      <c r="I175" s="410">
        <v>40.519102049999987</v>
      </c>
      <c r="J175" s="411">
        <f t="shared" ref="J175:J177" si="38">IF(AND(I175=0,H175&gt;0),"n.a.",IF(OR(I175=0,H175=0),"n.a.",IF((AND(I175&gt;0,H175&lt;0)),"n.a.",IF((I175/H175)*100-100&gt;100,"-o-",(I175/H175)*100-100))))</f>
        <v>41.13588499803754</v>
      </c>
    </row>
    <row r="176" spans="1:10">
      <c r="A176" s="401"/>
      <c r="B176" s="406"/>
      <c r="C176" s="412"/>
      <c r="D176" s="406"/>
      <c r="E176" s="406"/>
      <c r="F176" s="408" t="s">
        <v>496</v>
      </c>
      <c r="G176" s="409" t="s">
        <v>497</v>
      </c>
      <c r="H176" s="410">
        <v>32.139533999999998</v>
      </c>
      <c r="I176" s="410">
        <v>39.763873570000008</v>
      </c>
      <c r="J176" s="411">
        <f t="shared" si="38"/>
        <v>23.72262015373343</v>
      </c>
    </row>
    <row r="177" spans="1:10">
      <c r="A177" s="401"/>
      <c r="B177" s="406"/>
      <c r="C177" s="412"/>
      <c r="D177" s="406"/>
      <c r="E177" s="406"/>
      <c r="F177" s="408" t="s">
        <v>687</v>
      </c>
      <c r="G177" s="409" t="s">
        <v>306</v>
      </c>
      <c r="H177" s="410">
        <v>231.24309600000001</v>
      </c>
      <c r="I177" s="410">
        <v>252.08832122000004</v>
      </c>
      <c r="J177" s="411">
        <f t="shared" si="38"/>
        <v>9.0144205732308791</v>
      </c>
    </row>
    <row r="178" spans="1:10">
      <c r="A178" s="401"/>
      <c r="B178" s="402" t="s">
        <v>688</v>
      </c>
      <c r="C178" s="402"/>
      <c r="D178" s="402"/>
      <c r="E178" s="402"/>
      <c r="F178" s="403"/>
      <c r="G178" s="404"/>
      <c r="H178" s="404"/>
      <c r="I178" s="405"/>
      <c r="J178" s="402"/>
    </row>
    <row r="179" spans="1:10">
      <c r="A179" s="401"/>
      <c r="B179" s="406"/>
      <c r="C179" s="407">
        <v>25</v>
      </c>
      <c r="D179" s="406" t="s">
        <v>689</v>
      </c>
      <c r="E179" s="406"/>
      <c r="F179" s="408"/>
      <c r="G179" s="409"/>
      <c r="H179" s="410"/>
      <c r="I179" s="410"/>
      <c r="J179" s="411"/>
    </row>
    <row r="180" spans="1:10">
      <c r="A180" s="401"/>
      <c r="B180" s="406"/>
      <c r="C180" s="412"/>
      <c r="D180" s="406"/>
      <c r="E180" s="406" t="s">
        <v>362</v>
      </c>
      <c r="F180" s="408"/>
      <c r="G180" s="409"/>
      <c r="H180" s="410"/>
      <c r="I180" s="410"/>
      <c r="J180" s="411"/>
    </row>
    <row r="181" spans="1:10">
      <c r="A181" s="401"/>
      <c r="B181" s="406"/>
      <c r="C181" s="412"/>
      <c r="D181" s="406"/>
      <c r="E181" s="406"/>
      <c r="F181" s="408">
        <v>0</v>
      </c>
      <c r="G181" s="409" t="s">
        <v>362</v>
      </c>
      <c r="H181" s="410">
        <v>12052.52872</v>
      </c>
      <c r="I181" s="410">
        <v>40.094526910000006</v>
      </c>
      <c r="J181" s="411">
        <f t="shared" ref="J181" si="39">IF(AND(I181=0,H181&gt;0),"n.a.",IF(OR(I181=0,H181=0),"n.a.",IF((AND(I181&gt;0,H181&lt;0)),"n.a.",IF((I181/H181)*100-100&gt;100,"-o-",(I181/H181)*100-100))))</f>
        <v>-99.667335147325005</v>
      </c>
    </row>
    <row r="182" spans="1:10">
      <c r="A182" s="401"/>
      <c r="B182" s="406"/>
      <c r="C182" s="412"/>
      <c r="D182" s="406"/>
      <c r="E182" s="406" t="s">
        <v>363</v>
      </c>
      <c r="F182" s="408"/>
      <c r="G182" s="409"/>
      <c r="H182" s="410"/>
      <c r="I182" s="410"/>
      <c r="J182" s="411"/>
    </row>
    <row r="183" spans="1:10">
      <c r="A183" s="401"/>
      <c r="B183" s="406"/>
      <c r="C183" s="412"/>
      <c r="D183" s="406"/>
      <c r="E183" s="406"/>
      <c r="F183" s="408" t="s">
        <v>375</v>
      </c>
      <c r="G183" s="409" t="s">
        <v>301</v>
      </c>
      <c r="H183" s="410">
        <v>42015.556972999999</v>
      </c>
      <c r="I183" s="410">
        <v>38399.58857442002</v>
      </c>
      <c r="J183" s="411">
        <f t="shared" ref="J183" si="40">IF(AND(I183=0,H183&gt;0),"n.a.",IF(OR(I183=0,H183=0),"n.a.",IF((AND(I183&gt;0,H183&lt;0)),"n.a.",IF((I183/H183)*100-100&gt;100,"-o-",(I183/H183)*100-100))))</f>
        <v>-8.606260773607417</v>
      </c>
    </row>
    <row r="184" spans="1:10" ht="6" customHeight="1" thickBot="1">
      <c r="A184" s="414"/>
      <c r="B184" s="414"/>
      <c r="C184" s="414"/>
      <c r="D184" s="414"/>
      <c r="E184" s="414"/>
      <c r="F184" s="414"/>
      <c r="G184" s="415"/>
      <c r="H184" s="416"/>
      <c r="I184" s="416"/>
      <c r="J184" s="416"/>
    </row>
    <row r="185" spans="1:10" s="192" customFormat="1" ht="13.5">
      <c r="A185" s="192" t="s">
        <v>386</v>
      </c>
      <c r="G185" s="193"/>
    </row>
    <row r="186" spans="1:10" s="192" customFormat="1">
      <c r="A186" s="192" t="s">
        <v>690</v>
      </c>
      <c r="G186" s="193"/>
    </row>
    <row r="187" spans="1:10" s="192" customFormat="1" ht="29.25" customHeight="1">
      <c r="A187" s="417" t="s">
        <v>691</v>
      </c>
      <c r="B187" s="417"/>
      <c r="C187" s="417"/>
      <c r="D187" s="417"/>
      <c r="E187" s="417"/>
      <c r="F187" s="417"/>
      <c r="G187" s="417"/>
      <c r="H187" s="417"/>
      <c r="I187" s="417"/>
      <c r="J187" s="417"/>
    </row>
    <row r="188" spans="1:10" s="192" customFormat="1" ht="13.5">
      <c r="A188" s="192" t="s">
        <v>387</v>
      </c>
      <c r="G188" s="193"/>
    </row>
    <row r="189" spans="1:10" s="192" customFormat="1" ht="13.5">
      <c r="A189" s="192" t="s">
        <v>12</v>
      </c>
      <c r="G189" s="193"/>
    </row>
  </sheetData>
  <mergeCells count="5">
    <mergeCell ref="A187:J187"/>
    <mergeCell ref="A4:J4"/>
    <mergeCell ref="A6:G8"/>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0" s="36" customFormat="1" ht="40.5" customHeight="1">
      <c r="A1" s="462" t="s">
        <v>13</v>
      </c>
      <c r="B1" s="462"/>
      <c r="C1" s="462"/>
      <c r="D1" s="462"/>
      <c r="E1" s="462"/>
      <c r="F1" s="461" t="s">
        <v>500</v>
      </c>
      <c r="G1" s="461"/>
    </row>
    <row r="2" spans="1:10" ht="96" customHeight="1" thickBot="1">
      <c r="A2" s="437" t="s">
        <v>509</v>
      </c>
      <c r="B2" s="438"/>
      <c r="C2" s="438"/>
      <c r="D2" s="438"/>
      <c r="E2" s="467"/>
      <c r="F2" s="467"/>
      <c r="G2" s="467"/>
      <c r="H2" s="1"/>
      <c r="I2" s="1"/>
      <c r="J2" s="1"/>
    </row>
    <row r="3" spans="1:10" ht="6" customHeight="1">
      <c r="A3" s="119"/>
      <c r="B3" s="119"/>
      <c r="C3" s="119"/>
      <c r="D3" s="119"/>
      <c r="E3" s="119"/>
      <c r="F3" s="119"/>
      <c r="G3" s="119"/>
      <c r="H3" s="1"/>
      <c r="I3" s="1"/>
      <c r="J3" s="1"/>
    </row>
    <row r="4" spans="1:10" ht="15">
      <c r="A4" s="122"/>
      <c r="B4" s="463" t="s">
        <v>0</v>
      </c>
      <c r="C4" s="463"/>
      <c r="D4" s="122"/>
      <c r="E4" s="464" t="s">
        <v>518</v>
      </c>
      <c r="F4" s="464"/>
      <c r="G4" s="464"/>
    </row>
    <row r="5" spans="1:10" ht="15">
      <c r="A5" s="123"/>
      <c r="B5" s="124" t="s">
        <v>11</v>
      </c>
      <c r="C5" s="124" t="s">
        <v>1</v>
      </c>
      <c r="D5" s="123"/>
      <c r="E5" s="125" t="s">
        <v>11</v>
      </c>
      <c r="F5" s="125" t="s">
        <v>1</v>
      </c>
      <c r="G5" s="125" t="s">
        <v>2</v>
      </c>
    </row>
    <row r="6" spans="1:10" ht="3" customHeight="1" thickBot="1">
      <c r="A6" s="120"/>
      <c r="B6" s="120"/>
      <c r="C6" s="120"/>
      <c r="D6" s="120"/>
      <c r="E6" s="120"/>
      <c r="F6" s="120"/>
      <c r="G6" s="120"/>
    </row>
    <row r="7" spans="1:10" ht="3" customHeight="1" thickBot="1">
      <c r="A7" s="121"/>
      <c r="B7" s="121"/>
      <c r="C7" s="121"/>
      <c r="D7" s="121"/>
      <c r="E7" s="121"/>
      <c r="F7" s="121"/>
      <c r="G7" s="121"/>
    </row>
    <row r="8" spans="1:10" ht="16.5" customHeight="1">
      <c r="A8" s="126" t="s">
        <v>3</v>
      </c>
      <c r="B8" s="126"/>
      <c r="C8" s="126"/>
      <c r="D8" s="126"/>
      <c r="E8" s="127"/>
      <c r="F8" s="127"/>
      <c r="G8" s="127"/>
    </row>
    <row r="9" spans="1:10" ht="16.5" customHeight="1">
      <c r="A9" s="128" t="s">
        <v>4</v>
      </c>
      <c r="B9" s="129">
        <v>59690</v>
      </c>
      <c r="C9" s="129">
        <v>156821</v>
      </c>
      <c r="D9" s="128">
        <v>0</v>
      </c>
      <c r="E9" s="129">
        <v>35505.060821000021</v>
      </c>
      <c r="F9" s="129">
        <v>178501.23086999997</v>
      </c>
      <c r="G9" s="129">
        <v>87570.414009</v>
      </c>
      <c r="H9" s="3"/>
    </row>
    <row r="10" spans="1:10" ht="16.5" customHeight="1">
      <c r="A10" s="128" t="s">
        <v>5</v>
      </c>
      <c r="B10" s="129">
        <v>59690</v>
      </c>
      <c r="C10" s="129">
        <v>156821</v>
      </c>
      <c r="D10" s="128">
        <v>0</v>
      </c>
      <c r="E10" s="129">
        <v>35505.060821000021</v>
      </c>
      <c r="F10" s="129">
        <v>178501.23086999997</v>
      </c>
      <c r="G10" s="129">
        <v>87570.414009</v>
      </c>
      <c r="H10" s="3"/>
    </row>
    <row r="11" spans="1:10" ht="16.5" customHeight="1">
      <c r="A11" s="128" t="s">
        <v>6</v>
      </c>
      <c r="B11" s="129">
        <v>-65445</v>
      </c>
      <c r="C11" s="129">
        <v>31686</v>
      </c>
      <c r="D11" s="128">
        <v>0</v>
      </c>
      <c r="E11" s="129">
        <v>-68407.411611999982</v>
      </c>
      <c r="F11" s="129">
        <v>74588.758436999968</v>
      </c>
      <c r="G11" s="129">
        <v>-9630.3785119999957</v>
      </c>
      <c r="H11" s="3"/>
    </row>
    <row r="12" spans="1:10" ht="16.5" customHeight="1">
      <c r="A12" s="126" t="s">
        <v>7</v>
      </c>
      <c r="B12" s="129"/>
      <c r="C12" s="129"/>
      <c r="D12" s="126"/>
      <c r="E12" s="129"/>
      <c r="F12" s="129"/>
      <c r="G12" s="129"/>
      <c r="H12" s="3"/>
    </row>
    <row r="13" spans="1:10" ht="16.5" customHeight="1">
      <c r="A13" s="128" t="s">
        <v>4</v>
      </c>
      <c r="B13" s="129">
        <v>-16476.899915000016</v>
      </c>
      <c r="C13" s="129">
        <v>-16476.899915000016</v>
      </c>
      <c r="D13" s="128">
        <v>0</v>
      </c>
      <c r="E13" s="129">
        <v>-4494.3591529999976</v>
      </c>
      <c r="F13" s="129">
        <v>-7315.6324759999989</v>
      </c>
      <c r="G13" s="129">
        <v>-46990.104581999942</v>
      </c>
      <c r="H13" s="3"/>
    </row>
    <row r="14" spans="1:10" ht="16.5" customHeight="1">
      <c r="A14" s="128" t="s">
        <v>5</v>
      </c>
      <c r="B14" s="129">
        <v>35608.900084999987</v>
      </c>
      <c r="C14" s="129">
        <v>35608.900084999987</v>
      </c>
      <c r="D14" s="128">
        <v>0</v>
      </c>
      <c r="E14" s="129">
        <v>37174.280847000002</v>
      </c>
      <c r="F14" s="129">
        <v>34353.007524000001</v>
      </c>
      <c r="G14" s="129">
        <v>-5321.4645819999423</v>
      </c>
      <c r="H14" s="3"/>
    </row>
    <row r="15" spans="1:10" ht="16.5" customHeight="1">
      <c r="A15" s="128" t="s">
        <v>6</v>
      </c>
      <c r="B15" s="129">
        <v>5976.9999999999854</v>
      </c>
      <c r="C15" s="129">
        <v>5976.9999999999854</v>
      </c>
      <c r="D15" s="128">
        <v>0</v>
      </c>
      <c r="E15" s="129">
        <v>16815.372380000001</v>
      </c>
      <c r="F15" s="129">
        <v>13994.099056999999</v>
      </c>
      <c r="G15" s="129">
        <v>-24835.723011999944</v>
      </c>
      <c r="H15" s="3"/>
    </row>
    <row r="16" spans="1:10" ht="16.5" customHeight="1">
      <c r="A16" s="126" t="s">
        <v>8</v>
      </c>
      <c r="B16" s="129"/>
      <c r="C16" s="129"/>
      <c r="D16" s="126"/>
      <c r="E16" s="129"/>
      <c r="F16" s="129"/>
      <c r="G16" s="129"/>
      <c r="H16" s="3"/>
    </row>
    <row r="17" spans="1:8" ht="16.5" customHeight="1">
      <c r="A17" s="128" t="s">
        <v>4</v>
      </c>
      <c r="B17" s="129">
        <v>-380448.86355799995</v>
      </c>
      <c r="C17" s="129">
        <v>-380448.86355809</v>
      </c>
      <c r="D17" s="128">
        <v>0</v>
      </c>
      <c r="E17" s="129">
        <v>-266864.34671100008</v>
      </c>
      <c r="F17" s="129">
        <v>-249274.83752987994</v>
      </c>
      <c r="G17" s="129">
        <v>-233960.28607857006</v>
      </c>
      <c r="H17" s="3"/>
    </row>
    <row r="18" spans="1:8" ht="16.5" customHeight="1">
      <c r="A18" s="128" t="s">
        <v>5</v>
      </c>
      <c r="B18" s="129">
        <v>30979.36050400004</v>
      </c>
      <c r="C18" s="129">
        <v>30979.360503909993</v>
      </c>
      <c r="D18" s="128">
        <v>0</v>
      </c>
      <c r="E18" s="129">
        <v>59138.937953999906</v>
      </c>
      <c r="F18" s="129">
        <v>76728.447135120048</v>
      </c>
      <c r="G18" s="129">
        <v>88465.768866679922</v>
      </c>
      <c r="H18" s="3"/>
    </row>
    <row r="19" spans="1:8" ht="16.5" customHeight="1">
      <c r="A19" s="128" t="s">
        <v>6</v>
      </c>
      <c r="B19" s="129">
        <v>30979.36050400004</v>
      </c>
      <c r="C19" s="129">
        <v>30979.360503909993</v>
      </c>
      <c r="D19" s="128">
        <v>0</v>
      </c>
      <c r="E19" s="129">
        <v>59138.937953999906</v>
      </c>
      <c r="F19" s="129">
        <v>76728.447135120048</v>
      </c>
      <c r="G19" s="129">
        <v>88465.768866679922</v>
      </c>
      <c r="H19" s="3"/>
    </row>
    <row r="20" spans="1:8" ht="16.5" customHeight="1">
      <c r="A20" s="126" t="s">
        <v>9</v>
      </c>
      <c r="B20" s="129"/>
      <c r="C20" s="129"/>
      <c r="D20" s="126"/>
      <c r="E20" s="129"/>
      <c r="F20" s="129"/>
      <c r="G20" s="129"/>
      <c r="H20" s="3"/>
    </row>
    <row r="21" spans="1:8" ht="16.5" customHeight="1">
      <c r="A21" s="128" t="s">
        <v>4</v>
      </c>
      <c r="B21" s="129">
        <v>-237489.18918699998</v>
      </c>
      <c r="C21" s="129">
        <v>-238989.18918700004</v>
      </c>
      <c r="D21" s="128">
        <v>0</v>
      </c>
      <c r="E21" s="129">
        <v>-206286.81966299997</v>
      </c>
      <c r="F21" s="129">
        <v>-207786.81966299997</v>
      </c>
      <c r="G21" s="129">
        <v>-185269.47313299996</v>
      </c>
      <c r="H21" s="3"/>
    </row>
    <row r="22" spans="1:8" ht="16.5" customHeight="1">
      <c r="A22" s="128" t="s">
        <v>5</v>
      </c>
      <c r="B22" s="129">
        <v>9992.7021440000099</v>
      </c>
      <c r="C22" s="129">
        <v>9992.7021439999517</v>
      </c>
      <c r="D22" s="128">
        <v>0</v>
      </c>
      <c r="E22" s="129">
        <v>1317.4965680000314</v>
      </c>
      <c r="F22" s="129">
        <v>1317.4965680000314</v>
      </c>
      <c r="G22" s="129">
        <v>15595.142771000043</v>
      </c>
      <c r="H22" s="3"/>
    </row>
    <row r="23" spans="1:8" ht="16.5" customHeight="1">
      <c r="A23" s="128" t="s">
        <v>6</v>
      </c>
      <c r="B23" s="129">
        <v>9992.7021440000099</v>
      </c>
      <c r="C23" s="129">
        <v>9992.7021439999517</v>
      </c>
      <c r="D23" s="128">
        <v>0</v>
      </c>
      <c r="E23" s="129">
        <v>1317.4965680000314</v>
      </c>
      <c r="F23" s="129">
        <v>1317.4965680000314</v>
      </c>
      <c r="G23" s="129">
        <v>15595.142771000043</v>
      </c>
      <c r="H23" s="3"/>
    </row>
    <row r="24" spans="1:8" ht="16.5" customHeight="1">
      <c r="A24" s="126" t="s">
        <v>10</v>
      </c>
      <c r="B24" s="127"/>
      <c r="C24" s="127"/>
      <c r="D24" s="126"/>
      <c r="E24" s="127"/>
      <c r="F24" s="127"/>
      <c r="G24" s="127"/>
      <c r="H24" s="3"/>
    </row>
    <row r="25" spans="1:8" ht="16.5" customHeight="1">
      <c r="A25" s="128" t="s">
        <v>4</v>
      </c>
      <c r="B25" s="129">
        <f>+B9+B13+B17+B21</f>
        <v>-574724.95265999995</v>
      </c>
      <c r="C25" s="129">
        <f t="shared" ref="C25:G27" si="0">+C9+C13+C17+C21</f>
        <v>-479093.95266009006</v>
      </c>
      <c r="D25" s="129"/>
      <c r="E25" s="129">
        <f t="shared" si="0"/>
        <v>-442140.46470600006</v>
      </c>
      <c r="F25" s="129">
        <f t="shared" si="0"/>
        <v>-285876.05879887997</v>
      </c>
      <c r="G25" s="129">
        <f t="shared" si="0"/>
        <v>-378649.44978456997</v>
      </c>
      <c r="H25" s="3"/>
    </row>
    <row r="26" spans="1:8" ht="16.5" customHeight="1">
      <c r="A26" s="128" t="s">
        <v>5</v>
      </c>
      <c r="B26" s="129">
        <f>+B10+B14+B18+B22</f>
        <v>136270.96273300005</v>
      </c>
      <c r="C26" s="129">
        <f t="shared" si="0"/>
        <v>233401.96273290992</v>
      </c>
      <c r="D26" s="129"/>
      <c r="E26" s="129">
        <f t="shared" si="0"/>
        <v>133135.77618999998</v>
      </c>
      <c r="F26" s="129">
        <f t="shared" si="0"/>
        <v>290900.18209712009</v>
      </c>
      <c r="G26" s="129">
        <f t="shared" si="0"/>
        <v>186309.86106468004</v>
      </c>
      <c r="H26" s="3"/>
    </row>
    <row r="27" spans="1:8" ht="16.5" customHeight="1">
      <c r="A27" s="128" t="s">
        <v>6</v>
      </c>
      <c r="B27" s="129">
        <f>+B11+B15+B19+B23</f>
        <v>-18495.937351999964</v>
      </c>
      <c r="C27" s="129">
        <f t="shared" si="0"/>
        <v>78635.06264790993</v>
      </c>
      <c r="D27" s="129"/>
      <c r="E27" s="129">
        <f t="shared" si="0"/>
        <v>8864.3952899999567</v>
      </c>
      <c r="F27" s="129">
        <f t="shared" si="0"/>
        <v>166628.80119712005</v>
      </c>
      <c r="G27" s="129">
        <f t="shared" si="0"/>
        <v>69594.810113680025</v>
      </c>
      <c r="H27" s="3"/>
    </row>
    <row r="28" spans="1:8" ht="4.5" customHeight="1" thickBot="1">
      <c r="A28" s="130"/>
      <c r="B28" s="131"/>
      <c r="C28" s="131"/>
      <c r="D28" s="131"/>
      <c r="E28" s="131"/>
      <c r="F28" s="131"/>
      <c r="G28" s="131"/>
      <c r="H28" s="3"/>
    </row>
    <row r="29" spans="1:8" ht="15">
      <c r="A29" s="465" t="s">
        <v>12</v>
      </c>
      <c r="B29" s="466"/>
      <c r="C29" s="466"/>
      <c r="D29" s="466"/>
      <c r="E29" s="465"/>
      <c r="F29" s="465"/>
      <c r="G29" s="465"/>
    </row>
    <row r="30" spans="1:8">
      <c r="B30" s="3"/>
      <c r="C30" s="3"/>
      <c r="E30" s="3"/>
      <c r="F30" s="3"/>
    </row>
    <row r="31" spans="1:8">
      <c r="B31" s="4"/>
      <c r="C31" s="4"/>
      <c r="D31" s="4"/>
      <c r="E31" s="4"/>
      <c r="F31" s="4"/>
    </row>
    <row r="32" spans="1:8"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65" customWidth="1"/>
    <col min="2" max="3" width="4.42578125" style="165" customWidth="1"/>
    <col min="4" max="4" width="50.42578125" style="165" customWidth="1"/>
    <col min="5" max="5" width="32.140625" style="165" customWidth="1"/>
    <col min="6" max="16384" width="12.28515625" style="165"/>
  </cols>
  <sheetData>
    <row r="1" spans="1:20" s="25" customFormat="1" ht="42.75" customHeight="1">
      <c r="A1" s="441" t="s">
        <v>328</v>
      </c>
      <c r="B1" s="441"/>
      <c r="C1" s="441"/>
      <c r="D1" s="441"/>
      <c r="E1" s="176" t="s">
        <v>500</v>
      </c>
      <c r="F1" s="30"/>
      <c r="G1" s="101"/>
      <c r="H1" s="442"/>
      <c r="I1" s="442"/>
      <c r="J1" s="442"/>
      <c r="K1" s="442"/>
      <c r="L1" s="102"/>
      <c r="M1" s="103"/>
      <c r="N1" s="51"/>
      <c r="O1" s="51"/>
      <c r="P1" s="51"/>
      <c r="Q1" s="51"/>
      <c r="R1" s="51"/>
      <c r="S1" s="51"/>
      <c r="T1" s="51"/>
    </row>
    <row r="2" spans="1:20" s="159" customFormat="1" ht="16.5" customHeight="1">
      <c r="A2" s="162"/>
      <c r="B2" s="162"/>
      <c r="C2" s="162"/>
      <c r="D2" s="162"/>
      <c r="E2" s="162"/>
      <c r="F2" s="163"/>
      <c r="G2" s="163"/>
      <c r="H2" s="163"/>
      <c r="I2" s="160"/>
      <c r="J2" s="161"/>
      <c r="K2" s="161"/>
      <c r="L2" s="161"/>
      <c r="M2" s="161"/>
    </row>
    <row r="3" spans="1:20" ht="57" customHeight="1" thickBot="1">
      <c r="A3" s="443" t="s">
        <v>510</v>
      </c>
      <c r="B3" s="444"/>
      <c r="C3" s="444"/>
      <c r="D3" s="444"/>
      <c r="E3" s="444"/>
      <c r="F3" s="164"/>
      <c r="G3" s="164"/>
      <c r="H3" s="164"/>
    </row>
    <row r="4" spans="1:20" s="166" customFormat="1" ht="6" customHeight="1">
      <c r="A4" s="185"/>
      <c r="B4" s="185"/>
      <c r="C4" s="185"/>
      <c r="D4" s="185"/>
      <c r="E4" s="186"/>
      <c r="G4" s="167"/>
      <c r="H4" s="167"/>
      <c r="I4" s="167"/>
      <c r="J4" s="167"/>
      <c r="K4" s="167"/>
      <c r="L4" s="167"/>
    </row>
    <row r="5" spans="1:20" s="166" customFormat="1" ht="26.25" customHeight="1">
      <c r="A5" s="168"/>
      <c r="B5" s="177" t="s">
        <v>309</v>
      </c>
      <c r="C5" s="177"/>
      <c r="D5" s="177"/>
      <c r="E5" s="178" t="s">
        <v>516</v>
      </c>
      <c r="G5" s="167"/>
      <c r="H5" s="167"/>
      <c r="I5" s="169"/>
      <c r="J5" s="169"/>
      <c r="K5" s="169"/>
      <c r="L5" s="167"/>
    </row>
    <row r="6" spans="1:20" s="166" customFormat="1" ht="3" customHeight="1" thickBot="1">
      <c r="A6" s="187"/>
      <c r="B6" s="187"/>
      <c r="C6" s="187"/>
      <c r="D6" s="187"/>
      <c r="E6" s="187"/>
      <c r="G6" s="167"/>
      <c r="H6" s="167"/>
      <c r="I6" s="167"/>
      <c r="J6" s="167"/>
      <c r="K6" s="167"/>
      <c r="L6" s="167"/>
    </row>
    <row r="7" spans="1:20" s="166" customFormat="1" ht="3" customHeight="1" thickBot="1">
      <c r="A7" s="188"/>
      <c r="B7" s="188"/>
      <c r="C7" s="188"/>
      <c r="D7" s="188"/>
      <c r="E7" s="188"/>
      <c r="G7" s="167"/>
      <c r="H7" s="167"/>
      <c r="I7" s="167"/>
      <c r="J7" s="167"/>
      <c r="K7" s="167"/>
      <c r="L7" s="167"/>
    </row>
    <row r="8" spans="1:20" ht="5.0999999999999996" customHeight="1">
      <c r="A8" s="170"/>
      <c r="B8" s="171"/>
      <c r="C8" s="171"/>
      <c r="D8" s="171"/>
      <c r="E8" s="172"/>
    </row>
    <row r="9" spans="1:20" ht="18.75" customHeight="1">
      <c r="A9" s="468" t="s">
        <v>24</v>
      </c>
      <c r="B9" s="469"/>
      <c r="C9" s="469"/>
      <c r="D9" s="469"/>
      <c r="E9" s="172">
        <f>+E10</f>
        <v>1197.1846782600001</v>
      </c>
    </row>
    <row r="10" spans="1:20" ht="18.75" customHeight="1">
      <c r="A10" s="179"/>
      <c r="B10" s="180" t="s">
        <v>355</v>
      </c>
      <c r="C10" s="180"/>
      <c r="D10" s="180"/>
      <c r="E10" s="181">
        <v>1197.1846782600001</v>
      </c>
    </row>
    <row r="11" spans="1:20" ht="18.75" customHeight="1">
      <c r="A11" s="179"/>
      <c r="B11" s="164"/>
      <c r="C11" s="182">
        <v>4</v>
      </c>
      <c r="D11" s="183" t="s">
        <v>311</v>
      </c>
      <c r="E11" s="184">
        <v>327.75292251999997</v>
      </c>
      <c r="H11" s="174"/>
    </row>
    <row r="12" spans="1:20" ht="18.75" customHeight="1">
      <c r="A12" s="179"/>
      <c r="B12" s="164"/>
      <c r="C12" s="182">
        <v>6</v>
      </c>
      <c r="D12" s="183" t="s">
        <v>313</v>
      </c>
      <c r="E12" s="184">
        <v>5.1626211000000009</v>
      </c>
      <c r="H12" s="174"/>
    </row>
    <row r="13" spans="1:20" ht="18.75" customHeight="1">
      <c r="A13" s="179"/>
      <c r="B13" s="164"/>
      <c r="C13" s="182">
        <v>7</v>
      </c>
      <c r="D13" s="183" t="s">
        <v>314</v>
      </c>
      <c r="E13" s="184">
        <v>37.959010159999998</v>
      </c>
      <c r="H13" s="174"/>
    </row>
    <row r="14" spans="1:20" ht="18.75" customHeight="1">
      <c r="A14" s="179"/>
      <c r="B14" s="164"/>
      <c r="C14" s="182">
        <v>13</v>
      </c>
      <c r="D14" s="183" t="s">
        <v>318</v>
      </c>
      <c r="E14" s="184">
        <v>230.31377954999999</v>
      </c>
      <c r="H14" s="174"/>
    </row>
    <row r="15" spans="1:20" ht="18.75" customHeight="1">
      <c r="A15" s="179"/>
      <c r="B15" s="164"/>
      <c r="C15" s="182">
        <v>17</v>
      </c>
      <c r="D15" s="183" t="s">
        <v>300</v>
      </c>
      <c r="E15" s="184">
        <v>332.46934950999997</v>
      </c>
      <c r="H15" s="174"/>
    </row>
    <row r="16" spans="1:20" ht="18.75" customHeight="1">
      <c r="A16" s="179"/>
      <c r="B16" s="164"/>
      <c r="C16" s="182">
        <v>27</v>
      </c>
      <c r="D16" s="183" t="s">
        <v>356</v>
      </c>
      <c r="E16" s="184">
        <v>0.27668142000000001</v>
      </c>
      <c r="H16" s="174"/>
    </row>
    <row r="17" spans="1:8" ht="18.75" customHeight="1">
      <c r="A17" s="179"/>
      <c r="B17" s="164"/>
      <c r="C17" s="182">
        <v>36</v>
      </c>
      <c r="D17" s="183" t="s">
        <v>656</v>
      </c>
      <c r="E17" s="184">
        <v>263.250314</v>
      </c>
      <c r="H17" s="174"/>
    </row>
    <row r="18" spans="1:8" ht="4.5" customHeight="1" thickBot="1">
      <c r="A18" s="189"/>
      <c r="B18" s="189"/>
      <c r="C18" s="189"/>
      <c r="D18" s="189"/>
      <c r="E18" s="190"/>
    </row>
    <row r="19" spans="1:8" ht="27.75" customHeight="1">
      <c r="A19" s="470" t="s">
        <v>470</v>
      </c>
      <c r="B19" s="470"/>
      <c r="C19" s="470"/>
      <c r="D19" s="470"/>
      <c r="E19" s="470"/>
    </row>
    <row r="20" spans="1:8" ht="13.5">
      <c r="A20" s="173"/>
      <c r="B20" s="173"/>
      <c r="C20" s="173"/>
      <c r="D20" s="173"/>
      <c r="E20" s="175"/>
    </row>
    <row r="21" spans="1:8" ht="13.5">
      <c r="A21" s="173"/>
      <c r="B21" s="173"/>
      <c r="C21" s="173"/>
      <c r="D21" s="173"/>
      <c r="E21" s="175"/>
    </row>
  </sheetData>
  <mergeCells count="5">
    <mergeCell ref="A3:E3"/>
    <mergeCell ref="A9:D9"/>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9"/>
  <sheetViews>
    <sheetView showGridLines="0" showZeros="0" zoomScaleNormal="100" workbookViewId="0">
      <pane xSplit="2" ySplit="13" topLeftCell="C14" activePane="bottomRight" state="frozen"/>
      <selection sqref="A1:D1"/>
      <selection pane="topRight" sqref="A1:D1"/>
      <selection pane="bottomLeft" sqref="A1:D1"/>
      <selection pane="bottomRight" activeCell="C14" sqref="C14"/>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8" width="11.5703125" style="7"/>
    <col min="9" max="9" width="20.28515625" style="7" bestFit="1" customWidth="1"/>
    <col min="10" max="12" width="11.5703125" style="7"/>
    <col min="13" max="13" width="12.5703125" style="7" bestFit="1" customWidth="1"/>
    <col min="14" max="16384" width="11.5703125" style="7"/>
  </cols>
  <sheetData>
    <row r="1" spans="1:19" s="36" customFormat="1" ht="40.5" customHeight="1">
      <c r="A1" s="421" t="s">
        <v>13</v>
      </c>
      <c r="B1" s="421"/>
      <c r="C1" s="421"/>
      <c r="D1" s="421" t="s">
        <v>397</v>
      </c>
      <c r="E1" s="474" t="s">
        <v>500</v>
      </c>
      <c r="F1" s="474"/>
      <c r="G1" s="474"/>
      <c r="P1" s="37"/>
      <c r="S1" s="38"/>
    </row>
    <row r="2" spans="1:19" s="8" customFormat="1">
      <c r="A2" s="7"/>
      <c r="B2" s="7"/>
      <c r="C2" s="7"/>
      <c r="D2" s="7"/>
      <c r="E2" s="7"/>
      <c r="F2" s="7"/>
      <c r="G2" s="7"/>
    </row>
    <row r="3" spans="1:19" s="10" customFormat="1" ht="18.75">
      <c r="A3" s="475" t="s">
        <v>398</v>
      </c>
      <c r="B3" s="475"/>
      <c r="C3" s="475"/>
      <c r="D3" s="475"/>
      <c r="E3" s="475"/>
      <c r="F3" s="475"/>
      <c r="G3" s="475"/>
    </row>
    <row r="4" spans="1:19" s="8" customFormat="1" ht="68.25" customHeight="1" thickBot="1">
      <c r="A4" s="476" t="s">
        <v>511</v>
      </c>
      <c r="B4" s="476"/>
      <c r="C4" s="476"/>
      <c r="D4" s="476"/>
      <c r="E4" s="476"/>
      <c r="F4" s="476"/>
      <c r="G4" s="476"/>
    </row>
    <row r="5" spans="1:19" s="8" customFormat="1" ht="6" customHeight="1">
      <c r="A5" s="132"/>
      <c r="B5" s="132"/>
      <c r="C5" s="132"/>
      <c r="D5" s="132"/>
      <c r="E5" s="132"/>
      <c r="F5" s="132"/>
      <c r="G5" s="132"/>
    </row>
    <row r="6" spans="1:19" s="8" customFormat="1" ht="33.75" customHeight="1">
      <c r="A6" s="477" t="s">
        <v>14</v>
      </c>
      <c r="B6" s="477"/>
      <c r="C6" s="11"/>
      <c r="D6" s="12"/>
      <c r="E6" s="12"/>
      <c r="F6" s="12"/>
      <c r="G6" s="477" t="s">
        <v>399</v>
      </c>
    </row>
    <row r="7" spans="1:19" s="8" customFormat="1" ht="21.75" customHeight="1">
      <c r="A7" s="477"/>
      <c r="B7" s="477"/>
      <c r="C7" s="477" t="s">
        <v>400</v>
      </c>
      <c r="D7" s="480" t="s">
        <v>15</v>
      </c>
      <c r="E7" s="481"/>
      <c r="F7" s="481"/>
      <c r="G7" s="477"/>
    </row>
    <row r="8" spans="1:19" s="8" customFormat="1" ht="30.75" customHeight="1">
      <c r="A8" s="477"/>
      <c r="B8" s="477"/>
      <c r="C8" s="479"/>
      <c r="D8" s="11" t="s">
        <v>16</v>
      </c>
      <c r="E8" s="11" t="s">
        <v>17</v>
      </c>
      <c r="F8" s="11" t="s">
        <v>18</v>
      </c>
      <c r="G8" s="477"/>
    </row>
    <row r="9" spans="1:19" s="8" customFormat="1" ht="17.25" customHeight="1">
      <c r="A9" s="477"/>
      <c r="B9" s="477"/>
      <c r="C9" s="12"/>
      <c r="D9" s="12"/>
      <c r="E9" s="12"/>
      <c r="F9" s="12"/>
      <c r="G9" s="478"/>
    </row>
    <row r="10" spans="1:19" s="8" customFormat="1">
      <c r="A10" s="13"/>
      <c r="B10" s="13"/>
      <c r="C10" s="14" t="s">
        <v>19</v>
      </c>
      <c r="D10" s="14" t="s">
        <v>20</v>
      </c>
      <c r="E10" s="14" t="s">
        <v>21</v>
      </c>
      <c r="F10" s="14" t="s">
        <v>22</v>
      </c>
      <c r="G10" s="14" t="s">
        <v>23</v>
      </c>
    </row>
    <row r="11" spans="1:19" s="8" customFormat="1" ht="3" customHeight="1" thickBot="1">
      <c r="A11" s="133"/>
      <c r="B11" s="133"/>
      <c r="C11" s="133"/>
      <c r="D11" s="133"/>
      <c r="E11" s="133"/>
      <c r="F11" s="133"/>
      <c r="G11" s="133"/>
    </row>
    <row r="12" spans="1:19" s="8" customFormat="1" ht="3" customHeight="1" thickBot="1">
      <c r="A12" s="134"/>
      <c r="B12" s="134"/>
      <c r="C12" s="134"/>
      <c r="D12" s="134"/>
      <c r="E12" s="134"/>
      <c r="F12" s="134"/>
      <c r="G12" s="134"/>
    </row>
    <row r="13" spans="1:19" s="15" customFormat="1" ht="25.5" customHeight="1">
      <c r="A13" s="300" t="s">
        <v>24</v>
      </c>
      <c r="B13" s="300"/>
      <c r="C13" s="301">
        <v>771725.28</v>
      </c>
      <c r="D13" s="301">
        <v>16132.315975713</v>
      </c>
      <c r="E13" s="301">
        <v>644.51426067730313</v>
      </c>
      <c r="F13" s="301">
        <v>16776.830236390302</v>
      </c>
      <c r="G13" s="301">
        <v>2.17393814498215</v>
      </c>
      <c r="I13" s="16"/>
      <c r="J13" s="16"/>
    </row>
    <row r="14" spans="1:19" s="17" customFormat="1">
      <c r="A14" s="302" t="s">
        <v>25</v>
      </c>
      <c r="B14" s="303" t="s">
        <v>26</v>
      </c>
      <c r="C14" s="304">
        <v>866.67</v>
      </c>
      <c r="D14" s="304">
        <v>0</v>
      </c>
      <c r="E14" s="304">
        <v>0</v>
      </c>
      <c r="F14" s="304">
        <v>0</v>
      </c>
      <c r="G14" s="301">
        <v>0</v>
      </c>
      <c r="I14" s="16"/>
      <c r="J14" s="16"/>
      <c r="N14" s="229"/>
    </row>
    <row r="15" spans="1:19" s="17" customFormat="1" ht="20.100000000000001" customHeight="1">
      <c r="A15" s="305"/>
      <c r="B15" s="306" t="s">
        <v>27</v>
      </c>
      <c r="C15" s="307">
        <v>866.67</v>
      </c>
      <c r="D15" s="308"/>
      <c r="E15" s="308"/>
      <c r="F15" s="307">
        <v>0</v>
      </c>
      <c r="G15" s="309">
        <v>0</v>
      </c>
      <c r="I15" s="16"/>
      <c r="J15" s="16"/>
      <c r="N15" s="229"/>
    </row>
    <row r="16" spans="1:19" s="17" customFormat="1" ht="20.100000000000001" customHeight="1">
      <c r="A16" s="302" t="s">
        <v>28</v>
      </c>
      <c r="B16" s="303" t="s">
        <v>29</v>
      </c>
      <c r="C16" s="310">
        <v>30036.580000000009</v>
      </c>
      <c r="D16" s="310">
        <v>0</v>
      </c>
      <c r="E16" s="310">
        <v>0</v>
      </c>
      <c r="F16" s="310">
        <v>0</v>
      </c>
      <c r="G16" s="301">
        <v>0</v>
      </c>
      <c r="I16" s="16"/>
      <c r="J16" s="16"/>
      <c r="N16" s="229"/>
    </row>
    <row r="17" spans="1:14" s="17" customFormat="1" ht="20.100000000000001" customHeight="1">
      <c r="A17" s="305"/>
      <c r="B17" s="311" t="s">
        <v>30</v>
      </c>
      <c r="C17" s="307">
        <v>2159.04</v>
      </c>
      <c r="D17" s="308"/>
      <c r="E17" s="308"/>
      <c r="F17" s="312">
        <v>0</v>
      </c>
      <c r="G17" s="309">
        <v>0</v>
      </c>
      <c r="J17" s="16"/>
      <c r="N17" s="229"/>
    </row>
    <row r="18" spans="1:14" s="17" customFormat="1" ht="20.100000000000001" customHeight="1">
      <c r="A18" s="313"/>
      <c r="B18" s="313" t="s">
        <v>31</v>
      </c>
      <c r="C18" s="307">
        <v>26.26</v>
      </c>
      <c r="D18" s="308"/>
      <c r="E18" s="308"/>
      <c r="F18" s="312">
        <v>0</v>
      </c>
      <c r="G18" s="309">
        <v>0</v>
      </c>
      <c r="J18" s="16"/>
      <c r="N18" s="229"/>
    </row>
    <row r="19" spans="1:14" s="17" customFormat="1" ht="20.100000000000001" customHeight="1">
      <c r="A19" s="305"/>
      <c r="B19" s="313" t="s">
        <v>32</v>
      </c>
      <c r="C19" s="307">
        <v>4512.43</v>
      </c>
      <c r="D19" s="308"/>
      <c r="E19" s="308"/>
      <c r="F19" s="312">
        <v>0</v>
      </c>
      <c r="G19" s="309">
        <v>0</v>
      </c>
      <c r="J19" s="16"/>
      <c r="N19" s="229"/>
    </row>
    <row r="20" spans="1:14" s="17" customFormat="1" ht="20.100000000000001" customHeight="1">
      <c r="A20" s="305"/>
      <c r="B20" s="313" t="s">
        <v>33</v>
      </c>
      <c r="C20" s="307">
        <v>281.85000000000002</v>
      </c>
      <c r="D20" s="308"/>
      <c r="E20" s="308"/>
      <c r="F20" s="312">
        <v>0</v>
      </c>
      <c r="G20" s="309">
        <v>0</v>
      </c>
      <c r="J20" s="16"/>
      <c r="N20" s="229"/>
    </row>
    <row r="21" spans="1:14" s="17" customFormat="1" ht="20.100000000000001" customHeight="1">
      <c r="A21" s="305"/>
      <c r="B21" s="313" t="s">
        <v>34</v>
      </c>
      <c r="C21" s="307">
        <v>37.82</v>
      </c>
      <c r="D21" s="308"/>
      <c r="E21" s="308"/>
      <c r="F21" s="312">
        <v>0</v>
      </c>
      <c r="G21" s="309">
        <v>0</v>
      </c>
      <c r="J21" s="16"/>
      <c r="N21" s="229"/>
    </row>
    <row r="22" spans="1:14" s="17" customFormat="1" ht="20.100000000000001" customHeight="1">
      <c r="A22" s="305"/>
      <c r="B22" s="313" t="s">
        <v>35</v>
      </c>
      <c r="C22" s="307">
        <v>52.51</v>
      </c>
      <c r="D22" s="308"/>
      <c r="E22" s="308"/>
      <c r="F22" s="312">
        <v>0</v>
      </c>
      <c r="G22" s="309">
        <v>0</v>
      </c>
      <c r="J22" s="16"/>
      <c r="N22" s="229"/>
    </row>
    <row r="23" spans="1:14" s="17" customFormat="1" ht="20.100000000000001" customHeight="1">
      <c r="A23" s="305"/>
      <c r="B23" s="313" t="s">
        <v>36</v>
      </c>
      <c r="C23" s="307">
        <v>1710.75</v>
      </c>
      <c r="D23" s="308"/>
      <c r="E23" s="308"/>
      <c r="F23" s="312">
        <v>0</v>
      </c>
      <c r="G23" s="309">
        <v>0</v>
      </c>
      <c r="J23" s="16"/>
      <c r="N23" s="229"/>
    </row>
    <row r="24" spans="1:14" s="17" customFormat="1" ht="20.100000000000001" customHeight="1">
      <c r="A24" s="305"/>
      <c r="B24" s="313" t="s">
        <v>37</v>
      </c>
      <c r="C24" s="307">
        <v>1330.6</v>
      </c>
      <c r="D24" s="308"/>
      <c r="E24" s="308"/>
      <c r="F24" s="312">
        <v>0</v>
      </c>
      <c r="G24" s="309">
        <v>0</v>
      </c>
      <c r="J24" s="16"/>
      <c r="N24" s="229"/>
    </row>
    <row r="25" spans="1:14" s="17" customFormat="1" ht="20.100000000000001" customHeight="1">
      <c r="A25" s="314"/>
      <c r="B25" s="315" t="s">
        <v>367</v>
      </c>
      <c r="C25" s="316">
        <v>17936</v>
      </c>
      <c r="D25" s="317"/>
      <c r="E25" s="317"/>
      <c r="F25" s="318">
        <v>0</v>
      </c>
      <c r="G25" s="319">
        <v>0</v>
      </c>
      <c r="J25" s="16"/>
      <c r="N25" s="229"/>
    </row>
    <row r="26" spans="1:14" s="17" customFormat="1" ht="20.100000000000001" customHeight="1">
      <c r="A26" s="314"/>
      <c r="B26" s="315" t="s">
        <v>38</v>
      </c>
      <c r="C26" s="316">
        <v>3.21</v>
      </c>
      <c r="D26" s="317"/>
      <c r="E26" s="317"/>
      <c r="F26" s="318">
        <v>0</v>
      </c>
      <c r="G26" s="319">
        <v>0</v>
      </c>
      <c r="J26" s="16"/>
      <c r="N26" s="229"/>
    </row>
    <row r="27" spans="1:14" s="17" customFormat="1" ht="20.100000000000001" customHeight="1">
      <c r="A27" s="314"/>
      <c r="B27" s="315" t="s">
        <v>39</v>
      </c>
      <c r="C27" s="316">
        <v>13.77</v>
      </c>
      <c r="D27" s="317"/>
      <c r="E27" s="317"/>
      <c r="F27" s="318">
        <v>0</v>
      </c>
      <c r="G27" s="319">
        <v>0</v>
      </c>
      <c r="J27" s="16"/>
      <c r="N27" s="229"/>
    </row>
    <row r="28" spans="1:14" s="17" customFormat="1" ht="20.100000000000001" customHeight="1">
      <c r="A28" s="314"/>
      <c r="B28" s="315" t="s">
        <v>370</v>
      </c>
      <c r="C28" s="316">
        <v>1548.81</v>
      </c>
      <c r="D28" s="317"/>
      <c r="E28" s="317"/>
      <c r="F28" s="318">
        <v>0</v>
      </c>
      <c r="G28" s="319">
        <v>0</v>
      </c>
      <c r="J28" s="16"/>
      <c r="N28" s="229"/>
    </row>
    <row r="29" spans="1:14" s="17" customFormat="1" ht="20.100000000000001" customHeight="1">
      <c r="A29" s="314"/>
      <c r="B29" s="315" t="s">
        <v>40</v>
      </c>
      <c r="C29" s="316">
        <v>35.58</v>
      </c>
      <c r="D29" s="317"/>
      <c r="E29" s="317"/>
      <c r="F29" s="318">
        <v>0</v>
      </c>
      <c r="G29" s="319">
        <v>0</v>
      </c>
      <c r="J29" s="16"/>
      <c r="N29" s="229"/>
    </row>
    <row r="30" spans="1:14" s="17" customFormat="1" ht="20.100000000000001" customHeight="1">
      <c r="A30" s="314"/>
      <c r="B30" s="315" t="s">
        <v>41</v>
      </c>
      <c r="C30" s="316">
        <v>23.54</v>
      </c>
      <c r="D30" s="317"/>
      <c r="E30" s="317"/>
      <c r="F30" s="318">
        <v>0</v>
      </c>
      <c r="G30" s="319">
        <v>0</v>
      </c>
      <c r="J30" s="16"/>
      <c r="N30" s="229"/>
    </row>
    <row r="31" spans="1:14" s="17" customFormat="1" ht="20.100000000000001" customHeight="1">
      <c r="A31" s="314"/>
      <c r="B31" s="315" t="s">
        <v>42</v>
      </c>
      <c r="C31" s="316">
        <v>34.58</v>
      </c>
      <c r="D31" s="317"/>
      <c r="E31" s="317"/>
      <c r="F31" s="318">
        <v>0</v>
      </c>
      <c r="G31" s="319">
        <v>0</v>
      </c>
      <c r="J31" s="16"/>
      <c r="N31" s="229"/>
    </row>
    <row r="32" spans="1:14" s="17" customFormat="1" ht="20.100000000000001" customHeight="1">
      <c r="A32" s="314"/>
      <c r="B32" s="315" t="s">
        <v>43</v>
      </c>
      <c r="C32" s="316">
        <v>43.55</v>
      </c>
      <c r="D32" s="317"/>
      <c r="E32" s="317"/>
      <c r="F32" s="318">
        <v>0</v>
      </c>
      <c r="G32" s="319">
        <v>0</v>
      </c>
      <c r="J32" s="16"/>
      <c r="N32" s="229"/>
    </row>
    <row r="33" spans="1:14" s="17" customFormat="1" ht="20.100000000000001" customHeight="1">
      <c r="A33" s="314"/>
      <c r="B33" s="315" t="s">
        <v>44</v>
      </c>
      <c r="C33" s="316">
        <v>24.71</v>
      </c>
      <c r="D33" s="317"/>
      <c r="E33" s="317"/>
      <c r="F33" s="318">
        <v>0</v>
      </c>
      <c r="G33" s="319">
        <v>0</v>
      </c>
      <c r="J33" s="16"/>
      <c r="N33" s="229"/>
    </row>
    <row r="34" spans="1:14" s="17" customFormat="1" ht="20.100000000000001" customHeight="1">
      <c r="A34" s="314"/>
      <c r="B34" s="315" t="s">
        <v>45</v>
      </c>
      <c r="C34" s="316">
        <v>208.83</v>
      </c>
      <c r="D34" s="317"/>
      <c r="E34" s="317"/>
      <c r="F34" s="318">
        <v>0</v>
      </c>
      <c r="G34" s="319">
        <v>0</v>
      </c>
      <c r="J34" s="16"/>
      <c r="N34" s="229"/>
    </row>
    <row r="35" spans="1:14" s="17" customFormat="1" ht="20.100000000000001" customHeight="1">
      <c r="A35" s="314"/>
      <c r="B35" s="315" t="s">
        <v>47</v>
      </c>
      <c r="C35" s="316">
        <v>52.74</v>
      </c>
      <c r="D35" s="317"/>
      <c r="E35" s="317"/>
      <c r="F35" s="318">
        <v>0</v>
      </c>
      <c r="G35" s="319">
        <v>0</v>
      </c>
      <c r="J35" s="16"/>
      <c r="N35" s="229"/>
    </row>
    <row r="36" spans="1:14" s="17" customFormat="1" ht="20.100000000000001" customHeight="1">
      <c r="A36" s="302" t="s">
        <v>48</v>
      </c>
      <c r="B36" s="303" t="s">
        <v>49</v>
      </c>
      <c r="C36" s="310">
        <v>5133.96</v>
      </c>
      <c r="D36" s="310">
        <v>0</v>
      </c>
      <c r="E36" s="310">
        <v>0</v>
      </c>
      <c r="F36" s="310">
        <v>0</v>
      </c>
      <c r="G36" s="301">
        <v>0</v>
      </c>
      <c r="J36" s="16"/>
      <c r="N36" s="229"/>
    </row>
    <row r="37" spans="1:14" s="17" customFormat="1" ht="20.100000000000001" customHeight="1">
      <c r="A37" s="305"/>
      <c r="B37" s="320" t="s">
        <v>50</v>
      </c>
      <c r="C37" s="307">
        <v>5026.17</v>
      </c>
      <c r="D37" s="308"/>
      <c r="E37" s="308"/>
      <c r="F37" s="312">
        <v>0</v>
      </c>
      <c r="G37" s="309">
        <v>0</v>
      </c>
      <c r="J37" s="16"/>
      <c r="N37" s="229"/>
    </row>
    <row r="38" spans="1:14" s="17" customFormat="1" ht="20.100000000000001" customHeight="1">
      <c r="A38" s="305"/>
      <c r="B38" s="320" t="s">
        <v>51</v>
      </c>
      <c r="C38" s="307">
        <v>14.84</v>
      </c>
      <c r="D38" s="308"/>
      <c r="E38" s="308"/>
      <c r="F38" s="312">
        <v>0</v>
      </c>
      <c r="G38" s="309">
        <v>0</v>
      </c>
      <c r="J38" s="16"/>
      <c r="N38" s="229"/>
    </row>
    <row r="39" spans="1:14" s="17" customFormat="1" ht="20.100000000000001" customHeight="1">
      <c r="A39" s="305"/>
      <c r="B39" s="320" t="s">
        <v>52</v>
      </c>
      <c r="C39" s="307">
        <v>6.66</v>
      </c>
      <c r="D39" s="308"/>
      <c r="E39" s="308"/>
      <c r="F39" s="312">
        <v>0</v>
      </c>
      <c r="G39" s="309">
        <v>0</v>
      </c>
      <c r="J39" s="16"/>
      <c r="N39" s="229"/>
    </row>
    <row r="40" spans="1:14" s="17" customFormat="1" ht="20.100000000000001" customHeight="1">
      <c r="A40" s="305"/>
      <c r="B40" s="320" t="s">
        <v>53</v>
      </c>
      <c r="C40" s="307">
        <v>9.91</v>
      </c>
      <c r="D40" s="308"/>
      <c r="E40" s="308"/>
      <c r="F40" s="312">
        <v>0</v>
      </c>
      <c r="G40" s="309">
        <v>0</v>
      </c>
      <c r="J40" s="16"/>
      <c r="N40" s="229"/>
    </row>
    <row r="41" spans="1:14" s="17" customFormat="1" ht="20.100000000000001" customHeight="1">
      <c r="A41" s="305"/>
      <c r="B41" s="320" t="s">
        <v>54</v>
      </c>
      <c r="C41" s="307">
        <v>12.87</v>
      </c>
      <c r="D41" s="308"/>
      <c r="E41" s="308"/>
      <c r="F41" s="312">
        <v>0</v>
      </c>
      <c r="G41" s="309">
        <v>0</v>
      </c>
      <c r="J41" s="16"/>
      <c r="N41" s="229"/>
    </row>
    <row r="42" spans="1:14" s="17" customFormat="1" ht="20.100000000000001" customHeight="1">
      <c r="A42" s="305"/>
      <c r="B42" s="320" t="s">
        <v>55</v>
      </c>
      <c r="C42" s="307">
        <v>63.51</v>
      </c>
      <c r="D42" s="308"/>
      <c r="E42" s="308"/>
      <c r="F42" s="312">
        <v>0</v>
      </c>
      <c r="G42" s="309">
        <v>0</v>
      </c>
      <c r="J42" s="16"/>
      <c r="N42" s="229"/>
    </row>
    <row r="43" spans="1:14" s="17" customFormat="1" ht="20.100000000000001" customHeight="1">
      <c r="A43" s="302" t="s">
        <v>56</v>
      </c>
      <c r="B43" s="303" t="s">
        <v>57</v>
      </c>
      <c r="C43" s="310">
        <v>15530.69</v>
      </c>
      <c r="D43" s="310">
        <v>0</v>
      </c>
      <c r="E43" s="310">
        <v>0</v>
      </c>
      <c r="F43" s="310">
        <v>0</v>
      </c>
      <c r="G43" s="301">
        <v>0</v>
      </c>
      <c r="J43" s="16"/>
      <c r="N43" s="229"/>
    </row>
    <row r="44" spans="1:14" s="17" customFormat="1" ht="20.100000000000001" customHeight="1">
      <c r="A44" s="321"/>
      <c r="B44" s="309" t="s">
        <v>58</v>
      </c>
      <c r="C44" s="322">
        <v>2190.39</v>
      </c>
      <c r="D44" s="323"/>
      <c r="E44" s="323"/>
      <c r="F44" s="312">
        <v>0</v>
      </c>
      <c r="G44" s="309">
        <v>0</v>
      </c>
      <c r="J44" s="16"/>
      <c r="N44" s="229"/>
    </row>
    <row r="45" spans="1:14" s="17" customFormat="1" ht="20.100000000000001" customHeight="1">
      <c r="A45" s="321"/>
      <c r="B45" s="309" t="s">
        <v>59</v>
      </c>
      <c r="C45" s="322">
        <v>103.28</v>
      </c>
      <c r="D45" s="323"/>
      <c r="E45" s="323"/>
      <c r="F45" s="312">
        <v>0</v>
      </c>
      <c r="G45" s="309">
        <v>0</v>
      </c>
      <c r="J45" s="16"/>
      <c r="N45" s="229"/>
    </row>
    <row r="46" spans="1:14" s="17" customFormat="1" ht="20.100000000000001" customHeight="1">
      <c r="A46" s="321"/>
      <c r="B46" s="309" t="s">
        <v>60</v>
      </c>
      <c r="C46" s="322">
        <v>1201.2</v>
      </c>
      <c r="D46" s="323"/>
      <c r="E46" s="323"/>
      <c r="F46" s="312">
        <v>0</v>
      </c>
      <c r="G46" s="309">
        <v>0</v>
      </c>
      <c r="J46" s="16"/>
      <c r="N46" s="229"/>
    </row>
    <row r="47" spans="1:14" s="17" customFormat="1" ht="20.100000000000001" customHeight="1">
      <c r="A47" s="321"/>
      <c r="B47" s="309" t="s">
        <v>61</v>
      </c>
      <c r="C47" s="322">
        <v>194.29</v>
      </c>
      <c r="D47" s="323"/>
      <c r="E47" s="323"/>
      <c r="F47" s="312">
        <v>0</v>
      </c>
      <c r="G47" s="309">
        <v>0</v>
      </c>
      <c r="J47" s="16"/>
      <c r="N47" s="229"/>
    </row>
    <row r="48" spans="1:14" s="17" customFormat="1" ht="20.100000000000001" customHeight="1">
      <c r="A48" s="321"/>
      <c r="B48" s="309" t="s">
        <v>62</v>
      </c>
      <c r="C48" s="322">
        <v>149.16</v>
      </c>
      <c r="D48" s="323"/>
      <c r="E48" s="323"/>
      <c r="F48" s="312">
        <v>0</v>
      </c>
      <c r="G48" s="309">
        <v>0</v>
      </c>
      <c r="J48" s="16"/>
      <c r="N48" s="229"/>
    </row>
    <row r="49" spans="1:14" s="17" customFormat="1" ht="20.100000000000001" customHeight="1">
      <c r="A49" s="321"/>
      <c r="B49" s="309" t="s">
        <v>63</v>
      </c>
      <c r="C49" s="322">
        <v>10642.72</v>
      </c>
      <c r="D49" s="323"/>
      <c r="E49" s="323"/>
      <c r="F49" s="312">
        <v>0</v>
      </c>
      <c r="G49" s="309">
        <v>0</v>
      </c>
      <c r="J49" s="16"/>
      <c r="N49" s="229"/>
    </row>
    <row r="50" spans="1:14" s="17" customFormat="1" ht="20.100000000000001" customHeight="1">
      <c r="A50" s="321"/>
      <c r="B50" s="309" t="s">
        <v>64</v>
      </c>
      <c r="C50" s="322">
        <v>93.7</v>
      </c>
      <c r="D50" s="323"/>
      <c r="E50" s="323"/>
      <c r="F50" s="312">
        <v>0</v>
      </c>
      <c r="G50" s="309">
        <v>0</v>
      </c>
      <c r="J50" s="16"/>
      <c r="N50" s="229"/>
    </row>
    <row r="51" spans="1:14" s="17" customFormat="1" ht="20.100000000000001" customHeight="1">
      <c r="A51" s="321"/>
      <c r="B51" s="309" t="s">
        <v>65</v>
      </c>
      <c r="C51" s="322">
        <v>421.6</v>
      </c>
      <c r="D51" s="323"/>
      <c r="E51" s="323"/>
      <c r="F51" s="312">
        <v>0</v>
      </c>
      <c r="G51" s="309">
        <v>0</v>
      </c>
      <c r="J51" s="16"/>
      <c r="N51" s="229"/>
    </row>
    <row r="52" spans="1:14" s="17" customFormat="1" ht="20.100000000000001" customHeight="1">
      <c r="A52" s="321"/>
      <c r="B52" s="309" t="s">
        <v>66</v>
      </c>
      <c r="C52" s="322">
        <v>534.35</v>
      </c>
      <c r="D52" s="323"/>
      <c r="E52" s="323"/>
      <c r="F52" s="312">
        <v>0</v>
      </c>
      <c r="G52" s="309">
        <v>0</v>
      </c>
      <c r="J52" s="16"/>
      <c r="N52" s="229"/>
    </row>
    <row r="53" spans="1:14" s="17" customFormat="1" ht="20.100000000000001" customHeight="1">
      <c r="A53" s="302" t="s">
        <v>67</v>
      </c>
      <c r="B53" s="303" t="s">
        <v>68</v>
      </c>
      <c r="C53" s="310">
        <v>56383.01</v>
      </c>
      <c r="D53" s="310">
        <v>0</v>
      </c>
      <c r="E53" s="310">
        <v>0</v>
      </c>
      <c r="F53" s="310">
        <v>0</v>
      </c>
      <c r="G53" s="301">
        <v>0</v>
      </c>
      <c r="J53" s="16"/>
      <c r="N53" s="229"/>
    </row>
    <row r="54" spans="1:14" s="17" customFormat="1" ht="20.100000000000001" customHeight="1">
      <c r="A54" s="305"/>
      <c r="B54" s="311" t="s">
        <v>69</v>
      </c>
      <c r="C54" s="324">
        <v>56383.01</v>
      </c>
      <c r="D54" s="325"/>
      <c r="E54" s="325"/>
      <c r="F54" s="312">
        <v>0</v>
      </c>
      <c r="G54" s="309">
        <v>0</v>
      </c>
      <c r="J54" s="16"/>
      <c r="N54" s="229"/>
    </row>
    <row r="55" spans="1:14" s="17" customFormat="1" ht="20.100000000000001" customHeight="1">
      <c r="A55" s="302" t="s">
        <v>70</v>
      </c>
      <c r="B55" s="303" t="s">
        <v>401</v>
      </c>
      <c r="C55" s="310">
        <v>7418.7900000000009</v>
      </c>
      <c r="D55" s="310">
        <v>57.67017002</v>
      </c>
      <c r="E55" s="310">
        <v>5.2311495518181825</v>
      </c>
      <c r="F55" s="310">
        <v>62.901319571818185</v>
      </c>
      <c r="G55" s="301">
        <v>0.84786494255556732</v>
      </c>
      <c r="J55" s="16"/>
      <c r="N55" s="229"/>
    </row>
    <row r="56" spans="1:14" s="17" customFormat="1" ht="20.100000000000001" customHeight="1">
      <c r="A56" s="321"/>
      <c r="B56" s="309" t="s">
        <v>402</v>
      </c>
      <c r="C56" s="322">
        <v>2805.25</v>
      </c>
      <c r="D56" s="323"/>
      <c r="E56" s="323"/>
      <c r="F56" s="312">
        <v>0</v>
      </c>
      <c r="G56" s="309">
        <v>0</v>
      </c>
      <c r="J56" s="16"/>
      <c r="N56" s="229"/>
    </row>
    <row r="57" spans="1:14" s="17" customFormat="1" ht="20.100000000000001" customHeight="1">
      <c r="A57" s="321"/>
      <c r="B57" s="309" t="s">
        <v>71</v>
      </c>
      <c r="C57" s="322">
        <v>572.99</v>
      </c>
      <c r="D57" s="323">
        <v>0</v>
      </c>
      <c r="E57" s="323"/>
      <c r="F57" s="312">
        <v>0</v>
      </c>
      <c r="G57" s="309">
        <v>0</v>
      </c>
      <c r="J57" s="16"/>
      <c r="N57" s="229"/>
    </row>
    <row r="58" spans="1:14" s="17" customFormat="1" ht="20.100000000000001" customHeight="1">
      <c r="A58" s="321"/>
      <c r="B58" s="309" t="s">
        <v>72</v>
      </c>
      <c r="C58" s="322">
        <v>20.59</v>
      </c>
      <c r="D58" s="323">
        <v>0</v>
      </c>
      <c r="E58" s="323"/>
      <c r="F58" s="312">
        <v>0</v>
      </c>
      <c r="G58" s="309">
        <v>0</v>
      </c>
      <c r="J58" s="16"/>
      <c r="N58" s="229"/>
    </row>
    <row r="59" spans="1:14" s="17" customFormat="1" ht="20.100000000000001" customHeight="1">
      <c r="A59" s="321"/>
      <c r="B59" s="309" t="s">
        <v>73</v>
      </c>
      <c r="C59" s="322">
        <v>61.24</v>
      </c>
      <c r="D59" s="323">
        <v>0.91663366000000002</v>
      </c>
      <c r="E59" s="323">
        <v>8.3330330000000008E-2</v>
      </c>
      <c r="F59" s="312">
        <v>0.99996399000000002</v>
      </c>
      <c r="G59" s="309">
        <v>1.6328608589157412</v>
      </c>
      <c r="J59" s="16"/>
      <c r="N59" s="229"/>
    </row>
    <row r="60" spans="1:14" s="17" customFormat="1" ht="20.100000000000001" customHeight="1">
      <c r="A60" s="321"/>
      <c r="B60" s="309" t="s">
        <v>74</v>
      </c>
      <c r="C60" s="322">
        <v>139.38</v>
      </c>
      <c r="D60" s="323">
        <v>0</v>
      </c>
      <c r="E60" s="323"/>
      <c r="F60" s="312">
        <v>0</v>
      </c>
      <c r="G60" s="309">
        <v>0</v>
      </c>
      <c r="J60" s="16"/>
      <c r="N60" s="229"/>
    </row>
    <row r="61" spans="1:14" s="17" customFormat="1" ht="20.100000000000001" customHeight="1">
      <c r="A61" s="321"/>
      <c r="B61" s="309" t="s">
        <v>75</v>
      </c>
      <c r="C61" s="322">
        <v>32.67</v>
      </c>
      <c r="D61" s="323">
        <v>0</v>
      </c>
      <c r="E61" s="323"/>
      <c r="F61" s="312">
        <v>0</v>
      </c>
      <c r="G61" s="309">
        <v>0</v>
      </c>
      <c r="J61" s="16"/>
      <c r="N61" s="229"/>
    </row>
    <row r="62" spans="1:14" s="17" customFormat="1" ht="20.100000000000001" customHeight="1">
      <c r="A62" s="321"/>
      <c r="B62" s="309" t="s">
        <v>76</v>
      </c>
      <c r="C62" s="322">
        <v>241.6</v>
      </c>
      <c r="D62" s="323">
        <v>0</v>
      </c>
      <c r="E62" s="323"/>
      <c r="F62" s="312">
        <v>0</v>
      </c>
      <c r="G62" s="309">
        <v>0</v>
      </c>
      <c r="J62" s="16"/>
      <c r="N62" s="229"/>
    </row>
    <row r="63" spans="1:14" s="17" customFormat="1" ht="20.100000000000001" customHeight="1">
      <c r="A63" s="321"/>
      <c r="B63" s="309" t="s">
        <v>77</v>
      </c>
      <c r="C63" s="322">
        <v>1529.65</v>
      </c>
      <c r="D63" s="323">
        <v>37.187383029999999</v>
      </c>
      <c r="E63" s="323">
        <v>3.3806711900000002</v>
      </c>
      <c r="F63" s="312">
        <v>40.56805422</v>
      </c>
      <c r="G63" s="309">
        <v>2.6521135043964303</v>
      </c>
      <c r="J63" s="16"/>
      <c r="N63" s="229"/>
    </row>
    <row r="64" spans="1:14" s="17" customFormat="1" ht="20.100000000000001" customHeight="1">
      <c r="A64" s="321"/>
      <c r="B64" s="309" t="s">
        <v>78</v>
      </c>
      <c r="C64" s="322">
        <v>6.33</v>
      </c>
      <c r="D64" s="323">
        <v>0</v>
      </c>
      <c r="E64" s="323"/>
      <c r="F64" s="312">
        <v>0</v>
      </c>
      <c r="G64" s="309">
        <v>0</v>
      </c>
      <c r="J64" s="16"/>
      <c r="N64" s="229"/>
    </row>
    <row r="65" spans="1:14" s="17" customFormat="1" ht="20.100000000000001" customHeight="1">
      <c r="A65" s="321"/>
      <c r="B65" s="309" t="s">
        <v>79</v>
      </c>
      <c r="C65" s="322">
        <v>185.12</v>
      </c>
      <c r="D65" s="323">
        <v>0</v>
      </c>
      <c r="E65" s="323"/>
      <c r="F65" s="312">
        <v>0</v>
      </c>
      <c r="G65" s="309">
        <v>0</v>
      </c>
      <c r="J65" s="16"/>
      <c r="N65" s="229"/>
    </row>
    <row r="66" spans="1:14" s="17" customFormat="1" ht="20.100000000000001" customHeight="1">
      <c r="A66" s="321"/>
      <c r="B66" s="309" t="s">
        <v>80</v>
      </c>
      <c r="C66" s="322">
        <v>4.5999999999999996</v>
      </c>
      <c r="D66" s="323">
        <v>0</v>
      </c>
      <c r="E66" s="323"/>
      <c r="F66" s="312">
        <v>0</v>
      </c>
      <c r="G66" s="309">
        <v>0</v>
      </c>
      <c r="J66" s="16"/>
      <c r="N66" s="229"/>
    </row>
    <row r="67" spans="1:14" s="17" customFormat="1" ht="20.100000000000001" customHeight="1">
      <c r="A67" s="321"/>
      <c r="B67" s="309" t="s">
        <v>81</v>
      </c>
      <c r="C67" s="322">
        <v>18.72</v>
      </c>
      <c r="D67" s="323">
        <v>0.12752489</v>
      </c>
      <c r="E67" s="323">
        <v>0</v>
      </c>
      <c r="F67" s="312">
        <v>0.12752489</v>
      </c>
      <c r="G67" s="309">
        <v>0.68122270299145304</v>
      </c>
      <c r="J67" s="16"/>
      <c r="N67" s="229"/>
    </row>
    <row r="68" spans="1:14" s="17" customFormat="1" ht="20.100000000000001" customHeight="1">
      <c r="A68" s="321"/>
      <c r="B68" s="309" t="s">
        <v>82</v>
      </c>
      <c r="C68" s="322">
        <v>706.6</v>
      </c>
      <c r="D68" s="323">
        <v>17.390564600000001</v>
      </c>
      <c r="E68" s="323">
        <v>1.5809604100000001</v>
      </c>
      <c r="F68" s="312">
        <v>18.971525010000001</v>
      </c>
      <c r="G68" s="309">
        <v>2.6849030583073872</v>
      </c>
      <c r="J68" s="16"/>
      <c r="N68" s="229"/>
    </row>
    <row r="69" spans="1:14" s="17" customFormat="1" ht="20.100000000000001" customHeight="1">
      <c r="A69" s="321"/>
      <c r="B69" s="309" t="s">
        <v>83</v>
      </c>
      <c r="C69" s="322">
        <v>41.92</v>
      </c>
      <c r="D69" s="323">
        <v>0</v>
      </c>
      <c r="E69" s="323"/>
      <c r="F69" s="312">
        <v>0</v>
      </c>
      <c r="G69" s="309">
        <v>0</v>
      </c>
      <c r="J69" s="16"/>
      <c r="N69" s="229"/>
    </row>
    <row r="70" spans="1:14" s="17" customFormat="1" ht="20.100000000000001" customHeight="1">
      <c r="A70" s="321"/>
      <c r="B70" s="309" t="s">
        <v>84</v>
      </c>
      <c r="C70" s="322">
        <v>913.49</v>
      </c>
      <c r="D70" s="323">
        <v>0</v>
      </c>
      <c r="E70" s="323"/>
      <c r="F70" s="312">
        <v>0</v>
      </c>
      <c r="G70" s="309">
        <v>0</v>
      </c>
      <c r="J70" s="16"/>
      <c r="N70" s="229"/>
    </row>
    <row r="71" spans="1:14" s="17" customFormat="1" ht="20.100000000000001" customHeight="1">
      <c r="A71" s="321"/>
      <c r="B71" s="309" t="s">
        <v>85</v>
      </c>
      <c r="C71" s="322">
        <v>138.63999999999999</v>
      </c>
      <c r="D71" s="323">
        <v>2.0480638400000002</v>
      </c>
      <c r="E71" s="323">
        <v>0.18618762181818183</v>
      </c>
      <c r="F71" s="312">
        <v>2.2342514618181819</v>
      </c>
      <c r="G71" s="309">
        <v>1.6115489482243088</v>
      </c>
      <c r="J71" s="16"/>
      <c r="N71" s="229"/>
    </row>
    <row r="72" spans="1:14" s="17" customFormat="1" ht="20.100000000000001" customHeight="1">
      <c r="A72" s="302" t="s">
        <v>86</v>
      </c>
      <c r="B72" s="303" t="s">
        <v>87</v>
      </c>
      <c r="C72" s="310">
        <v>7026.2</v>
      </c>
      <c r="D72" s="310">
        <v>0</v>
      </c>
      <c r="E72" s="310">
        <v>0</v>
      </c>
      <c r="F72" s="310">
        <v>0</v>
      </c>
      <c r="G72" s="301">
        <v>0</v>
      </c>
      <c r="J72" s="16"/>
      <c r="N72" s="229"/>
    </row>
    <row r="73" spans="1:14" s="17" customFormat="1" ht="20.100000000000001" customHeight="1">
      <c r="A73" s="321"/>
      <c r="B73" s="309" t="s">
        <v>88</v>
      </c>
      <c r="C73" s="322">
        <v>4284.2700000000004</v>
      </c>
      <c r="D73" s="323"/>
      <c r="E73" s="323"/>
      <c r="F73" s="312">
        <v>0</v>
      </c>
      <c r="G73" s="309">
        <v>0</v>
      </c>
      <c r="J73" s="16"/>
      <c r="N73" s="229"/>
    </row>
    <row r="74" spans="1:14" s="17" customFormat="1" ht="20.100000000000001" customHeight="1">
      <c r="A74" s="321"/>
      <c r="B74" s="309" t="s">
        <v>89</v>
      </c>
      <c r="C74" s="322">
        <v>82.92</v>
      </c>
      <c r="D74" s="323"/>
      <c r="E74" s="323"/>
      <c r="F74" s="312">
        <v>0</v>
      </c>
      <c r="G74" s="309">
        <v>0</v>
      </c>
      <c r="J74" s="16"/>
      <c r="N74" s="229"/>
    </row>
    <row r="75" spans="1:14" s="17" customFormat="1" ht="20.100000000000001" customHeight="1">
      <c r="A75" s="321"/>
      <c r="B75" s="309" t="s">
        <v>90</v>
      </c>
      <c r="C75" s="322">
        <v>2303.7399999999998</v>
      </c>
      <c r="D75" s="323"/>
      <c r="E75" s="323"/>
      <c r="F75" s="312">
        <v>0</v>
      </c>
      <c r="G75" s="309">
        <v>0</v>
      </c>
      <c r="J75" s="16"/>
      <c r="N75" s="229"/>
    </row>
    <row r="76" spans="1:14" s="17" customFormat="1" ht="20.100000000000001" customHeight="1">
      <c r="A76" s="321"/>
      <c r="B76" s="309" t="s">
        <v>91</v>
      </c>
      <c r="C76" s="322">
        <v>12.45</v>
      </c>
      <c r="D76" s="323"/>
      <c r="E76" s="323"/>
      <c r="F76" s="312">
        <v>0</v>
      </c>
      <c r="G76" s="309">
        <v>0</v>
      </c>
      <c r="J76" s="16"/>
      <c r="N76" s="229"/>
    </row>
    <row r="77" spans="1:14" s="17" customFormat="1" ht="20.100000000000001" customHeight="1">
      <c r="A77" s="321"/>
      <c r="B77" s="309" t="s">
        <v>92</v>
      </c>
      <c r="C77" s="322">
        <v>9.94</v>
      </c>
      <c r="D77" s="323"/>
      <c r="E77" s="323"/>
      <c r="F77" s="312">
        <v>0</v>
      </c>
      <c r="G77" s="309">
        <v>0</v>
      </c>
      <c r="J77" s="16"/>
      <c r="N77" s="229"/>
    </row>
    <row r="78" spans="1:14" s="17" customFormat="1" ht="20.100000000000001" customHeight="1">
      <c r="A78" s="321"/>
      <c r="B78" s="309" t="s">
        <v>93</v>
      </c>
      <c r="C78" s="322">
        <v>32.51</v>
      </c>
      <c r="D78" s="323"/>
      <c r="E78" s="323"/>
      <c r="F78" s="312">
        <v>0</v>
      </c>
      <c r="G78" s="309">
        <v>0</v>
      </c>
      <c r="J78" s="16"/>
      <c r="N78" s="229"/>
    </row>
    <row r="79" spans="1:14" s="17" customFormat="1" ht="20.100000000000001" customHeight="1">
      <c r="A79" s="321"/>
      <c r="B79" s="309" t="s">
        <v>94</v>
      </c>
      <c r="C79" s="322">
        <v>45.71</v>
      </c>
      <c r="D79" s="323"/>
      <c r="E79" s="323"/>
      <c r="F79" s="312">
        <v>0</v>
      </c>
      <c r="G79" s="309">
        <v>0</v>
      </c>
      <c r="J79" s="16"/>
      <c r="N79" s="229"/>
    </row>
    <row r="80" spans="1:14" s="17" customFormat="1" ht="20.100000000000001" customHeight="1">
      <c r="A80" s="321"/>
      <c r="B80" s="309" t="s">
        <v>95</v>
      </c>
      <c r="C80" s="322">
        <v>71.08</v>
      </c>
      <c r="D80" s="323"/>
      <c r="E80" s="323"/>
      <c r="F80" s="312">
        <v>0</v>
      </c>
      <c r="G80" s="309">
        <v>0</v>
      </c>
      <c r="J80" s="16"/>
      <c r="N80" s="229"/>
    </row>
    <row r="81" spans="1:14" s="17" customFormat="1" ht="20.100000000000001" customHeight="1">
      <c r="A81" s="321"/>
      <c r="B81" s="309" t="s">
        <v>96</v>
      </c>
      <c r="C81" s="322">
        <v>31.07</v>
      </c>
      <c r="D81" s="323"/>
      <c r="E81" s="323"/>
      <c r="F81" s="312">
        <v>0</v>
      </c>
      <c r="G81" s="309">
        <v>0</v>
      </c>
      <c r="J81" s="16"/>
      <c r="N81" s="229"/>
    </row>
    <row r="82" spans="1:14" s="17" customFormat="1" ht="20.100000000000001" customHeight="1">
      <c r="A82" s="321"/>
      <c r="B82" s="309" t="s">
        <v>97</v>
      </c>
      <c r="C82" s="322">
        <v>152.51</v>
      </c>
      <c r="D82" s="323"/>
      <c r="E82" s="323"/>
      <c r="F82" s="312">
        <v>0</v>
      </c>
      <c r="G82" s="309">
        <v>0</v>
      </c>
      <c r="J82" s="16"/>
      <c r="N82" s="229"/>
    </row>
    <row r="83" spans="1:14" s="17" customFormat="1" ht="20.100000000000001" customHeight="1">
      <c r="A83" s="302" t="s">
        <v>98</v>
      </c>
      <c r="B83" s="303" t="s">
        <v>99</v>
      </c>
      <c r="C83" s="310">
        <v>2774.3099999999995</v>
      </c>
      <c r="D83" s="310">
        <v>0</v>
      </c>
      <c r="E83" s="310">
        <v>0</v>
      </c>
      <c r="F83" s="310">
        <v>0</v>
      </c>
      <c r="G83" s="301">
        <v>0</v>
      </c>
      <c r="J83" s="16"/>
      <c r="N83" s="229"/>
    </row>
    <row r="84" spans="1:14" s="17" customFormat="1" ht="20.100000000000001" customHeight="1">
      <c r="A84" s="321"/>
      <c r="B84" s="309" t="s">
        <v>100</v>
      </c>
      <c r="C84" s="322">
        <v>1118.5899999999999</v>
      </c>
      <c r="D84" s="323"/>
      <c r="E84" s="323"/>
      <c r="F84" s="312">
        <v>0</v>
      </c>
      <c r="G84" s="309">
        <v>0</v>
      </c>
      <c r="J84" s="16"/>
      <c r="N84" s="229"/>
    </row>
    <row r="85" spans="1:14" s="17" customFormat="1" ht="20.100000000000001" customHeight="1">
      <c r="A85" s="321"/>
      <c r="B85" s="309" t="s">
        <v>403</v>
      </c>
      <c r="C85" s="322">
        <v>48.55</v>
      </c>
      <c r="D85" s="323"/>
      <c r="E85" s="323"/>
      <c r="F85" s="312">
        <v>0</v>
      </c>
      <c r="G85" s="309">
        <v>0</v>
      </c>
      <c r="J85" s="16"/>
      <c r="N85" s="229"/>
    </row>
    <row r="86" spans="1:14" s="17" customFormat="1" ht="20.100000000000001" customHeight="1">
      <c r="A86" s="321"/>
      <c r="B86" s="309" t="s">
        <v>101</v>
      </c>
      <c r="C86" s="322">
        <v>120.12</v>
      </c>
      <c r="D86" s="323"/>
      <c r="E86" s="323"/>
      <c r="F86" s="312">
        <v>0</v>
      </c>
      <c r="G86" s="309">
        <v>0</v>
      </c>
      <c r="J86" s="16"/>
      <c r="N86" s="229"/>
    </row>
    <row r="87" spans="1:14" s="17" customFormat="1" ht="20.100000000000001" customHeight="1">
      <c r="A87" s="321"/>
      <c r="B87" s="309" t="s">
        <v>102</v>
      </c>
      <c r="C87" s="322">
        <v>111.28</v>
      </c>
      <c r="D87" s="323"/>
      <c r="E87" s="323"/>
      <c r="F87" s="312">
        <v>0</v>
      </c>
      <c r="G87" s="309">
        <v>0</v>
      </c>
      <c r="J87" s="16"/>
      <c r="N87" s="229"/>
    </row>
    <row r="88" spans="1:14" s="17" customFormat="1" ht="20.100000000000001" customHeight="1">
      <c r="A88" s="321"/>
      <c r="B88" s="309" t="s">
        <v>103</v>
      </c>
      <c r="C88" s="322">
        <v>298.69</v>
      </c>
      <c r="D88" s="323"/>
      <c r="E88" s="323"/>
      <c r="F88" s="312">
        <v>0</v>
      </c>
      <c r="G88" s="309">
        <v>0</v>
      </c>
      <c r="J88" s="16"/>
      <c r="N88" s="229"/>
    </row>
    <row r="89" spans="1:14" s="17" customFormat="1" ht="20.100000000000001" customHeight="1">
      <c r="A89" s="321"/>
      <c r="B89" s="309" t="s">
        <v>104</v>
      </c>
      <c r="C89" s="322">
        <v>872.96</v>
      </c>
      <c r="D89" s="323"/>
      <c r="E89" s="323"/>
      <c r="F89" s="312">
        <v>0</v>
      </c>
      <c r="G89" s="309">
        <v>0</v>
      </c>
      <c r="J89" s="16"/>
      <c r="N89" s="229"/>
    </row>
    <row r="90" spans="1:14" s="17" customFormat="1" ht="20.100000000000001" customHeight="1">
      <c r="A90" s="321"/>
      <c r="B90" s="309" t="s">
        <v>105</v>
      </c>
      <c r="C90" s="322">
        <v>204.12</v>
      </c>
      <c r="D90" s="323"/>
      <c r="E90" s="323"/>
      <c r="F90" s="312">
        <v>0</v>
      </c>
      <c r="G90" s="309">
        <v>0</v>
      </c>
      <c r="J90" s="16"/>
      <c r="N90" s="229"/>
    </row>
    <row r="91" spans="1:14" s="17" customFormat="1" ht="20.100000000000001" customHeight="1">
      <c r="A91" s="302" t="s">
        <v>106</v>
      </c>
      <c r="B91" s="303" t="s">
        <v>107</v>
      </c>
      <c r="C91" s="310">
        <v>104091.48</v>
      </c>
      <c r="D91" s="310">
        <v>3265.7509313280002</v>
      </c>
      <c r="E91" s="310">
        <v>302.62228084503033</v>
      </c>
      <c r="F91" s="310">
        <v>3568.3732121730304</v>
      </c>
      <c r="G91" s="301">
        <v>3.4281126679849594</v>
      </c>
      <c r="J91" s="16"/>
      <c r="N91" s="229"/>
    </row>
    <row r="92" spans="1:14" s="17" customFormat="1" ht="20.100000000000001" customHeight="1">
      <c r="A92" s="321"/>
      <c r="B92" s="309" t="s">
        <v>108</v>
      </c>
      <c r="C92" s="322">
        <v>34708.620000000003</v>
      </c>
      <c r="D92" s="323">
        <v>1371.4480343880005</v>
      </c>
      <c r="E92" s="323">
        <v>148.8810173340606</v>
      </c>
      <c r="F92" s="312">
        <v>1520.329051722061</v>
      </c>
      <c r="G92" s="309">
        <v>4.3802636109475417</v>
      </c>
      <c r="J92" s="16"/>
      <c r="N92" s="229"/>
    </row>
    <row r="93" spans="1:14" s="17" customFormat="1" ht="20.100000000000001" customHeight="1">
      <c r="A93" s="321"/>
      <c r="B93" s="309" t="s">
        <v>109</v>
      </c>
      <c r="C93" s="322">
        <v>692.14</v>
      </c>
      <c r="D93" s="323">
        <v>20.086044949999998</v>
      </c>
      <c r="E93" s="323">
        <v>1.8260040863636364</v>
      </c>
      <c r="F93" s="312">
        <v>21.912049036363634</v>
      </c>
      <c r="G93" s="309">
        <v>3.165840586639066</v>
      </c>
      <c r="J93" s="16"/>
      <c r="N93" s="229"/>
    </row>
    <row r="94" spans="1:14" s="17" customFormat="1" ht="20.100000000000001" customHeight="1">
      <c r="A94" s="321"/>
      <c r="B94" s="309" t="s">
        <v>110</v>
      </c>
      <c r="C94" s="322">
        <v>12854.71</v>
      </c>
      <c r="D94" s="323">
        <v>332.69720945000006</v>
      </c>
      <c r="E94" s="323">
        <v>27.293943799696976</v>
      </c>
      <c r="F94" s="312">
        <v>359.99115324969705</v>
      </c>
      <c r="G94" s="309">
        <v>2.8004611014149452</v>
      </c>
      <c r="J94" s="16"/>
      <c r="N94" s="229"/>
    </row>
    <row r="95" spans="1:14" s="17" customFormat="1" ht="20.100000000000001" customHeight="1">
      <c r="A95" s="321"/>
      <c r="B95" s="309" t="s">
        <v>111</v>
      </c>
      <c r="C95" s="322">
        <v>248.12</v>
      </c>
      <c r="D95" s="323">
        <v>0</v>
      </c>
      <c r="E95" s="323">
        <v>0</v>
      </c>
      <c r="F95" s="312">
        <v>0</v>
      </c>
      <c r="G95" s="309">
        <v>0</v>
      </c>
      <c r="J95" s="16"/>
      <c r="N95" s="229"/>
    </row>
    <row r="96" spans="1:14" s="17" customFormat="1" ht="20.100000000000001" customHeight="1">
      <c r="A96" s="321"/>
      <c r="B96" s="309" t="s">
        <v>112</v>
      </c>
      <c r="C96" s="322">
        <v>6.91</v>
      </c>
      <c r="D96" s="323">
        <v>0</v>
      </c>
      <c r="E96" s="323">
        <v>0</v>
      </c>
      <c r="F96" s="312">
        <v>0</v>
      </c>
      <c r="G96" s="309">
        <v>0</v>
      </c>
      <c r="J96" s="16"/>
      <c r="N96" s="229"/>
    </row>
    <row r="97" spans="1:14" s="17" customFormat="1" ht="20.100000000000001" customHeight="1">
      <c r="A97" s="321"/>
      <c r="B97" s="309" t="s">
        <v>113</v>
      </c>
      <c r="C97" s="322">
        <v>160.01</v>
      </c>
      <c r="D97" s="323">
        <v>0</v>
      </c>
      <c r="E97" s="323">
        <v>0</v>
      </c>
      <c r="F97" s="312">
        <v>0</v>
      </c>
      <c r="G97" s="309">
        <v>0</v>
      </c>
      <c r="J97" s="16"/>
      <c r="N97" s="229"/>
    </row>
    <row r="98" spans="1:14" s="17" customFormat="1" ht="20.100000000000001" customHeight="1">
      <c r="A98" s="321"/>
      <c r="B98" s="309" t="s">
        <v>114</v>
      </c>
      <c r="C98" s="322">
        <v>89.21</v>
      </c>
      <c r="D98" s="323">
        <v>2.5005837</v>
      </c>
      <c r="E98" s="323">
        <v>0.66000071999999999</v>
      </c>
      <c r="F98" s="312">
        <v>3.1605844200000002</v>
      </c>
      <c r="G98" s="309">
        <v>3.5428588947427424</v>
      </c>
      <c r="J98" s="16"/>
      <c r="N98" s="229"/>
    </row>
    <row r="99" spans="1:14" s="17" customFormat="1" ht="20.100000000000001" customHeight="1">
      <c r="A99" s="321"/>
      <c r="B99" s="309" t="s">
        <v>115</v>
      </c>
      <c r="C99" s="322">
        <v>12725.52</v>
      </c>
      <c r="D99" s="323">
        <v>508.03319339999996</v>
      </c>
      <c r="E99" s="323">
        <v>49.455729668181817</v>
      </c>
      <c r="F99" s="312">
        <v>557.48892306818175</v>
      </c>
      <c r="G99" s="309">
        <v>4.3808734186750851</v>
      </c>
      <c r="J99" s="16"/>
      <c r="N99" s="229"/>
    </row>
    <row r="100" spans="1:14" s="17" customFormat="1" ht="20.100000000000001" customHeight="1">
      <c r="A100" s="321"/>
      <c r="B100" s="313" t="s">
        <v>116</v>
      </c>
      <c r="C100" s="322">
        <v>25.58</v>
      </c>
      <c r="D100" s="323">
        <v>0</v>
      </c>
      <c r="E100" s="323">
        <v>0</v>
      </c>
      <c r="F100" s="312">
        <v>0</v>
      </c>
      <c r="G100" s="309">
        <v>0</v>
      </c>
      <c r="J100" s="16"/>
      <c r="N100" s="229"/>
    </row>
    <row r="101" spans="1:14" s="17" customFormat="1" ht="20.100000000000001" customHeight="1">
      <c r="A101" s="321"/>
      <c r="B101" s="309" t="s">
        <v>117</v>
      </c>
      <c r="C101" s="322">
        <v>79.91</v>
      </c>
      <c r="D101" s="323">
        <v>1.08808427</v>
      </c>
      <c r="E101" s="323">
        <v>0.217616854</v>
      </c>
      <c r="F101" s="312">
        <v>1.305701124</v>
      </c>
      <c r="G101" s="309">
        <v>1.6339646151920912</v>
      </c>
      <c r="J101" s="16"/>
      <c r="N101" s="229"/>
    </row>
    <row r="102" spans="1:14" s="17" customFormat="1" ht="20.100000000000001" customHeight="1">
      <c r="A102" s="321"/>
      <c r="B102" s="309" t="s">
        <v>118</v>
      </c>
      <c r="C102" s="322">
        <v>5190.1000000000004</v>
      </c>
      <c r="D102" s="323">
        <v>109.79341579</v>
      </c>
      <c r="E102" s="323">
        <v>11.048384962727269</v>
      </c>
      <c r="F102" s="312">
        <v>120.84180075272727</v>
      </c>
      <c r="G102" s="309">
        <v>2.3283135344738493</v>
      </c>
      <c r="J102" s="16"/>
      <c r="N102" s="229"/>
    </row>
    <row r="103" spans="1:14" s="17" customFormat="1" ht="20.100000000000001" customHeight="1">
      <c r="A103" s="321"/>
      <c r="B103" s="309" t="s">
        <v>119</v>
      </c>
      <c r="C103" s="322">
        <v>29436.68</v>
      </c>
      <c r="D103" s="323">
        <v>806.42470431000015</v>
      </c>
      <c r="E103" s="323">
        <v>50.505762020909096</v>
      </c>
      <c r="F103" s="312">
        <v>856.93046633090921</v>
      </c>
      <c r="G103" s="309">
        <v>2.9110975365799039</v>
      </c>
      <c r="J103" s="16"/>
      <c r="N103" s="229"/>
    </row>
    <row r="104" spans="1:14" s="17" customFormat="1" ht="20.100000000000001" customHeight="1">
      <c r="A104" s="321"/>
      <c r="B104" s="309" t="s">
        <v>120</v>
      </c>
      <c r="C104" s="322">
        <v>271.36</v>
      </c>
      <c r="D104" s="323">
        <v>0</v>
      </c>
      <c r="E104" s="323">
        <v>0</v>
      </c>
      <c r="F104" s="312">
        <v>0</v>
      </c>
      <c r="G104" s="309">
        <v>0</v>
      </c>
      <c r="J104" s="16"/>
      <c r="N104" s="229"/>
    </row>
    <row r="105" spans="1:14" s="17" customFormat="1" ht="20.100000000000001" customHeight="1">
      <c r="A105" s="321"/>
      <c r="B105" s="309" t="s">
        <v>121</v>
      </c>
      <c r="C105" s="322">
        <v>1805.62</v>
      </c>
      <c r="D105" s="323">
        <v>34.889918610000002</v>
      </c>
      <c r="E105" s="323">
        <v>5.7841268699999997</v>
      </c>
      <c r="F105" s="312">
        <v>40.674045480000004</v>
      </c>
      <c r="G105" s="309">
        <v>2.2526359632702344</v>
      </c>
      <c r="J105" s="16"/>
      <c r="N105" s="229"/>
    </row>
    <row r="106" spans="1:14" s="17" customFormat="1" ht="20.100000000000001" customHeight="1">
      <c r="A106" s="321"/>
      <c r="B106" s="309" t="s">
        <v>122</v>
      </c>
      <c r="C106" s="322">
        <v>1856.71</v>
      </c>
      <c r="D106" s="323">
        <v>29.904139930000003</v>
      </c>
      <c r="E106" s="323">
        <v>2.7185581754545454</v>
      </c>
      <c r="F106" s="312">
        <v>32.622698105454546</v>
      </c>
      <c r="G106" s="309">
        <v>1.7570163410254993</v>
      </c>
      <c r="J106" s="16"/>
      <c r="N106" s="229"/>
    </row>
    <row r="107" spans="1:14" s="17" customFormat="1" ht="20.100000000000001" customHeight="1">
      <c r="A107" s="321"/>
      <c r="B107" s="309" t="s">
        <v>123</v>
      </c>
      <c r="C107" s="322">
        <v>1171.6600000000001</v>
      </c>
      <c r="D107" s="323">
        <v>17.033963799999999</v>
      </c>
      <c r="E107" s="323">
        <v>1.5485421636363637</v>
      </c>
      <c r="F107" s="312">
        <v>18.582505963636361</v>
      </c>
      <c r="G107" s="309">
        <v>1.5859981533581722</v>
      </c>
      <c r="J107" s="16"/>
      <c r="N107" s="229"/>
    </row>
    <row r="108" spans="1:14" s="17" customFormat="1" ht="20.100000000000001" customHeight="1">
      <c r="A108" s="321"/>
      <c r="B108" s="309" t="s">
        <v>124</v>
      </c>
      <c r="C108" s="322">
        <v>138.87</v>
      </c>
      <c r="D108" s="323">
        <v>1.2937759099999997</v>
      </c>
      <c r="E108" s="323">
        <v>0.11761599181818183</v>
      </c>
      <c r="F108" s="312">
        <v>1.4113919018181815</v>
      </c>
      <c r="G108" s="309">
        <v>1.0163403916023486</v>
      </c>
      <c r="J108" s="16"/>
      <c r="N108" s="229"/>
    </row>
    <row r="109" spans="1:14" s="17" customFormat="1" ht="20.100000000000001" customHeight="1">
      <c r="A109" s="321"/>
      <c r="B109" s="309" t="s">
        <v>125</v>
      </c>
      <c r="C109" s="322">
        <v>200.05</v>
      </c>
      <c r="D109" s="323">
        <v>0</v>
      </c>
      <c r="E109" s="323">
        <v>0</v>
      </c>
      <c r="F109" s="312">
        <v>0</v>
      </c>
      <c r="G109" s="309">
        <v>0</v>
      </c>
      <c r="J109" s="16"/>
      <c r="N109" s="229"/>
    </row>
    <row r="110" spans="1:14" s="17" customFormat="1" ht="20.100000000000001" customHeight="1">
      <c r="A110" s="321"/>
      <c r="B110" s="309" t="s">
        <v>126</v>
      </c>
      <c r="C110" s="322">
        <v>121.4</v>
      </c>
      <c r="D110" s="323">
        <v>0</v>
      </c>
      <c r="E110" s="323">
        <v>0</v>
      </c>
      <c r="F110" s="312">
        <v>0</v>
      </c>
      <c r="G110" s="309">
        <v>0</v>
      </c>
      <c r="J110" s="16"/>
      <c r="N110" s="229"/>
    </row>
    <row r="111" spans="1:14" s="17" customFormat="1" ht="20.100000000000001" customHeight="1">
      <c r="A111" s="321"/>
      <c r="B111" s="309" t="s">
        <v>127</v>
      </c>
      <c r="C111" s="322">
        <v>484.83</v>
      </c>
      <c r="D111" s="323">
        <v>0</v>
      </c>
      <c r="E111" s="323">
        <v>0</v>
      </c>
      <c r="F111" s="312">
        <v>0</v>
      </c>
      <c r="G111" s="309">
        <v>0</v>
      </c>
      <c r="J111" s="16"/>
      <c r="N111" s="229"/>
    </row>
    <row r="112" spans="1:14" s="17" customFormat="1" ht="20.100000000000001" customHeight="1">
      <c r="A112" s="321"/>
      <c r="B112" s="309" t="s">
        <v>128</v>
      </c>
      <c r="C112" s="322">
        <v>447.81</v>
      </c>
      <c r="D112" s="323">
        <v>7.7540530300000006</v>
      </c>
      <c r="E112" s="323">
        <v>0.70491391181818186</v>
      </c>
      <c r="F112" s="312">
        <v>8.4589669418181828</v>
      </c>
      <c r="G112" s="309">
        <v>1.8889633866635811</v>
      </c>
      <c r="J112" s="16"/>
      <c r="N112" s="229"/>
    </row>
    <row r="113" spans="1:14" s="17" customFormat="1" ht="20.100000000000001" customHeight="1">
      <c r="A113" s="321"/>
      <c r="B113" s="309" t="s">
        <v>129</v>
      </c>
      <c r="C113" s="322">
        <v>41.39</v>
      </c>
      <c r="D113" s="323">
        <v>0</v>
      </c>
      <c r="E113" s="323">
        <v>0</v>
      </c>
      <c r="F113" s="312">
        <v>0</v>
      </c>
      <c r="G113" s="309">
        <v>0</v>
      </c>
      <c r="J113" s="16"/>
      <c r="N113" s="229"/>
    </row>
    <row r="114" spans="1:14" s="17" customFormat="1" ht="20.100000000000001" customHeight="1">
      <c r="A114" s="321"/>
      <c r="B114" s="309" t="s">
        <v>130</v>
      </c>
      <c r="C114" s="322">
        <v>348.3</v>
      </c>
      <c r="D114" s="323">
        <v>4.3587923199999983</v>
      </c>
      <c r="E114" s="323">
        <v>0</v>
      </c>
      <c r="F114" s="312">
        <v>4.3587923199999983</v>
      </c>
      <c r="G114" s="309">
        <v>1.2514476945162212</v>
      </c>
      <c r="J114" s="16"/>
      <c r="N114" s="229"/>
    </row>
    <row r="115" spans="1:14" s="17" customFormat="1" ht="20.100000000000001" customHeight="1">
      <c r="A115" s="321"/>
      <c r="B115" s="309" t="s">
        <v>131</v>
      </c>
      <c r="C115" s="322">
        <v>123.62</v>
      </c>
      <c r="D115" s="323">
        <v>0</v>
      </c>
      <c r="E115" s="323">
        <v>0</v>
      </c>
      <c r="F115" s="312">
        <v>0</v>
      </c>
      <c r="G115" s="309">
        <v>0</v>
      </c>
      <c r="J115" s="16"/>
      <c r="N115" s="229"/>
    </row>
    <row r="116" spans="1:14" s="17" customFormat="1" ht="20.100000000000001" customHeight="1">
      <c r="A116" s="321"/>
      <c r="B116" s="309" t="s">
        <v>132</v>
      </c>
      <c r="C116" s="322">
        <v>99.79</v>
      </c>
      <c r="D116" s="323">
        <v>0</v>
      </c>
      <c r="E116" s="323">
        <v>0</v>
      </c>
      <c r="F116" s="312">
        <v>0</v>
      </c>
      <c r="G116" s="309">
        <v>0</v>
      </c>
      <c r="J116" s="16"/>
      <c r="N116" s="229"/>
    </row>
    <row r="117" spans="1:14" s="17" customFormat="1" ht="20.100000000000001" customHeight="1">
      <c r="A117" s="321"/>
      <c r="B117" s="309" t="s">
        <v>133</v>
      </c>
      <c r="C117" s="322">
        <v>32.5</v>
      </c>
      <c r="D117" s="323">
        <v>0</v>
      </c>
      <c r="E117" s="323">
        <v>0</v>
      </c>
      <c r="F117" s="312">
        <v>0</v>
      </c>
      <c r="G117" s="309">
        <v>0</v>
      </c>
      <c r="J117" s="16"/>
      <c r="N117" s="229"/>
    </row>
    <row r="118" spans="1:14" s="17" customFormat="1" ht="20.100000000000001" customHeight="1">
      <c r="A118" s="321"/>
      <c r="B118" s="309" t="s">
        <v>134</v>
      </c>
      <c r="C118" s="322">
        <v>730.06</v>
      </c>
      <c r="D118" s="323">
        <v>18.445017469999996</v>
      </c>
      <c r="E118" s="323">
        <v>1.8600642863636363</v>
      </c>
      <c r="F118" s="312">
        <v>20.305081756363634</v>
      </c>
      <c r="G118" s="309">
        <v>2.7812894496840856</v>
      </c>
      <c r="J118" s="16"/>
      <c r="N118" s="229"/>
    </row>
    <row r="119" spans="1:14" s="17" customFormat="1" ht="20.100000000000001" customHeight="1">
      <c r="A119" s="302" t="s">
        <v>135</v>
      </c>
      <c r="B119" s="303" t="s">
        <v>136</v>
      </c>
      <c r="C119" s="310">
        <v>26820.499999999993</v>
      </c>
      <c r="D119" s="310">
        <v>0</v>
      </c>
      <c r="E119" s="310">
        <v>0</v>
      </c>
      <c r="F119" s="310">
        <v>0</v>
      </c>
      <c r="G119" s="301">
        <v>0</v>
      </c>
      <c r="J119" s="16"/>
      <c r="N119" s="229"/>
    </row>
    <row r="120" spans="1:14" s="17" customFormat="1" ht="20.100000000000001" customHeight="1">
      <c r="A120" s="321"/>
      <c r="B120" s="309" t="s">
        <v>137</v>
      </c>
      <c r="C120" s="322">
        <v>5256.73</v>
      </c>
      <c r="D120" s="323"/>
      <c r="E120" s="323"/>
      <c r="F120" s="312">
        <v>0</v>
      </c>
      <c r="G120" s="309">
        <v>0</v>
      </c>
      <c r="J120" s="16"/>
      <c r="N120" s="229"/>
    </row>
    <row r="121" spans="1:14" s="17" customFormat="1" ht="20.100000000000001" customHeight="1">
      <c r="A121" s="321"/>
      <c r="B121" s="309" t="s">
        <v>138</v>
      </c>
      <c r="C121" s="322">
        <v>43.93</v>
      </c>
      <c r="D121" s="323"/>
      <c r="E121" s="323"/>
      <c r="F121" s="312">
        <v>0</v>
      </c>
      <c r="G121" s="309">
        <v>0</v>
      </c>
      <c r="J121" s="16"/>
      <c r="N121" s="229"/>
    </row>
    <row r="122" spans="1:14" s="17" customFormat="1" ht="20.100000000000001" customHeight="1">
      <c r="A122" s="321"/>
      <c r="B122" s="309" t="s">
        <v>139</v>
      </c>
      <c r="C122" s="322">
        <v>62.57</v>
      </c>
      <c r="D122" s="323"/>
      <c r="E122" s="323"/>
      <c r="F122" s="312">
        <v>0</v>
      </c>
      <c r="G122" s="309">
        <v>0</v>
      </c>
      <c r="J122" s="16"/>
      <c r="N122" s="229"/>
    </row>
    <row r="123" spans="1:14" s="17" customFormat="1" ht="20.100000000000001" customHeight="1">
      <c r="A123" s="321"/>
      <c r="B123" s="309" t="s">
        <v>140</v>
      </c>
      <c r="C123" s="322">
        <v>32.92</v>
      </c>
      <c r="D123" s="323"/>
      <c r="E123" s="323"/>
      <c r="F123" s="312">
        <v>0</v>
      </c>
      <c r="G123" s="309">
        <v>0</v>
      </c>
      <c r="J123" s="16"/>
      <c r="N123" s="229"/>
    </row>
    <row r="124" spans="1:14" s="17" customFormat="1" ht="20.100000000000001" customHeight="1">
      <c r="A124" s="321"/>
      <c r="B124" s="309" t="s">
        <v>141</v>
      </c>
      <c r="C124" s="322">
        <v>86</v>
      </c>
      <c r="D124" s="323"/>
      <c r="E124" s="323"/>
      <c r="F124" s="312">
        <v>0</v>
      </c>
      <c r="G124" s="309">
        <v>0</v>
      </c>
      <c r="J124" s="16"/>
      <c r="N124" s="229"/>
    </row>
    <row r="125" spans="1:14" s="17" customFormat="1" ht="20.100000000000001" customHeight="1">
      <c r="A125" s="321"/>
      <c r="B125" s="309" t="s">
        <v>142</v>
      </c>
      <c r="C125" s="322">
        <v>81.16</v>
      </c>
      <c r="D125" s="323"/>
      <c r="E125" s="323"/>
      <c r="F125" s="312">
        <v>0</v>
      </c>
      <c r="G125" s="309">
        <v>0</v>
      </c>
      <c r="J125" s="16"/>
      <c r="N125" s="229"/>
    </row>
    <row r="126" spans="1:14" s="17" customFormat="1" ht="20.100000000000001" customHeight="1">
      <c r="A126" s="321"/>
      <c r="B126" s="309" t="s">
        <v>143</v>
      </c>
      <c r="C126" s="322">
        <v>822.95</v>
      </c>
      <c r="D126" s="323"/>
      <c r="E126" s="323"/>
      <c r="F126" s="312">
        <v>0</v>
      </c>
      <c r="G126" s="309">
        <v>0</v>
      </c>
      <c r="J126" s="16"/>
      <c r="N126" s="229"/>
    </row>
    <row r="127" spans="1:14" s="17" customFormat="1" ht="20.100000000000001" customHeight="1">
      <c r="A127" s="321"/>
      <c r="B127" s="309" t="s">
        <v>144</v>
      </c>
      <c r="C127" s="322">
        <v>157.47</v>
      </c>
      <c r="D127" s="323"/>
      <c r="E127" s="323"/>
      <c r="F127" s="312">
        <v>0</v>
      </c>
      <c r="G127" s="309">
        <v>0</v>
      </c>
      <c r="J127" s="16"/>
      <c r="N127" s="229"/>
    </row>
    <row r="128" spans="1:14" s="17" customFormat="1" ht="20.100000000000001" customHeight="1">
      <c r="A128" s="321"/>
      <c r="B128" s="309" t="s">
        <v>145</v>
      </c>
      <c r="C128" s="322">
        <v>18.510000000000002</v>
      </c>
      <c r="D128" s="323"/>
      <c r="E128" s="323"/>
      <c r="F128" s="312">
        <v>0</v>
      </c>
      <c r="G128" s="309">
        <v>0</v>
      </c>
      <c r="J128" s="16"/>
      <c r="N128" s="229"/>
    </row>
    <row r="129" spans="1:14" s="17" customFormat="1" ht="20.100000000000001" customHeight="1">
      <c r="A129" s="321"/>
      <c r="B129" s="309" t="s">
        <v>146</v>
      </c>
      <c r="C129" s="322">
        <v>45</v>
      </c>
      <c r="D129" s="323"/>
      <c r="E129" s="323"/>
      <c r="F129" s="312">
        <v>0</v>
      </c>
      <c r="G129" s="309">
        <v>0</v>
      </c>
      <c r="J129" s="16"/>
      <c r="N129" s="229"/>
    </row>
    <row r="130" spans="1:14" s="17" customFormat="1" ht="20.100000000000001" customHeight="1">
      <c r="A130" s="321"/>
      <c r="B130" s="309" t="s">
        <v>147</v>
      </c>
      <c r="C130" s="322">
        <v>652.39</v>
      </c>
      <c r="D130" s="323"/>
      <c r="E130" s="323"/>
      <c r="F130" s="312">
        <v>0</v>
      </c>
      <c r="G130" s="309">
        <v>0</v>
      </c>
      <c r="J130" s="16"/>
      <c r="N130" s="229"/>
    </row>
    <row r="131" spans="1:14" s="17" customFormat="1" ht="20.100000000000001" customHeight="1">
      <c r="A131" s="321"/>
      <c r="B131" s="309" t="s">
        <v>148</v>
      </c>
      <c r="C131" s="322">
        <v>27.04</v>
      </c>
      <c r="D131" s="323"/>
      <c r="E131" s="323"/>
      <c r="F131" s="312">
        <v>0</v>
      </c>
      <c r="G131" s="309">
        <v>0</v>
      </c>
      <c r="J131" s="16"/>
      <c r="N131" s="229"/>
    </row>
    <row r="132" spans="1:14" s="17" customFormat="1" ht="20.100000000000001" customHeight="1">
      <c r="A132" s="321"/>
      <c r="B132" s="309" t="s">
        <v>149</v>
      </c>
      <c r="C132" s="322">
        <v>662.8</v>
      </c>
      <c r="D132" s="323"/>
      <c r="E132" s="323"/>
      <c r="F132" s="312">
        <v>0</v>
      </c>
      <c r="G132" s="309">
        <v>0</v>
      </c>
      <c r="J132" s="16"/>
      <c r="N132" s="229"/>
    </row>
    <row r="133" spans="1:14" s="17" customFormat="1" ht="20.100000000000001" customHeight="1">
      <c r="A133" s="321"/>
      <c r="B133" s="309" t="s">
        <v>150</v>
      </c>
      <c r="C133" s="322">
        <v>22.17</v>
      </c>
      <c r="D133" s="323"/>
      <c r="E133" s="323"/>
      <c r="F133" s="312">
        <v>0</v>
      </c>
      <c r="G133" s="309">
        <v>0</v>
      </c>
      <c r="J133" s="16"/>
      <c r="N133" s="229"/>
    </row>
    <row r="134" spans="1:14" s="17" customFormat="1" ht="20.100000000000001" customHeight="1">
      <c r="A134" s="321"/>
      <c r="B134" s="309" t="s">
        <v>151</v>
      </c>
      <c r="C134" s="322">
        <v>505.59</v>
      </c>
      <c r="D134" s="323"/>
      <c r="E134" s="323"/>
      <c r="F134" s="312">
        <v>0</v>
      </c>
      <c r="G134" s="309">
        <v>0</v>
      </c>
      <c r="J134" s="16"/>
      <c r="N134" s="229"/>
    </row>
    <row r="135" spans="1:14" s="17" customFormat="1" ht="20.100000000000001" customHeight="1">
      <c r="A135" s="321"/>
      <c r="B135" s="309" t="s">
        <v>152</v>
      </c>
      <c r="C135" s="322">
        <v>913.25</v>
      </c>
      <c r="D135" s="323"/>
      <c r="E135" s="323"/>
      <c r="F135" s="312">
        <v>0</v>
      </c>
      <c r="G135" s="309">
        <v>0</v>
      </c>
      <c r="J135" s="16"/>
      <c r="N135" s="229"/>
    </row>
    <row r="136" spans="1:14" s="17" customFormat="1" ht="20.100000000000001" customHeight="1">
      <c r="A136" s="321"/>
      <c r="B136" s="309" t="s">
        <v>153</v>
      </c>
      <c r="C136" s="322">
        <v>289.56</v>
      </c>
      <c r="D136" s="323"/>
      <c r="E136" s="323"/>
      <c r="F136" s="312">
        <v>0</v>
      </c>
      <c r="G136" s="309">
        <v>0</v>
      </c>
      <c r="J136" s="16"/>
      <c r="N136" s="229"/>
    </row>
    <row r="137" spans="1:14" s="17" customFormat="1" ht="20.100000000000001" customHeight="1">
      <c r="A137" s="321"/>
      <c r="B137" s="309" t="s">
        <v>154</v>
      </c>
      <c r="C137" s="322">
        <v>709.01</v>
      </c>
      <c r="D137" s="323"/>
      <c r="E137" s="323"/>
      <c r="F137" s="312">
        <v>0</v>
      </c>
      <c r="G137" s="309">
        <v>0</v>
      </c>
      <c r="J137" s="16"/>
      <c r="N137" s="229"/>
    </row>
    <row r="138" spans="1:14" s="17" customFormat="1" ht="20.100000000000001" customHeight="1">
      <c r="A138" s="321"/>
      <c r="B138" s="309" t="s">
        <v>155</v>
      </c>
      <c r="C138" s="322">
        <v>999.33</v>
      </c>
      <c r="D138" s="323"/>
      <c r="E138" s="323"/>
      <c r="F138" s="312">
        <v>0</v>
      </c>
      <c r="G138" s="309">
        <v>0</v>
      </c>
      <c r="J138" s="16"/>
      <c r="N138" s="229"/>
    </row>
    <row r="139" spans="1:14" s="17" customFormat="1" ht="20.100000000000001" customHeight="1">
      <c r="A139" s="321"/>
      <c r="B139" s="309" t="s">
        <v>156</v>
      </c>
      <c r="C139" s="322">
        <v>794.92</v>
      </c>
      <c r="D139" s="323"/>
      <c r="E139" s="323"/>
      <c r="F139" s="312">
        <v>0</v>
      </c>
      <c r="G139" s="309">
        <v>0</v>
      </c>
      <c r="J139" s="16"/>
      <c r="N139" s="229"/>
    </row>
    <row r="140" spans="1:14" s="17" customFormat="1" ht="20.100000000000001" customHeight="1">
      <c r="A140" s="321"/>
      <c r="B140" s="309" t="s">
        <v>157</v>
      </c>
      <c r="C140" s="322">
        <v>2438.75</v>
      </c>
      <c r="D140" s="323"/>
      <c r="E140" s="323"/>
      <c r="F140" s="312">
        <v>0</v>
      </c>
      <c r="G140" s="309">
        <v>0</v>
      </c>
      <c r="J140" s="16"/>
      <c r="N140" s="229"/>
    </row>
    <row r="141" spans="1:14" s="17" customFormat="1" ht="20.100000000000001" customHeight="1">
      <c r="A141" s="321"/>
      <c r="B141" s="309" t="s">
        <v>158</v>
      </c>
      <c r="C141" s="322">
        <v>1105.31</v>
      </c>
      <c r="D141" s="323"/>
      <c r="E141" s="323"/>
      <c r="F141" s="312">
        <v>0</v>
      </c>
      <c r="G141" s="309">
        <v>0</v>
      </c>
      <c r="J141" s="16"/>
      <c r="N141" s="229"/>
    </row>
    <row r="142" spans="1:14" s="17" customFormat="1" ht="20.100000000000001" customHeight="1">
      <c r="A142" s="321"/>
      <c r="B142" s="309" t="s">
        <v>159</v>
      </c>
      <c r="C142" s="322">
        <v>556.41</v>
      </c>
      <c r="D142" s="323"/>
      <c r="E142" s="323"/>
      <c r="F142" s="312">
        <v>0</v>
      </c>
      <c r="G142" s="309">
        <v>0</v>
      </c>
      <c r="J142" s="16"/>
      <c r="N142" s="229"/>
    </row>
    <row r="143" spans="1:14" s="17" customFormat="1" ht="20.100000000000001" customHeight="1">
      <c r="A143" s="321"/>
      <c r="B143" s="309" t="s">
        <v>160</v>
      </c>
      <c r="C143" s="322">
        <v>387.5</v>
      </c>
      <c r="D143" s="323"/>
      <c r="E143" s="323"/>
      <c r="F143" s="312">
        <v>0</v>
      </c>
      <c r="G143" s="309">
        <v>0</v>
      </c>
      <c r="J143" s="16"/>
      <c r="N143" s="229"/>
    </row>
    <row r="144" spans="1:14" s="17" customFormat="1" ht="20.100000000000001" customHeight="1">
      <c r="A144" s="321"/>
      <c r="B144" s="309" t="s">
        <v>161</v>
      </c>
      <c r="C144" s="322">
        <v>596.9</v>
      </c>
      <c r="D144" s="323"/>
      <c r="E144" s="323"/>
      <c r="F144" s="312">
        <v>0</v>
      </c>
      <c r="G144" s="309">
        <v>0</v>
      </c>
      <c r="J144" s="16"/>
      <c r="N144" s="229"/>
    </row>
    <row r="145" spans="1:14" s="17" customFormat="1" ht="20.100000000000001" customHeight="1">
      <c r="A145" s="321"/>
      <c r="B145" s="309" t="s">
        <v>162</v>
      </c>
      <c r="C145" s="322">
        <v>274.98</v>
      </c>
      <c r="D145" s="323"/>
      <c r="E145" s="323"/>
      <c r="F145" s="312">
        <v>0</v>
      </c>
      <c r="G145" s="309">
        <v>0</v>
      </c>
      <c r="J145" s="16"/>
      <c r="N145" s="229"/>
    </row>
    <row r="146" spans="1:14" s="17" customFormat="1" ht="20.100000000000001" customHeight="1">
      <c r="A146" s="321"/>
      <c r="B146" s="309" t="s">
        <v>163</v>
      </c>
      <c r="C146" s="322">
        <v>420.94</v>
      </c>
      <c r="D146" s="323"/>
      <c r="E146" s="323"/>
      <c r="F146" s="312">
        <v>0</v>
      </c>
      <c r="G146" s="309">
        <v>0</v>
      </c>
      <c r="J146" s="16"/>
      <c r="N146" s="229"/>
    </row>
    <row r="147" spans="1:14" s="17" customFormat="1" ht="20.100000000000001" customHeight="1">
      <c r="A147" s="321"/>
      <c r="B147" s="309" t="s">
        <v>164</v>
      </c>
      <c r="C147" s="322">
        <v>744.94</v>
      </c>
      <c r="D147" s="323"/>
      <c r="E147" s="323"/>
      <c r="F147" s="312">
        <v>0</v>
      </c>
      <c r="G147" s="309">
        <v>0</v>
      </c>
      <c r="J147" s="16"/>
      <c r="N147" s="229"/>
    </row>
    <row r="148" spans="1:14" s="17" customFormat="1" ht="20.100000000000001" customHeight="1">
      <c r="A148" s="321"/>
      <c r="B148" s="309" t="s">
        <v>165</v>
      </c>
      <c r="C148" s="322">
        <v>832.07</v>
      </c>
      <c r="D148" s="323"/>
      <c r="E148" s="323"/>
      <c r="F148" s="312">
        <v>0</v>
      </c>
      <c r="G148" s="309">
        <v>0</v>
      </c>
      <c r="J148" s="16"/>
      <c r="N148" s="229"/>
    </row>
    <row r="149" spans="1:14" s="17" customFormat="1" ht="20.100000000000001" customHeight="1">
      <c r="A149" s="321"/>
      <c r="B149" s="309" t="s">
        <v>166</v>
      </c>
      <c r="C149" s="322">
        <v>861.6</v>
      </c>
      <c r="D149" s="323"/>
      <c r="E149" s="323"/>
      <c r="F149" s="312">
        <v>0</v>
      </c>
      <c r="G149" s="309">
        <v>0</v>
      </c>
      <c r="J149" s="16"/>
      <c r="N149" s="229"/>
    </row>
    <row r="150" spans="1:14" s="17" customFormat="1" ht="20.100000000000001" customHeight="1">
      <c r="A150" s="321"/>
      <c r="B150" s="309" t="s">
        <v>167</v>
      </c>
      <c r="C150" s="322">
        <v>30.17</v>
      </c>
      <c r="D150" s="323"/>
      <c r="E150" s="323"/>
      <c r="F150" s="312">
        <v>0</v>
      </c>
      <c r="G150" s="309">
        <v>0</v>
      </c>
      <c r="J150" s="16"/>
      <c r="N150" s="229"/>
    </row>
    <row r="151" spans="1:14" s="17" customFormat="1" ht="20.100000000000001" customHeight="1">
      <c r="A151" s="321"/>
      <c r="B151" s="309" t="s">
        <v>168</v>
      </c>
      <c r="C151" s="322">
        <v>1102.52</v>
      </c>
      <c r="D151" s="323"/>
      <c r="E151" s="323"/>
      <c r="F151" s="312">
        <v>0</v>
      </c>
      <c r="G151" s="309">
        <v>0</v>
      </c>
      <c r="J151" s="16"/>
      <c r="N151" s="229"/>
    </row>
    <row r="152" spans="1:14" s="17" customFormat="1" ht="20.100000000000001" customHeight="1">
      <c r="A152" s="321"/>
      <c r="B152" s="309" t="s">
        <v>169</v>
      </c>
      <c r="C152" s="322">
        <v>108.08</v>
      </c>
      <c r="D152" s="323"/>
      <c r="E152" s="323"/>
      <c r="F152" s="312">
        <v>0</v>
      </c>
      <c r="G152" s="309">
        <v>0</v>
      </c>
      <c r="J152" s="16"/>
      <c r="N152" s="229"/>
    </row>
    <row r="153" spans="1:14" s="17" customFormat="1" ht="20.100000000000001" customHeight="1">
      <c r="A153" s="321"/>
      <c r="B153" s="309" t="s">
        <v>170</v>
      </c>
      <c r="C153" s="322">
        <v>549.20000000000005</v>
      </c>
      <c r="D153" s="323"/>
      <c r="E153" s="323"/>
      <c r="F153" s="312">
        <v>0</v>
      </c>
      <c r="G153" s="309">
        <v>0</v>
      </c>
      <c r="J153" s="16"/>
      <c r="N153" s="229"/>
    </row>
    <row r="154" spans="1:14" s="17" customFormat="1" ht="20.100000000000001" customHeight="1">
      <c r="A154" s="321"/>
      <c r="B154" s="309" t="s">
        <v>171</v>
      </c>
      <c r="C154" s="322">
        <v>1044.68</v>
      </c>
      <c r="D154" s="323"/>
      <c r="E154" s="323"/>
      <c r="F154" s="312">
        <v>0</v>
      </c>
      <c r="G154" s="309">
        <v>0</v>
      </c>
      <c r="J154" s="16"/>
      <c r="N154" s="229"/>
    </row>
    <row r="155" spans="1:14" s="17" customFormat="1" ht="20.100000000000001" customHeight="1">
      <c r="A155" s="321"/>
      <c r="B155" s="309" t="s">
        <v>172</v>
      </c>
      <c r="C155" s="322">
        <v>662.94</v>
      </c>
      <c r="D155" s="323"/>
      <c r="E155" s="323"/>
      <c r="F155" s="312">
        <v>0</v>
      </c>
      <c r="G155" s="309">
        <v>0</v>
      </c>
      <c r="J155" s="16"/>
      <c r="N155" s="229"/>
    </row>
    <row r="156" spans="1:14" s="17" customFormat="1" ht="20.100000000000001" customHeight="1">
      <c r="A156" s="321"/>
      <c r="B156" s="309" t="s">
        <v>173</v>
      </c>
      <c r="C156" s="322">
        <v>1085.74</v>
      </c>
      <c r="D156" s="323"/>
      <c r="E156" s="323"/>
      <c r="F156" s="312">
        <v>0</v>
      </c>
      <c r="G156" s="309">
        <v>0</v>
      </c>
      <c r="J156" s="16"/>
      <c r="N156" s="229"/>
    </row>
    <row r="157" spans="1:14" s="17" customFormat="1" ht="20.100000000000001" customHeight="1">
      <c r="A157" s="321"/>
      <c r="B157" s="309" t="s">
        <v>174</v>
      </c>
      <c r="C157" s="322">
        <v>348.71</v>
      </c>
      <c r="D157" s="323"/>
      <c r="E157" s="323"/>
      <c r="F157" s="312">
        <v>0</v>
      </c>
      <c r="G157" s="309">
        <v>0</v>
      </c>
      <c r="J157" s="16"/>
      <c r="N157" s="229"/>
    </row>
    <row r="158" spans="1:14" s="17" customFormat="1" ht="20.100000000000001" customHeight="1">
      <c r="A158" s="321"/>
      <c r="B158" s="309" t="s">
        <v>175</v>
      </c>
      <c r="C158" s="322">
        <v>1485.76</v>
      </c>
      <c r="D158" s="323"/>
      <c r="E158" s="323"/>
      <c r="F158" s="312">
        <v>0</v>
      </c>
      <c r="G158" s="309">
        <v>0</v>
      </c>
      <c r="J158" s="16"/>
      <c r="N158" s="229"/>
    </row>
    <row r="159" spans="1:14" s="17" customFormat="1" ht="20.100000000000001" customHeight="1">
      <c r="A159" s="302">
        <v>13</v>
      </c>
      <c r="B159" s="303" t="s">
        <v>176</v>
      </c>
      <c r="C159" s="310">
        <v>22221.39</v>
      </c>
      <c r="D159" s="310">
        <v>0</v>
      </c>
      <c r="E159" s="310">
        <v>0</v>
      </c>
      <c r="F159" s="310">
        <v>0</v>
      </c>
      <c r="G159" s="301">
        <v>0</v>
      </c>
      <c r="J159" s="16"/>
      <c r="N159" s="229"/>
    </row>
    <row r="160" spans="1:14" s="17" customFormat="1" ht="20.100000000000001" customHeight="1">
      <c r="A160" s="305"/>
      <c r="B160" s="311" t="s">
        <v>177</v>
      </c>
      <c r="C160" s="324">
        <v>22221.39</v>
      </c>
      <c r="D160" s="325"/>
      <c r="E160" s="325"/>
      <c r="F160" s="312">
        <v>0</v>
      </c>
      <c r="G160" s="309">
        <v>0</v>
      </c>
      <c r="J160" s="16"/>
      <c r="N160" s="229"/>
    </row>
    <row r="161" spans="1:14" s="17" customFormat="1" ht="20.100000000000001" customHeight="1">
      <c r="A161" s="302">
        <v>14</v>
      </c>
      <c r="B161" s="303" t="s">
        <v>178</v>
      </c>
      <c r="C161" s="310">
        <v>1818.31</v>
      </c>
      <c r="D161" s="310">
        <v>0</v>
      </c>
      <c r="E161" s="310">
        <v>0</v>
      </c>
      <c r="F161" s="310">
        <v>0</v>
      </c>
      <c r="G161" s="301">
        <v>0</v>
      </c>
      <c r="J161" s="16"/>
      <c r="N161" s="229"/>
    </row>
    <row r="162" spans="1:14" s="17" customFormat="1" ht="20.100000000000001" customHeight="1">
      <c r="A162" s="321"/>
      <c r="B162" s="309" t="s">
        <v>179</v>
      </c>
      <c r="C162" s="322">
        <v>1642.17</v>
      </c>
      <c r="D162" s="323"/>
      <c r="E162" s="323"/>
      <c r="F162" s="312">
        <v>0</v>
      </c>
      <c r="G162" s="309">
        <v>0</v>
      </c>
      <c r="J162" s="16"/>
      <c r="N162" s="229"/>
    </row>
    <row r="163" spans="1:14" s="17" customFormat="1" ht="20.100000000000001" customHeight="1">
      <c r="A163" s="321"/>
      <c r="B163" s="309" t="s">
        <v>180</v>
      </c>
      <c r="C163" s="322">
        <v>134.12</v>
      </c>
      <c r="D163" s="323"/>
      <c r="E163" s="323"/>
      <c r="F163" s="312">
        <v>0</v>
      </c>
      <c r="G163" s="309">
        <v>0</v>
      </c>
      <c r="J163" s="16"/>
      <c r="N163" s="229"/>
    </row>
    <row r="164" spans="1:14" s="17" customFormat="1" ht="20.100000000000001" customHeight="1">
      <c r="A164" s="321"/>
      <c r="B164" s="309" t="s">
        <v>181</v>
      </c>
      <c r="C164" s="322">
        <v>14.24</v>
      </c>
      <c r="D164" s="323"/>
      <c r="E164" s="323"/>
      <c r="F164" s="312">
        <v>0</v>
      </c>
      <c r="G164" s="309">
        <v>0</v>
      </c>
      <c r="J164" s="16"/>
      <c r="N164" s="229"/>
    </row>
    <row r="165" spans="1:14" s="17" customFormat="1" ht="20.100000000000001" customHeight="1">
      <c r="A165" s="321"/>
      <c r="B165" s="309" t="s">
        <v>182</v>
      </c>
      <c r="C165" s="322">
        <v>27.78</v>
      </c>
      <c r="D165" s="323"/>
      <c r="E165" s="323"/>
      <c r="F165" s="312">
        <v>0</v>
      </c>
      <c r="G165" s="309">
        <v>0</v>
      </c>
      <c r="J165" s="16"/>
      <c r="N165" s="229"/>
    </row>
    <row r="166" spans="1:14" s="17" customFormat="1" ht="20.100000000000001" customHeight="1">
      <c r="A166" s="302">
        <v>15</v>
      </c>
      <c r="B166" s="303" t="s">
        <v>183</v>
      </c>
      <c r="C166" s="310">
        <v>1733.6599999999999</v>
      </c>
      <c r="D166" s="310">
        <v>0</v>
      </c>
      <c r="E166" s="310">
        <v>0</v>
      </c>
      <c r="F166" s="310">
        <v>0</v>
      </c>
      <c r="G166" s="301">
        <v>0</v>
      </c>
      <c r="J166" s="16"/>
      <c r="N166" s="229"/>
    </row>
    <row r="167" spans="1:14" s="17" customFormat="1" ht="20.100000000000001" customHeight="1">
      <c r="A167" s="321"/>
      <c r="B167" s="309" t="s">
        <v>184</v>
      </c>
      <c r="C167" s="322">
        <v>598.4</v>
      </c>
      <c r="D167" s="323"/>
      <c r="E167" s="323"/>
      <c r="F167" s="312">
        <v>0</v>
      </c>
      <c r="G167" s="309">
        <v>0</v>
      </c>
      <c r="J167" s="16"/>
      <c r="N167" s="229"/>
    </row>
    <row r="168" spans="1:14" s="17" customFormat="1" ht="20.100000000000001" customHeight="1">
      <c r="A168" s="321"/>
      <c r="B168" s="309" t="s">
        <v>185</v>
      </c>
      <c r="C168" s="322">
        <v>363.82</v>
      </c>
      <c r="D168" s="323"/>
      <c r="E168" s="323"/>
      <c r="F168" s="312">
        <v>0</v>
      </c>
      <c r="G168" s="309">
        <v>0</v>
      </c>
      <c r="J168" s="16"/>
      <c r="N168" s="229"/>
    </row>
    <row r="169" spans="1:14" s="17" customFormat="1" ht="20.100000000000001" customHeight="1">
      <c r="A169" s="321"/>
      <c r="B169" s="309" t="s">
        <v>186</v>
      </c>
      <c r="C169" s="322">
        <v>44.53</v>
      </c>
      <c r="D169" s="323"/>
      <c r="E169" s="323"/>
      <c r="F169" s="312">
        <v>0</v>
      </c>
      <c r="G169" s="309">
        <v>0</v>
      </c>
      <c r="J169" s="16"/>
      <c r="N169" s="229"/>
    </row>
    <row r="170" spans="1:14" s="17" customFormat="1" ht="20.100000000000001" customHeight="1">
      <c r="A170" s="321"/>
      <c r="B170" s="313" t="s">
        <v>187</v>
      </c>
      <c r="C170" s="322">
        <v>155.09</v>
      </c>
      <c r="D170" s="323"/>
      <c r="E170" s="323"/>
      <c r="F170" s="312">
        <v>0</v>
      </c>
      <c r="G170" s="309">
        <v>0</v>
      </c>
      <c r="J170" s="16"/>
      <c r="N170" s="229"/>
    </row>
    <row r="171" spans="1:14" s="17" customFormat="1" ht="20.100000000000001" customHeight="1">
      <c r="A171" s="321"/>
      <c r="B171" s="309" t="s">
        <v>188</v>
      </c>
      <c r="C171" s="322">
        <v>571.82000000000005</v>
      </c>
      <c r="D171" s="323"/>
      <c r="E171" s="323"/>
      <c r="F171" s="312">
        <v>0</v>
      </c>
      <c r="G171" s="309">
        <v>0</v>
      </c>
      <c r="J171" s="16"/>
      <c r="N171" s="229"/>
    </row>
    <row r="172" spans="1:14" s="17" customFormat="1" ht="20.100000000000001" customHeight="1">
      <c r="A172" s="302">
        <v>16</v>
      </c>
      <c r="B172" s="303" t="s">
        <v>189</v>
      </c>
      <c r="C172" s="310">
        <v>7334.1100000000006</v>
      </c>
      <c r="D172" s="310">
        <v>0.32107793000000001</v>
      </c>
      <c r="E172" s="310">
        <v>0</v>
      </c>
      <c r="F172" s="310">
        <v>0.32107793000000001</v>
      </c>
      <c r="G172" s="301">
        <v>4.3778717526734671E-3</v>
      </c>
      <c r="J172" s="16"/>
      <c r="N172" s="229"/>
    </row>
    <row r="173" spans="1:14" s="17" customFormat="1" ht="20.100000000000001" customHeight="1">
      <c r="A173" s="321"/>
      <c r="B173" s="309" t="s">
        <v>190</v>
      </c>
      <c r="C173" s="322">
        <v>1249.32</v>
      </c>
      <c r="D173" s="323"/>
      <c r="E173" s="323"/>
      <c r="F173" s="312">
        <v>0</v>
      </c>
      <c r="G173" s="309">
        <v>0</v>
      </c>
      <c r="J173" s="16"/>
      <c r="N173" s="229"/>
    </row>
    <row r="174" spans="1:14" s="17" customFormat="1" ht="20.100000000000001" customHeight="1">
      <c r="A174" s="321"/>
      <c r="B174" s="309" t="s">
        <v>191</v>
      </c>
      <c r="C174" s="322">
        <v>3735.61</v>
      </c>
      <c r="D174" s="323"/>
      <c r="E174" s="323"/>
      <c r="F174" s="312">
        <v>0</v>
      </c>
      <c r="G174" s="309">
        <v>0</v>
      </c>
      <c r="J174" s="16"/>
      <c r="N174" s="229"/>
    </row>
    <row r="175" spans="1:14" s="17" customFormat="1" ht="20.100000000000001" customHeight="1">
      <c r="A175" s="321"/>
      <c r="B175" s="309" t="s">
        <v>192</v>
      </c>
      <c r="C175" s="322">
        <v>571.95000000000005</v>
      </c>
      <c r="D175" s="323"/>
      <c r="E175" s="323"/>
      <c r="F175" s="312">
        <v>0</v>
      </c>
      <c r="G175" s="309">
        <v>0</v>
      </c>
      <c r="J175" s="16"/>
      <c r="N175" s="229"/>
    </row>
    <row r="176" spans="1:14" s="17" customFormat="1" ht="20.100000000000001" customHeight="1">
      <c r="A176" s="321"/>
      <c r="B176" s="309" t="s">
        <v>193</v>
      </c>
      <c r="C176" s="322">
        <v>341.64</v>
      </c>
      <c r="D176" s="323"/>
      <c r="E176" s="323"/>
      <c r="F176" s="312">
        <v>0</v>
      </c>
      <c r="G176" s="309">
        <v>0</v>
      </c>
      <c r="J176" s="16"/>
      <c r="N176" s="229"/>
    </row>
    <row r="177" spans="1:14" s="17" customFormat="1" ht="20.100000000000001" customHeight="1">
      <c r="A177" s="321"/>
      <c r="B177" s="309" t="s">
        <v>194</v>
      </c>
      <c r="C177" s="322">
        <v>236.02</v>
      </c>
      <c r="D177" s="323"/>
      <c r="E177" s="323"/>
      <c r="F177" s="312">
        <v>0</v>
      </c>
      <c r="G177" s="309">
        <v>0</v>
      </c>
      <c r="J177" s="16"/>
      <c r="N177" s="229"/>
    </row>
    <row r="178" spans="1:14" s="17" customFormat="1" ht="20.100000000000001" customHeight="1">
      <c r="A178" s="321"/>
      <c r="B178" s="309" t="s">
        <v>195</v>
      </c>
      <c r="C178" s="322">
        <v>928.8</v>
      </c>
      <c r="D178" s="323"/>
      <c r="E178" s="323"/>
      <c r="F178" s="312">
        <v>0</v>
      </c>
      <c r="G178" s="309">
        <v>0</v>
      </c>
      <c r="J178" s="16"/>
      <c r="N178" s="229"/>
    </row>
    <row r="179" spans="1:14" s="17" customFormat="1" ht="20.100000000000001" customHeight="1">
      <c r="A179" s="321"/>
      <c r="B179" s="309" t="s">
        <v>196</v>
      </c>
      <c r="C179" s="322">
        <v>174.08</v>
      </c>
      <c r="D179" s="323"/>
      <c r="E179" s="323"/>
      <c r="F179" s="312">
        <v>0</v>
      </c>
      <c r="G179" s="309">
        <v>0</v>
      </c>
      <c r="J179" s="16"/>
      <c r="N179" s="229"/>
    </row>
    <row r="180" spans="1:14" s="17" customFormat="1" ht="20.100000000000001" customHeight="1">
      <c r="A180" s="321"/>
      <c r="B180" s="309" t="s">
        <v>197</v>
      </c>
      <c r="C180" s="322">
        <v>96.69</v>
      </c>
      <c r="D180" s="323">
        <v>0.32107793000000001</v>
      </c>
      <c r="E180" s="323">
        <v>0</v>
      </c>
      <c r="F180" s="312">
        <v>0.32107793000000001</v>
      </c>
      <c r="G180" s="309">
        <v>0.33206942806908679</v>
      </c>
      <c r="J180" s="16"/>
      <c r="N180" s="229"/>
    </row>
    <row r="181" spans="1:14" s="17" customFormat="1" ht="20.100000000000001" customHeight="1">
      <c r="A181" s="302">
        <v>17</v>
      </c>
      <c r="B181" s="303" t="s">
        <v>198</v>
      </c>
      <c r="C181" s="310">
        <v>11214.040000000003</v>
      </c>
      <c r="D181" s="310">
        <v>0</v>
      </c>
      <c r="E181" s="310">
        <v>0</v>
      </c>
      <c r="F181" s="310">
        <v>0</v>
      </c>
      <c r="G181" s="301">
        <v>0</v>
      </c>
      <c r="J181" s="16"/>
      <c r="N181" s="229"/>
    </row>
    <row r="182" spans="1:14" s="17" customFormat="1" ht="20.100000000000001" customHeight="1">
      <c r="A182" s="321"/>
      <c r="B182" s="309" t="s">
        <v>300</v>
      </c>
      <c r="C182" s="322">
        <v>10795.12</v>
      </c>
      <c r="D182" s="323"/>
      <c r="E182" s="323"/>
      <c r="F182" s="312">
        <v>0</v>
      </c>
      <c r="G182" s="309">
        <v>0</v>
      </c>
      <c r="J182" s="16"/>
      <c r="N182" s="229"/>
    </row>
    <row r="183" spans="1:14" s="17" customFormat="1" ht="20.100000000000001" customHeight="1">
      <c r="A183" s="321"/>
      <c r="B183" s="309" t="s">
        <v>199</v>
      </c>
      <c r="C183" s="322">
        <v>231.49</v>
      </c>
      <c r="D183" s="323"/>
      <c r="E183" s="323"/>
      <c r="F183" s="312">
        <v>0</v>
      </c>
      <c r="G183" s="309">
        <v>0</v>
      </c>
      <c r="J183" s="16"/>
      <c r="N183" s="229"/>
    </row>
    <row r="184" spans="1:14" s="17" customFormat="1" ht="20.100000000000001" customHeight="1">
      <c r="A184" s="321"/>
      <c r="B184" s="309" t="s">
        <v>200</v>
      </c>
      <c r="C184" s="322">
        <v>30.08</v>
      </c>
      <c r="D184" s="323"/>
      <c r="E184" s="323"/>
      <c r="F184" s="312">
        <v>0</v>
      </c>
      <c r="G184" s="309">
        <v>0</v>
      </c>
      <c r="J184" s="16"/>
      <c r="N184" s="229"/>
    </row>
    <row r="185" spans="1:14" s="17" customFormat="1" ht="20.100000000000001" customHeight="1">
      <c r="A185" s="321"/>
      <c r="B185" s="309" t="s">
        <v>201</v>
      </c>
      <c r="C185" s="322">
        <v>78.12</v>
      </c>
      <c r="D185" s="323"/>
      <c r="E185" s="323"/>
      <c r="F185" s="312">
        <v>0</v>
      </c>
      <c r="G185" s="309">
        <v>0</v>
      </c>
      <c r="J185" s="16"/>
      <c r="N185" s="229"/>
    </row>
    <row r="186" spans="1:14" s="17" customFormat="1" ht="20.100000000000001" customHeight="1">
      <c r="A186" s="321"/>
      <c r="B186" s="309" t="s">
        <v>202</v>
      </c>
      <c r="C186" s="322">
        <v>7.12</v>
      </c>
      <c r="D186" s="323"/>
      <c r="E186" s="323"/>
      <c r="F186" s="312">
        <v>0</v>
      </c>
      <c r="G186" s="309">
        <v>0</v>
      </c>
      <c r="J186" s="16"/>
      <c r="N186" s="229"/>
    </row>
    <row r="187" spans="1:14" s="17" customFormat="1" ht="20.100000000000001" customHeight="1">
      <c r="A187" s="321"/>
      <c r="B187" s="309" t="s">
        <v>203</v>
      </c>
      <c r="C187" s="322">
        <v>12.34</v>
      </c>
      <c r="D187" s="323"/>
      <c r="E187" s="323"/>
      <c r="F187" s="312">
        <v>0</v>
      </c>
      <c r="G187" s="309">
        <v>0</v>
      </c>
      <c r="J187" s="16"/>
      <c r="N187" s="229"/>
    </row>
    <row r="188" spans="1:14" s="17" customFormat="1" ht="20.100000000000001" customHeight="1">
      <c r="A188" s="321"/>
      <c r="B188" s="309" t="s">
        <v>204</v>
      </c>
      <c r="C188" s="322">
        <v>59.77</v>
      </c>
      <c r="D188" s="323"/>
      <c r="E188" s="323"/>
      <c r="F188" s="312">
        <v>0</v>
      </c>
      <c r="G188" s="309">
        <v>0</v>
      </c>
      <c r="J188" s="16"/>
      <c r="N188" s="229"/>
    </row>
    <row r="189" spans="1:14" s="17" customFormat="1" ht="20.100000000000001" customHeight="1">
      <c r="A189" s="302">
        <v>18</v>
      </c>
      <c r="B189" s="303" t="s">
        <v>205</v>
      </c>
      <c r="C189" s="310">
        <v>1419.91</v>
      </c>
      <c r="D189" s="310">
        <v>0</v>
      </c>
      <c r="E189" s="310">
        <v>0</v>
      </c>
      <c r="F189" s="310">
        <v>0</v>
      </c>
      <c r="G189" s="301">
        <v>0</v>
      </c>
      <c r="J189" s="16"/>
      <c r="N189" s="229"/>
    </row>
    <row r="190" spans="1:14" s="17" customFormat="1" ht="20.100000000000001" customHeight="1">
      <c r="A190" s="321"/>
      <c r="B190" s="309" t="s">
        <v>206</v>
      </c>
      <c r="C190" s="322">
        <v>437.76</v>
      </c>
      <c r="D190" s="323"/>
      <c r="E190" s="323"/>
      <c r="F190" s="312">
        <v>0</v>
      </c>
      <c r="G190" s="309">
        <v>0</v>
      </c>
      <c r="J190" s="16"/>
      <c r="N190" s="229"/>
    </row>
    <row r="191" spans="1:14" s="17" customFormat="1" ht="20.100000000000001" customHeight="1">
      <c r="A191" s="321"/>
      <c r="B191" s="309" t="s">
        <v>207</v>
      </c>
      <c r="C191" s="322">
        <v>79.849999999999994</v>
      </c>
      <c r="D191" s="323"/>
      <c r="E191" s="323"/>
      <c r="F191" s="312">
        <v>0</v>
      </c>
      <c r="G191" s="309">
        <v>0</v>
      </c>
      <c r="J191" s="16"/>
      <c r="N191" s="229"/>
    </row>
    <row r="192" spans="1:14" s="17" customFormat="1" ht="20.100000000000001" customHeight="1">
      <c r="A192" s="321"/>
      <c r="B192" s="309" t="s">
        <v>208</v>
      </c>
      <c r="C192" s="322">
        <v>54.86</v>
      </c>
      <c r="D192" s="323"/>
      <c r="E192" s="323"/>
      <c r="F192" s="312">
        <v>0</v>
      </c>
      <c r="G192" s="309">
        <v>0</v>
      </c>
      <c r="J192" s="16"/>
      <c r="N192" s="229"/>
    </row>
    <row r="193" spans="1:14" s="17" customFormat="1" ht="20.100000000000001" customHeight="1">
      <c r="A193" s="321"/>
      <c r="B193" s="309" t="s">
        <v>209</v>
      </c>
      <c r="C193" s="322">
        <v>296.97000000000003</v>
      </c>
      <c r="D193" s="323"/>
      <c r="E193" s="323"/>
      <c r="F193" s="312">
        <v>0</v>
      </c>
      <c r="G193" s="309">
        <v>0</v>
      </c>
      <c r="J193" s="16"/>
      <c r="N193" s="229"/>
    </row>
    <row r="194" spans="1:14" s="17" customFormat="1" ht="20.100000000000001" customHeight="1">
      <c r="A194" s="321"/>
      <c r="B194" s="309" t="s">
        <v>210</v>
      </c>
      <c r="C194" s="322">
        <v>550.47</v>
      </c>
      <c r="D194" s="323"/>
      <c r="E194" s="323"/>
      <c r="F194" s="312">
        <v>0</v>
      </c>
      <c r="G194" s="309">
        <v>0</v>
      </c>
      <c r="J194" s="16"/>
      <c r="N194" s="229"/>
    </row>
    <row r="195" spans="1:14" s="17" customFormat="1" ht="20.100000000000001" customHeight="1">
      <c r="A195" s="302">
        <v>20</v>
      </c>
      <c r="B195" s="303" t="s">
        <v>404</v>
      </c>
      <c r="C195" s="310">
        <v>2427.6799999999998</v>
      </c>
      <c r="D195" s="310">
        <v>0</v>
      </c>
      <c r="E195" s="310">
        <v>0</v>
      </c>
      <c r="F195" s="310">
        <v>0</v>
      </c>
      <c r="G195" s="301">
        <v>0</v>
      </c>
      <c r="J195" s="16"/>
      <c r="N195" s="229"/>
    </row>
    <row r="196" spans="1:14" s="17" customFormat="1" ht="20.100000000000001" customHeight="1">
      <c r="A196" s="321"/>
      <c r="B196" s="309" t="s">
        <v>405</v>
      </c>
      <c r="C196" s="322">
        <v>1213.29</v>
      </c>
      <c r="D196" s="323"/>
      <c r="E196" s="323"/>
      <c r="F196" s="312">
        <v>0</v>
      </c>
      <c r="G196" s="309">
        <v>0</v>
      </c>
      <c r="J196" s="16"/>
      <c r="N196" s="229"/>
    </row>
    <row r="197" spans="1:14" s="17" customFormat="1" ht="20.100000000000001" customHeight="1">
      <c r="A197" s="321"/>
      <c r="B197" s="309" t="s">
        <v>211</v>
      </c>
      <c r="C197" s="322">
        <v>48.36</v>
      </c>
      <c r="D197" s="323"/>
      <c r="E197" s="323"/>
      <c r="F197" s="312">
        <v>0</v>
      </c>
      <c r="G197" s="309">
        <v>0</v>
      </c>
      <c r="J197" s="16"/>
      <c r="N197" s="229"/>
    </row>
    <row r="198" spans="1:14" s="17" customFormat="1" ht="20.100000000000001" customHeight="1">
      <c r="A198" s="321"/>
      <c r="B198" s="309" t="s">
        <v>212</v>
      </c>
      <c r="C198" s="322">
        <v>447.72</v>
      </c>
      <c r="D198" s="323"/>
      <c r="E198" s="323"/>
      <c r="F198" s="312">
        <v>0</v>
      </c>
      <c r="G198" s="309">
        <v>0</v>
      </c>
      <c r="J198" s="16"/>
      <c r="N198" s="229"/>
    </row>
    <row r="199" spans="1:14" s="17" customFormat="1" ht="20.100000000000001" customHeight="1">
      <c r="A199" s="321"/>
      <c r="B199" s="309" t="s">
        <v>213</v>
      </c>
      <c r="C199" s="322">
        <v>202.11</v>
      </c>
      <c r="D199" s="323"/>
      <c r="E199" s="323"/>
      <c r="F199" s="312">
        <v>0</v>
      </c>
      <c r="G199" s="309">
        <v>0</v>
      </c>
      <c r="J199" s="16"/>
      <c r="N199" s="229"/>
    </row>
    <row r="200" spans="1:14" s="17" customFormat="1" ht="20.100000000000001" customHeight="1">
      <c r="A200" s="321"/>
      <c r="B200" s="309" t="s">
        <v>214</v>
      </c>
      <c r="C200" s="322">
        <v>265.83</v>
      </c>
      <c r="D200" s="323"/>
      <c r="E200" s="323"/>
      <c r="F200" s="312">
        <v>0</v>
      </c>
      <c r="G200" s="309">
        <v>0</v>
      </c>
      <c r="J200" s="16"/>
      <c r="N200" s="229"/>
    </row>
    <row r="201" spans="1:14" s="17" customFormat="1" ht="20.100000000000001" customHeight="1">
      <c r="A201" s="321"/>
      <c r="B201" s="309" t="s">
        <v>215</v>
      </c>
      <c r="C201" s="322">
        <v>139.51</v>
      </c>
      <c r="D201" s="323"/>
      <c r="E201" s="323"/>
      <c r="F201" s="312">
        <v>0</v>
      </c>
      <c r="G201" s="309">
        <v>0</v>
      </c>
      <c r="J201" s="16"/>
      <c r="N201" s="229"/>
    </row>
    <row r="202" spans="1:14" s="17" customFormat="1" ht="20.100000000000001" customHeight="1">
      <c r="A202" s="321"/>
      <c r="B202" s="309" t="s">
        <v>216</v>
      </c>
      <c r="C202" s="322">
        <v>19.13</v>
      </c>
      <c r="D202" s="323"/>
      <c r="E202" s="323"/>
      <c r="F202" s="312">
        <v>0</v>
      </c>
      <c r="G202" s="309">
        <v>0</v>
      </c>
      <c r="J202" s="16"/>
      <c r="N202" s="229"/>
    </row>
    <row r="203" spans="1:14" s="17" customFormat="1" ht="20.100000000000001" customHeight="1">
      <c r="A203" s="321"/>
      <c r="B203" s="309" t="s">
        <v>217</v>
      </c>
      <c r="C203" s="322">
        <v>64.36</v>
      </c>
      <c r="D203" s="323"/>
      <c r="E203" s="323"/>
      <c r="F203" s="312">
        <v>0</v>
      </c>
      <c r="G203" s="309">
        <v>0</v>
      </c>
      <c r="J203" s="16"/>
      <c r="N203" s="229"/>
    </row>
    <row r="204" spans="1:14" s="17" customFormat="1" ht="20.100000000000001" customHeight="1">
      <c r="A204" s="321"/>
      <c r="B204" s="309" t="s">
        <v>218</v>
      </c>
      <c r="C204" s="322">
        <v>27.37</v>
      </c>
      <c r="D204" s="323"/>
      <c r="E204" s="323"/>
      <c r="F204" s="312">
        <v>0</v>
      </c>
      <c r="G204" s="309">
        <v>0</v>
      </c>
      <c r="J204" s="16"/>
      <c r="N204" s="229"/>
    </row>
    <row r="205" spans="1:14" s="17" customFormat="1" ht="20.100000000000001" customHeight="1">
      <c r="A205" s="302">
        <v>21</v>
      </c>
      <c r="B205" s="303" t="s">
        <v>219</v>
      </c>
      <c r="C205" s="310">
        <v>873.44</v>
      </c>
      <c r="D205" s="310">
        <v>0</v>
      </c>
      <c r="E205" s="310">
        <v>0</v>
      </c>
      <c r="F205" s="310">
        <v>0</v>
      </c>
      <c r="G205" s="301">
        <v>0</v>
      </c>
      <c r="J205" s="16"/>
      <c r="N205" s="229"/>
    </row>
    <row r="206" spans="1:14" s="17" customFormat="1" ht="20.100000000000001" customHeight="1">
      <c r="A206" s="321"/>
      <c r="B206" s="309" t="s">
        <v>220</v>
      </c>
      <c r="C206" s="322">
        <v>275.72000000000003</v>
      </c>
      <c r="D206" s="323"/>
      <c r="E206" s="323"/>
      <c r="F206" s="312">
        <v>0</v>
      </c>
      <c r="G206" s="309">
        <v>0</v>
      </c>
      <c r="J206" s="16"/>
      <c r="N206" s="229"/>
    </row>
    <row r="207" spans="1:14" s="17" customFormat="1" ht="20.100000000000001" customHeight="1">
      <c r="A207" s="321"/>
      <c r="B207" s="309" t="s">
        <v>221</v>
      </c>
      <c r="C207" s="322">
        <v>11.09</v>
      </c>
      <c r="D207" s="323"/>
      <c r="E207" s="323"/>
      <c r="F207" s="312">
        <v>0</v>
      </c>
      <c r="G207" s="309">
        <v>0</v>
      </c>
      <c r="J207" s="16"/>
      <c r="N207" s="229"/>
    </row>
    <row r="208" spans="1:14" s="17" customFormat="1" ht="20.100000000000001" customHeight="1">
      <c r="A208" s="321"/>
      <c r="B208" s="309" t="s">
        <v>222</v>
      </c>
      <c r="C208" s="322">
        <v>165.99</v>
      </c>
      <c r="D208" s="323"/>
      <c r="E208" s="323"/>
      <c r="F208" s="312">
        <v>0</v>
      </c>
      <c r="G208" s="309">
        <v>0</v>
      </c>
      <c r="J208" s="16"/>
      <c r="N208" s="229"/>
    </row>
    <row r="209" spans="1:14" s="17" customFormat="1" ht="20.100000000000001" customHeight="1">
      <c r="A209" s="321"/>
      <c r="B209" s="309" t="s">
        <v>223</v>
      </c>
      <c r="C209" s="322">
        <v>185.84</v>
      </c>
      <c r="D209" s="323"/>
      <c r="E209" s="323"/>
      <c r="F209" s="312">
        <v>0</v>
      </c>
      <c r="G209" s="309">
        <v>0</v>
      </c>
      <c r="J209" s="16"/>
      <c r="N209" s="229"/>
    </row>
    <row r="210" spans="1:14" s="17" customFormat="1" ht="20.100000000000001" customHeight="1">
      <c r="A210" s="321"/>
      <c r="B210" s="309" t="s">
        <v>224</v>
      </c>
      <c r="C210" s="322">
        <v>234.8</v>
      </c>
      <c r="D210" s="323"/>
      <c r="E210" s="323"/>
      <c r="F210" s="312">
        <v>0</v>
      </c>
      <c r="G210" s="309">
        <v>0</v>
      </c>
      <c r="J210" s="16"/>
      <c r="N210" s="229"/>
    </row>
    <row r="211" spans="1:14" s="17" customFormat="1" ht="20.100000000000001" customHeight="1">
      <c r="A211" s="302">
        <v>25</v>
      </c>
      <c r="B211" s="303" t="s">
        <v>406</v>
      </c>
      <c r="C211" s="310">
        <v>37238.33</v>
      </c>
      <c r="D211" s="310">
        <v>689.74434075000011</v>
      </c>
      <c r="E211" s="310">
        <v>4.2338268154545453</v>
      </c>
      <c r="F211" s="310">
        <v>693.97816756545467</v>
      </c>
      <c r="G211" s="301">
        <v>1.8636124862888712</v>
      </c>
      <c r="J211" s="16"/>
      <c r="N211" s="229"/>
    </row>
    <row r="212" spans="1:14" s="17" customFormat="1" ht="20.100000000000001" customHeight="1">
      <c r="A212" s="321"/>
      <c r="B212" s="309" t="s">
        <v>301</v>
      </c>
      <c r="C212" s="322">
        <v>37238.33</v>
      </c>
      <c r="D212" s="323">
        <v>689.74434075000011</v>
      </c>
      <c r="E212" s="323">
        <v>4.2338268154545453</v>
      </c>
      <c r="F212" s="312">
        <v>693.97816756545467</v>
      </c>
      <c r="G212" s="309">
        <v>1.8636124862888712</v>
      </c>
      <c r="J212" s="16"/>
      <c r="N212" s="229"/>
    </row>
    <row r="213" spans="1:14" s="17" customFormat="1" ht="20.100000000000001" customHeight="1">
      <c r="A213" s="302">
        <v>27</v>
      </c>
      <c r="B213" s="303" t="s">
        <v>225</v>
      </c>
      <c r="C213" s="310">
        <v>717.93</v>
      </c>
      <c r="D213" s="310">
        <v>0</v>
      </c>
      <c r="E213" s="310">
        <v>0</v>
      </c>
      <c r="F213" s="310">
        <v>0</v>
      </c>
      <c r="G213" s="301">
        <v>0</v>
      </c>
      <c r="J213" s="16"/>
      <c r="N213" s="229"/>
    </row>
    <row r="214" spans="1:14" s="17" customFormat="1" ht="20.100000000000001" customHeight="1">
      <c r="A214" s="321"/>
      <c r="B214" s="309" t="s">
        <v>226</v>
      </c>
      <c r="C214" s="322">
        <v>717.93</v>
      </c>
      <c r="D214" s="323"/>
      <c r="E214" s="323"/>
      <c r="F214" s="312">
        <v>0</v>
      </c>
      <c r="G214" s="309">
        <v>0</v>
      </c>
      <c r="J214" s="16"/>
      <c r="N214" s="229"/>
    </row>
    <row r="215" spans="1:14" s="17" customFormat="1" ht="20.100000000000001" customHeight="1">
      <c r="A215" s="302">
        <v>31</v>
      </c>
      <c r="B215" s="303" t="s">
        <v>227</v>
      </c>
      <c r="C215" s="310">
        <v>515.63</v>
      </c>
      <c r="D215" s="310">
        <v>0</v>
      </c>
      <c r="E215" s="310">
        <v>0</v>
      </c>
      <c r="F215" s="310">
        <v>0</v>
      </c>
      <c r="G215" s="301">
        <v>0</v>
      </c>
      <c r="J215" s="16"/>
      <c r="N215" s="229"/>
    </row>
    <row r="216" spans="1:14" s="18" customFormat="1" ht="20.100000000000001" customHeight="1">
      <c r="A216" s="321"/>
      <c r="B216" s="309" t="s">
        <v>228</v>
      </c>
      <c r="C216" s="322">
        <v>515.63</v>
      </c>
      <c r="D216" s="323"/>
      <c r="E216" s="323"/>
      <c r="F216" s="312">
        <v>0</v>
      </c>
      <c r="G216" s="309">
        <v>0</v>
      </c>
      <c r="J216" s="16"/>
      <c r="M216" s="17"/>
      <c r="N216" s="229"/>
    </row>
    <row r="217" spans="1:14" s="18" customFormat="1" ht="20.100000000000001" customHeight="1">
      <c r="A217" s="302">
        <v>33</v>
      </c>
      <c r="B217" s="303" t="s">
        <v>229</v>
      </c>
      <c r="C217" s="310">
        <v>414589.16000000003</v>
      </c>
      <c r="D217" s="310">
        <v>12012.4340708</v>
      </c>
      <c r="E217" s="310">
        <v>328.41603967999998</v>
      </c>
      <c r="F217" s="310">
        <v>12340.85011048</v>
      </c>
      <c r="G217" s="301">
        <v>2.9766456292489649</v>
      </c>
      <c r="J217" s="16"/>
      <c r="M217" s="17"/>
      <c r="N217" s="229"/>
    </row>
    <row r="218" spans="1:14" s="18" customFormat="1" ht="20.100000000000001" customHeight="1">
      <c r="A218" s="321"/>
      <c r="B218" s="309" t="s">
        <v>230</v>
      </c>
      <c r="C218" s="322">
        <v>61838.69</v>
      </c>
      <c r="D218" s="323"/>
      <c r="E218" s="323"/>
      <c r="F218" s="312">
        <v>0</v>
      </c>
      <c r="G218" s="309">
        <v>0</v>
      </c>
      <c r="J218" s="16"/>
      <c r="M218" s="17"/>
      <c r="N218" s="229"/>
    </row>
    <row r="219" spans="1:14" s="17" customFormat="1" ht="20.100000000000001" customHeight="1">
      <c r="A219" s="321"/>
      <c r="B219" s="326" t="s">
        <v>231</v>
      </c>
      <c r="C219" s="322">
        <v>346970.19</v>
      </c>
      <c r="D219" s="323">
        <v>11879.11</v>
      </c>
      <c r="E219" s="323">
        <v>312.51687576</v>
      </c>
      <c r="F219" s="312">
        <v>12191.626875760001</v>
      </c>
      <c r="G219" s="309">
        <v>3.5137389975086912</v>
      </c>
      <c r="J219" s="16"/>
      <c r="N219" s="229"/>
    </row>
    <row r="220" spans="1:14" s="17" customFormat="1" ht="20.100000000000001" customHeight="1">
      <c r="A220" s="321"/>
      <c r="B220" s="326" t="s">
        <v>232</v>
      </c>
      <c r="C220" s="322">
        <v>5780.28</v>
      </c>
      <c r="D220" s="323">
        <v>133.32407080000002</v>
      </c>
      <c r="E220" s="323">
        <v>15.899163919999999</v>
      </c>
      <c r="F220" s="312">
        <v>149.22323472000002</v>
      </c>
      <c r="G220" s="309">
        <v>2.5815918038572532</v>
      </c>
      <c r="J220" s="16"/>
      <c r="N220" s="229"/>
    </row>
    <row r="221" spans="1:14" s="17" customFormat="1" ht="20.100000000000001" customHeight="1">
      <c r="A221" s="302">
        <v>37</v>
      </c>
      <c r="B221" s="303" t="s">
        <v>233</v>
      </c>
      <c r="C221" s="310">
        <v>81.010000000000005</v>
      </c>
      <c r="D221" s="310">
        <v>0</v>
      </c>
      <c r="E221" s="310">
        <v>0</v>
      </c>
      <c r="F221" s="310">
        <v>0</v>
      </c>
      <c r="G221" s="301">
        <v>0</v>
      </c>
      <c r="J221" s="16"/>
      <c r="N221" s="229"/>
    </row>
    <row r="222" spans="1:14" s="17" customFormat="1" ht="20.100000000000001" customHeight="1">
      <c r="A222" s="321"/>
      <c r="B222" s="309" t="s">
        <v>234</v>
      </c>
      <c r="C222" s="322">
        <v>81.010000000000005</v>
      </c>
      <c r="D222" s="323"/>
      <c r="E222" s="323"/>
      <c r="F222" s="312">
        <v>0</v>
      </c>
      <c r="G222" s="309">
        <v>0</v>
      </c>
      <c r="J222" s="16"/>
      <c r="N222" s="229"/>
    </row>
    <row r="223" spans="1:14" s="17" customFormat="1" ht="20.100000000000001" customHeight="1">
      <c r="A223" s="302">
        <v>38</v>
      </c>
      <c r="B223" s="303" t="s">
        <v>235</v>
      </c>
      <c r="C223" s="310">
        <v>5728.7100000000009</v>
      </c>
      <c r="D223" s="310">
        <v>106.05386799500002</v>
      </c>
      <c r="E223" s="310">
        <v>3.9799167950000029</v>
      </c>
      <c r="F223" s="310">
        <v>110.03378479000003</v>
      </c>
      <c r="G223" s="301">
        <v>1.9207427988150911</v>
      </c>
      <c r="J223" s="16"/>
      <c r="N223" s="229"/>
    </row>
    <row r="224" spans="1:14" s="17" customFormat="1" ht="20.100000000000001" customHeight="1">
      <c r="A224" s="321"/>
      <c r="B224" s="309" t="s">
        <v>407</v>
      </c>
      <c r="C224" s="322">
        <v>42.6</v>
      </c>
      <c r="D224" s="323">
        <v>0.78834141833333438</v>
      </c>
      <c r="E224" s="323">
        <v>7.1667401666666852E-2</v>
      </c>
      <c r="F224" s="312">
        <v>0.86000882000000123</v>
      </c>
      <c r="G224" s="309">
        <v>2.0188000469483596</v>
      </c>
      <c r="J224" s="16"/>
      <c r="N224" s="229"/>
    </row>
    <row r="225" spans="1:14" s="17" customFormat="1" ht="20.100000000000001" customHeight="1">
      <c r="A225" s="321"/>
      <c r="B225" s="309" t="s">
        <v>236</v>
      </c>
      <c r="C225" s="322">
        <v>132.96</v>
      </c>
      <c r="D225" s="323">
        <v>3.4867752499999991</v>
      </c>
      <c r="E225" s="323">
        <v>0</v>
      </c>
      <c r="F225" s="312">
        <v>3.4867752499999991</v>
      </c>
      <c r="G225" s="309">
        <v>2.6224242253309256</v>
      </c>
      <c r="J225" s="16"/>
      <c r="N225" s="229"/>
    </row>
    <row r="226" spans="1:14" s="17" customFormat="1" ht="20.100000000000001" customHeight="1">
      <c r="A226" s="321"/>
      <c r="B226" s="309" t="s">
        <v>237</v>
      </c>
      <c r="C226" s="322">
        <v>140.18</v>
      </c>
      <c r="D226" s="323">
        <v>3.4555827999999997</v>
      </c>
      <c r="E226" s="323">
        <v>0</v>
      </c>
      <c r="F226" s="312">
        <v>3.4555827999999997</v>
      </c>
      <c r="G226" s="309">
        <v>2.4651040091311169</v>
      </c>
      <c r="J226" s="16"/>
      <c r="N226" s="229"/>
    </row>
    <row r="227" spans="1:14" s="17" customFormat="1" ht="20.100000000000001" customHeight="1">
      <c r="A227" s="321"/>
      <c r="B227" s="309" t="s">
        <v>238</v>
      </c>
      <c r="C227" s="322">
        <v>117.86</v>
      </c>
      <c r="D227" s="323">
        <v>3.0476435800000039</v>
      </c>
      <c r="E227" s="323">
        <v>0</v>
      </c>
      <c r="F227" s="312">
        <v>3.0476435800000039</v>
      </c>
      <c r="G227" s="309">
        <v>2.5858167147463127</v>
      </c>
      <c r="J227" s="16"/>
      <c r="N227" s="229"/>
    </row>
    <row r="228" spans="1:14" s="17" customFormat="1" ht="20.100000000000001" customHeight="1">
      <c r="A228" s="321"/>
      <c r="B228" s="309" t="s">
        <v>239</v>
      </c>
      <c r="C228" s="322">
        <v>128.75</v>
      </c>
      <c r="D228" s="323">
        <v>3.4854171899999979</v>
      </c>
      <c r="E228" s="323">
        <v>0</v>
      </c>
      <c r="F228" s="312">
        <v>3.4854171899999979</v>
      </c>
      <c r="G228" s="309">
        <v>2.7071201475728142</v>
      </c>
      <c r="J228" s="16"/>
      <c r="N228" s="229"/>
    </row>
    <row r="229" spans="1:14" s="17" customFormat="1" ht="20.100000000000001" customHeight="1">
      <c r="A229" s="321"/>
      <c r="B229" s="309" t="s">
        <v>240</v>
      </c>
      <c r="C229" s="322">
        <v>86.09</v>
      </c>
      <c r="D229" s="323">
        <v>2.2819199000000046</v>
      </c>
      <c r="E229" s="323">
        <v>0</v>
      </c>
      <c r="F229" s="312">
        <v>2.2819199000000046</v>
      </c>
      <c r="G229" s="309">
        <v>2.6506213265187646</v>
      </c>
      <c r="J229" s="16"/>
      <c r="N229" s="229"/>
    </row>
    <row r="230" spans="1:14" s="17" customFormat="1" ht="20.100000000000001" customHeight="1">
      <c r="A230" s="321"/>
      <c r="B230" s="309" t="s">
        <v>241</v>
      </c>
      <c r="C230" s="322">
        <v>247.89</v>
      </c>
      <c r="D230" s="323">
        <v>4.2380508316666745</v>
      </c>
      <c r="E230" s="323">
        <v>0.3994552483333349</v>
      </c>
      <c r="F230" s="312">
        <v>4.6375060800000094</v>
      </c>
      <c r="G230" s="309">
        <v>1.8707919157690951</v>
      </c>
      <c r="J230" s="16"/>
      <c r="N230" s="229"/>
    </row>
    <row r="231" spans="1:14" s="17" customFormat="1" ht="20.100000000000001" customHeight="1">
      <c r="A231" s="321"/>
      <c r="B231" s="309" t="s">
        <v>242</v>
      </c>
      <c r="C231" s="322">
        <v>364.64</v>
      </c>
      <c r="D231" s="323">
        <v>8.5008225625000033</v>
      </c>
      <c r="E231" s="323">
        <v>0.80038434750000109</v>
      </c>
      <c r="F231" s="312">
        <v>9.3012069100000048</v>
      </c>
      <c r="G231" s="309">
        <v>2.5507917151162807</v>
      </c>
      <c r="J231" s="16"/>
      <c r="N231" s="229"/>
    </row>
    <row r="232" spans="1:14" s="17" customFormat="1" ht="20.100000000000001" customHeight="1">
      <c r="A232" s="321"/>
      <c r="B232" s="309" t="s">
        <v>243</v>
      </c>
      <c r="C232" s="322">
        <v>218.09</v>
      </c>
      <c r="D232" s="323">
        <v>6.1998726299999998</v>
      </c>
      <c r="E232" s="323">
        <v>0</v>
      </c>
      <c r="F232" s="312">
        <v>6.1998726299999998</v>
      </c>
      <c r="G232" s="309">
        <v>2.8428046357008574</v>
      </c>
      <c r="J232" s="16"/>
      <c r="N232" s="229"/>
    </row>
    <row r="233" spans="1:14" s="17" customFormat="1" ht="20.100000000000001" customHeight="1">
      <c r="A233" s="321"/>
      <c r="B233" s="309" t="s">
        <v>244</v>
      </c>
      <c r="C233" s="322">
        <v>147.94999999999999</v>
      </c>
      <c r="D233" s="323">
        <v>3.9514429900000003</v>
      </c>
      <c r="E233" s="323">
        <v>0</v>
      </c>
      <c r="F233" s="312">
        <v>3.9514429900000003</v>
      </c>
      <c r="G233" s="309">
        <v>2.6707962081784391</v>
      </c>
      <c r="J233" s="16"/>
      <c r="N233" s="229"/>
    </row>
    <row r="234" spans="1:14" s="17" customFormat="1" ht="20.100000000000001" customHeight="1">
      <c r="A234" s="321"/>
      <c r="B234" s="309" t="s">
        <v>245</v>
      </c>
      <c r="C234" s="322">
        <v>137.69</v>
      </c>
      <c r="D234" s="323">
        <v>4.1330889000000006</v>
      </c>
      <c r="E234" s="323">
        <v>0</v>
      </c>
      <c r="F234" s="312">
        <v>4.1330889000000006</v>
      </c>
      <c r="G234" s="309">
        <v>3.0017349843852137</v>
      </c>
      <c r="J234" s="16"/>
      <c r="N234" s="229"/>
    </row>
    <row r="235" spans="1:14" s="17" customFormat="1" ht="20.100000000000001" customHeight="1">
      <c r="A235" s="321"/>
      <c r="B235" s="309" t="s">
        <v>246</v>
      </c>
      <c r="C235" s="322">
        <v>213.49</v>
      </c>
      <c r="D235" s="323">
        <v>4.2461408458333274</v>
      </c>
      <c r="E235" s="323">
        <v>0.39608055416666715</v>
      </c>
      <c r="F235" s="312">
        <v>4.6422213999999942</v>
      </c>
      <c r="G235" s="309">
        <v>2.1744444236263964</v>
      </c>
      <c r="J235" s="16"/>
      <c r="N235" s="229"/>
    </row>
    <row r="236" spans="1:14" s="17" customFormat="1" ht="20.100000000000001" customHeight="1">
      <c r="A236" s="321"/>
      <c r="B236" s="309" t="s">
        <v>302</v>
      </c>
      <c r="C236" s="322">
        <v>1430.9</v>
      </c>
      <c r="D236" s="323">
        <v>2.6879030700000004</v>
      </c>
      <c r="E236" s="323">
        <v>0</v>
      </c>
      <c r="F236" s="312">
        <v>2.6879030700000004</v>
      </c>
      <c r="G236" s="309">
        <v>0.18784702425047173</v>
      </c>
      <c r="J236" s="16"/>
      <c r="N236" s="229"/>
    </row>
    <row r="237" spans="1:14" s="17" customFormat="1" ht="20.100000000000001" customHeight="1">
      <c r="A237" s="321"/>
      <c r="B237" s="309" t="s">
        <v>247</v>
      </c>
      <c r="C237" s="322">
        <v>180.79</v>
      </c>
      <c r="D237" s="323">
        <v>5.2427607400000005</v>
      </c>
      <c r="E237" s="323">
        <v>0</v>
      </c>
      <c r="F237" s="312">
        <v>5.2427607400000005</v>
      </c>
      <c r="G237" s="309">
        <v>2.8999174401239012</v>
      </c>
      <c r="J237" s="16"/>
      <c r="N237" s="229"/>
    </row>
    <row r="238" spans="1:14" s="17" customFormat="1" ht="20.100000000000001" customHeight="1">
      <c r="A238" s="321"/>
      <c r="B238" s="309" t="s">
        <v>248</v>
      </c>
      <c r="C238" s="322">
        <v>212.68</v>
      </c>
      <c r="D238" s="323">
        <v>4.4234265899999894</v>
      </c>
      <c r="E238" s="323">
        <v>0.43459838999999967</v>
      </c>
      <c r="F238" s="312">
        <v>4.8580249799999891</v>
      </c>
      <c r="G238" s="309">
        <v>2.2841945552002958</v>
      </c>
      <c r="J238" s="16"/>
      <c r="N238" s="229"/>
    </row>
    <row r="239" spans="1:14" s="17" customFormat="1" ht="20.100000000000001" customHeight="1">
      <c r="A239" s="321"/>
      <c r="B239" s="309" t="s">
        <v>249</v>
      </c>
      <c r="C239" s="322">
        <v>282.89</v>
      </c>
      <c r="D239" s="323">
        <v>7.8101346899999911</v>
      </c>
      <c r="E239" s="323">
        <v>0</v>
      </c>
      <c r="F239" s="312">
        <v>7.8101346899999911</v>
      </c>
      <c r="G239" s="309">
        <v>2.7608380253808873</v>
      </c>
      <c r="J239" s="16"/>
      <c r="N239" s="229"/>
    </row>
    <row r="240" spans="1:14" s="17" customFormat="1" ht="20.100000000000001" customHeight="1">
      <c r="A240" s="321"/>
      <c r="B240" s="309" t="s">
        <v>250</v>
      </c>
      <c r="C240" s="322">
        <v>106.06</v>
      </c>
      <c r="D240" s="323">
        <v>2.3763628716666654</v>
      </c>
      <c r="E240" s="323">
        <v>0.21955839833333343</v>
      </c>
      <c r="F240" s="312">
        <v>2.5959212699999989</v>
      </c>
      <c r="G240" s="309">
        <v>2.4475968979822729</v>
      </c>
      <c r="J240" s="16"/>
      <c r="N240" s="229"/>
    </row>
    <row r="241" spans="1:14" s="17" customFormat="1" ht="20.100000000000001" customHeight="1">
      <c r="A241" s="321"/>
      <c r="B241" s="309" t="s">
        <v>251</v>
      </c>
      <c r="C241" s="322">
        <v>74.239999999999995</v>
      </c>
      <c r="D241" s="323">
        <v>1.3625967116666653</v>
      </c>
      <c r="E241" s="323">
        <v>0.13805032833333336</v>
      </c>
      <c r="F241" s="312">
        <v>1.5006470399999987</v>
      </c>
      <c r="G241" s="309">
        <v>2.0213456896551709</v>
      </c>
      <c r="J241" s="16"/>
      <c r="N241" s="229"/>
    </row>
    <row r="242" spans="1:14" s="17" customFormat="1" ht="20.100000000000001" customHeight="1">
      <c r="A242" s="321"/>
      <c r="B242" s="309" t="s">
        <v>252</v>
      </c>
      <c r="C242" s="322">
        <v>210.5</v>
      </c>
      <c r="D242" s="323">
        <v>5.8618376900000024</v>
      </c>
      <c r="E242" s="323">
        <v>0</v>
      </c>
      <c r="F242" s="312">
        <v>5.8618376900000024</v>
      </c>
      <c r="G242" s="309">
        <v>2.7847209928741101</v>
      </c>
      <c r="J242" s="16"/>
      <c r="N242" s="229"/>
    </row>
    <row r="243" spans="1:14" s="17" customFormat="1" ht="20.100000000000001" customHeight="1">
      <c r="A243" s="321"/>
      <c r="B243" s="309" t="s">
        <v>253</v>
      </c>
      <c r="C243" s="322">
        <v>104.22</v>
      </c>
      <c r="D243" s="323">
        <v>2.2326774508333331</v>
      </c>
      <c r="E243" s="323">
        <v>0.19588783916666638</v>
      </c>
      <c r="F243" s="312">
        <v>2.4285652899999994</v>
      </c>
      <c r="G243" s="309">
        <v>2.3302296008443673</v>
      </c>
      <c r="J243" s="16"/>
      <c r="N243" s="229"/>
    </row>
    <row r="244" spans="1:14" s="17" customFormat="1" ht="20.100000000000001" customHeight="1">
      <c r="A244" s="321"/>
      <c r="B244" s="309" t="s">
        <v>254</v>
      </c>
      <c r="C244" s="322">
        <v>213.56</v>
      </c>
      <c r="D244" s="323">
        <v>4.198400714166671</v>
      </c>
      <c r="E244" s="323">
        <v>0.35112286583333324</v>
      </c>
      <c r="F244" s="312">
        <v>4.5495235800000042</v>
      </c>
      <c r="G244" s="309">
        <v>2.1303257070612496</v>
      </c>
      <c r="J244" s="16"/>
      <c r="N244" s="229"/>
    </row>
    <row r="245" spans="1:14" s="17" customFormat="1" ht="20.100000000000001" customHeight="1">
      <c r="A245" s="321"/>
      <c r="B245" s="309" t="s">
        <v>255</v>
      </c>
      <c r="C245" s="322">
        <v>89.9</v>
      </c>
      <c r="D245" s="323">
        <v>2.3214307200000004</v>
      </c>
      <c r="E245" s="323">
        <v>0</v>
      </c>
      <c r="F245" s="312">
        <v>2.3214307200000004</v>
      </c>
      <c r="G245" s="309">
        <v>2.5822366184649614</v>
      </c>
      <c r="J245" s="16"/>
      <c r="N245" s="229"/>
    </row>
    <row r="246" spans="1:14" s="17" customFormat="1" ht="20.100000000000001" customHeight="1">
      <c r="A246" s="321"/>
      <c r="B246" s="309" t="s">
        <v>256</v>
      </c>
      <c r="C246" s="322">
        <v>169.6</v>
      </c>
      <c r="D246" s="323">
        <v>3.9614756683333332</v>
      </c>
      <c r="E246" s="323">
        <v>0.35705371166666688</v>
      </c>
      <c r="F246" s="312">
        <v>4.3185293800000002</v>
      </c>
      <c r="G246" s="309">
        <v>2.5463027004716983</v>
      </c>
      <c r="J246" s="16"/>
      <c r="N246" s="229"/>
    </row>
    <row r="247" spans="1:14" s="17" customFormat="1">
      <c r="A247" s="321"/>
      <c r="B247" s="309" t="s">
        <v>257</v>
      </c>
      <c r="C247" s="322">
        <v>384.96</v>
      </c>
      <c r="D247" s="323">
        <v>8.3785391799999989</v>
      </c>
      <c r="E247" s="323">
        <v>0</v>
      </c>
      <c r="F247" s="312">
        <v>8.3785391799999989</v>
      </c>
      <c r="G247" s="309">
        <v>2.1764700696176225</v>
      </c>
      <c r="J247" s="16"/>
      <c r="N247" s="229"/>
    </row>
    <row r="248" spans="1:14" s="17" customFormat="1" ht="20.100000000000001" customHeight="1">
      <c r="A248" s="321"/>
      <c r="B248" s="309" t="s">
        <v>258</v>
      </c>
      <c r="C248" s="322">
        <v>290.22000000000003</v>
      </c>
      <c r="D248" s="323">
        <v>7.3812230000000003</v>
      </c>
      <c r="E248" s="323">
        <v>0.61605770999999998</v>
      </c>
      <c r="F248" s="312">
        <v>7.9972807100000001</v>
      </c>
      <c r="G248" s="309">
        <v>2.7555925539246089</v>
      </c>
      <c r="J248" s="16"/>
      <c r="N248" s="229"/>
    </row>
    <row r="249" spans="1:14" s="17" customFormat="1">
      <c r="A249" s="302">
        <v>45</v>
      </c>
      <c r="B249" s="303" t="s">
        <v>259</v>
      </c>
      <c r="C249" s="310">
        <v>248.28</v>
      </c>
      <c r="D249" s="310">
        <v>0</v>
      </c>
      <c r="E249" s="310">
        <v>0</v>
      </c>
      <c r="F249" s="310">
        <v>0</v>
      </c>
      <c r="G249" s="301">
        <v>0</v>
      </c>
      <c r="J249" s="16"/>
      <c r="N249" s="229"/>
    </row>
    <row r="250" spans="1:14" s="17" customFormat="1" ht="20.100000000000001" customHeight="1">
      <c r="A250" s="305"/>
      <c r="B250" s="306" t="s">
        <v>260</v>
      </c>
      <c r="C250" s="307">
        <v>248.28</v>
      </c>
      <c r="D250" s="308"/>
      <c r="E250" s="308"/>
      <c r="F250" s="312">
        <v>0</v>
      </c>
      <c r="G250" s="309">
        <v>0</v>
      </c>
      <c r="J250" s="16"/>
      <c r="N250" s="229"/>
    </row>
    <row r="251" spans="1:14" s="17" customFormat="1">
      <c r="A251" s="302">
        <v>46</v>
      </c>
      <c r="B251" s="303" t="s">
        <v>261</v>
      </c>
      <c r="C251" s="310">
        <v>214.93</v>
      </c>
      <c r="D251" s="310">
        <v>0</v>
      </c>
      <c r="E251" s="310">
        <v>0</v>
      </c>
      <c r="F251" s="310">
        <v>0</v>
      </c>
      <c r="G251" s="301">
        <v>0</v>
      </c>
      <c r="J251" s="16"/>
      <c r="N251" s="229"/>
    </row>
    <row r="252" spans="1:14" s="17" customFormat="1" ht="20.100000000000001" customHeight="1">
      <c r="A252" s="321"/>
      <c r="B252" s="326" t="s">
        <v>262</v>
      </c>
      <c r="C252" s="322">
        <v>214.93</v>
      </c>
      <c r="D252" s="323"/>
      <c r="E252" s="323"/>
      <c r="F252" s="312">
        <v>0</v>
      </c>
      <c r="G252" s="309">
        <v>0</v>
      </c>
      <c r="J252" s="16"/>
      <c r="N252" s="229"/>
    </row>
    <row r="253" spans="1:14" s="17" customFormat="1" ht="20.100000000000001" customHeight="1">
      <c r="A253" s="302">
        <v>47</v>
      </c>
      <c r="B253" s="303" t="s">
        <v>263</v>
      </c>
      <c r="C253" s="310">
        <v>1654.62</v>
      </c>
      <c r="D253" s="310">
        <v>0</v>
      </c>
      <c r="E253" s="310">
        <v>0</v>
      </c>
      <c r="F253" s="310">
        <v>0</v>
      </c>
      <c r="G253" s="301">
        <v>0</v>
      </c>
      <c r="J253" s="16"/>
      <c r="N253" s="229"/>
    </row>
    <row r="254" spans="1:14" s="17" customFormat="1" ht="20.100000000000001" customHeight="1">
      <c r="A254" s="321"/>
      <c r="B254" s="326" t="s">
        <v>408</v>
      </c>
      <c r="C254" s="322">
        <v>642.47</v>
      </c>
      <c r="D254" s="323"/>
      <c r="E254" s="323"/>
      <c r="F254" s="312">
        <v>0</v>
      </c>
      <c r="G254" s="309">
        <v>0</v>
      </c>
      <c r="J254" s="16"/>
      <c r="N254" s="229"/>
    </row>
    <row r="255" spans="1:14" s="17" customFormat="1" ht="20.100000000000001" customHeight="1">
      <c r="A255" s="321"/>
      <c r="B255" s="326" t="s">
        <v>264</v>
      </c>
      <c r="C255" s="322">
        <v>130.19</v>
      </c>
      <c r="D255" s="323"/>
      <c r="E255" s="323"/>
      <c r="F255" s="312">
        <v>0</v>
      </c>
      <c r="G255" s="309">
        <v>0</v>
      </c>
      <c r="J255" s="16"/>
      <c r="N255" s="229"/>
    </row>
    <row r="256" spans="1:14" s="17" customFormat="1" ht="20.100000000000001" customHeight="1">
      <c r="A256" s="321"/>
      <c r="B256" s="326" t="s">
        <v>265</v>
      </c>
      <c r="C256" s="322">
        <v>365.11</v>
      </c>
      <c r="D256" s="323"/>
      <c r="E256" s="323"/>
      <c r="F256" s="312">
        <v>0</v>
      </c>
      <c r="G256" s="309">
        <v>0</v>
      </c>
      <c r="J256" s="16"/>
      <c r="N256" s="229"/>
    </row>
    <row r="257" spans="1:14" s="17" customFormat="1" ht="20.100000000000001" customHeight="1">
      <c r="A257" s="321"/>
      <c r="B257" s="326" t="s">
        <v>266</v>
      </c>
      <c r="C257" s="322">
        <v>165.2</v>
      </c>
      <c r="D257" s="323"/>
      <c r="E257" s="323"/>
      <c r="F257" s="312">
        <v>0</v>
      </c>
      <c r="G257" s="309">
        <v>0</v>
      </c>
      <c r="J257" s="16"/>
      <c r="N257" s="229"/>
    </row>
    <row r="258" spans="1:14" s="17" customFormat="1" ht="20.100000000000001" customHeight="1">
      <c r="A258" s="321"/>
      <c r="B258" s="326" t="s">
        <v>267</v>
      </c>
      <c r="C258" s="322">
        <v>88.13</v>
      </c>
      <c r="D258" s="323"/>
      <c r="E258" s="323"/>
      <c r="F258" s="312">
        <v>0</v>
      </c>
      <c r="G258" s="309">
        <v>0</v>
      </c>
      <c r="J258" s="16"/>
      <c r="N258" s="229"/>
    </row>
    <row r="259" spans="1:14" s="17" customFormat="1" ht="20.100000000000001" customHeight="1">
      <c r="A259" s="321"/>
      <c r="B259" s="326" t="s">
        <v>268</v>
      </c>
      <c r="C259" s="322">
        <v>78.33</v>
      </c>
      <c r="D259" s="323"/>
      <c r="E259" s="323"/>
      <c r="F259" s="312">
        <v>0</v>
      </c>
      <c r="G259" s="309">
        <v>0</v>
      </c>
      <c r="J259" s="16"/>
      <c r="N259" s="229"/>
    </row>
    <row r="260" spans="1:14" s="17" customFormat="1" ht="20.100000000000001" customHeight="1">
      <c r="A260" s="321"/>
      <c r="B260" s="326" t="s">
        <v>46</v>
      </c>
      <c r="C260" s="322">
        <v>59.72</v>
      </c>
      <c r="D260" s="323"/>
      <c r="E260" s="323"/>
      <c r="F260" s="312">
        <v>0</v>
      </c>
      <c r="G260" s="309">
        <v>0</v>
      </c>
      <c r="J260" s="16"/>
      <c r="N260" s="229"/>
    </row>
    <row r="261" spans="1:14" s="17" customFormat="1" ht="20.100000000000001" customHeight="1">
      <c r="A261" s="321"/>
      <c r="B261" s="326" t="s">
        <v>269</v>
      </c>
      <c r="C261" s="322">
        <v>125.47</v>
      </c>
      <c r="D261" s="323"/>
      <c r="E261" s="323"/>
      <c r="F261" s="312">
        <v>0</v>
      </c>
      <c r="G261" s="309">
        <v>0</v>
      </c>
      <c r="J261" s="16"/>
      <c r="N261" s="229"/>
    </row>
    <row r="262" spans="1:14" s="17" customFormat="1" ht="20.100000000000001" customHeight="1">
      <c r="A262" s="302">
        <v>48</v>
      </c>
      <c r="B262" s="303" t="s">
        <v>270</v>
      </c>
      <c r="C262" s="310">
        <v>5611.95</v>
      </c>
      <c r="D262" s="310">
        <v>0.34151689000000002</v>
      </c>
      <c r="E262" s="310">
        <v>3.1046989999999997E-2</v>
      </c>
      <c r="F262" s="310">
        <v>0.37256388000000001</v>
      </c>
      <c r="G262" s="301">
        <v>6.6387597893780249E-3</v>
      </c>
      <c r="J262" s="16"/>
      <c r="N262" s="229"/>
    </row>
    <row r="263" spans="1:14" s="17" customFormat="1" ht="20.100000000000001" customHeight="1">
      <c r="A263" s="321"/>
      <c r="B263" s="309" t="s">
        <v>271</v>
      </c>
      <c r="C263" s="322">
        <v>722.4</v>
      </c>
      <c r="D263" s="323"/>
      <c r="E263" s="323"/>
      <c r="F263" s="312">
        <v>0</v>
      </c>
      <c r="G263" s="309">
        <v>0</v>
      </c>
      <c r="J263" s="16"/>
      <c r="N263" s="229"/>
    </row>
    <row r="264" spans="1:14" s="17" customFormat="1" ht="20.100000000000001" customHeight="1">
      <c r="A264" s="321"/>
      <c r="B264" s="309" t="s">
        <v>272</v>
      </c>
      <c r="C264" s="322">
        <v>2491.02</v>
      </c>
      <c r="D264" s="323"/>
      <c r="E264" s="323"/>
      <c r="F264" s="312">
        <v>0</v>
      </c>
      <c r="G264" s="309">
        <v>0</v>
      </c>
      <c r="J264" s="16"/>
      <c r="N264" s="229"/>
    </row>
    <row r="265" spans="1:14" s="17" customFormat="1" ht="20.100000000000001" customHeight="1">
      <c r="A265" s="321"/>
      <c r="B265" s="309" t="s">
        <v>273</v>
      </c>
      <c r="C265" s="322">
        <v>2068.21</v>
      </c>
      <c r="D265" s="323"/>
      <c r="E265" s="323"/>
      <c r="F265" s="312">
        <v>0</v>
      </c>
      <c r="G265" s="309">
        <v>0</v>
      </c>
      <c r="J265" s="16"/>
      <c r="N265" s="229"/>
    </row>
    <row r="266" spans="1:14" s="17" customFormat="1" ht="20.100000000000001" customHeight="1">
      <c r="A266" s="321"/>
      <c r="B266" s="309" t="s">
        <v>382</v>
      </c>
      <c r="C266" s="322">
        <v>52.97</v>
      </c>
      <c r="D266" s="323"/>
      <c r="E266" s="323"/>
      <c r="F266" s="312">
        <v>0</v>
      </c>
      <c r="G266" s="309">
        <v>0</v>
      </c>
      <c r="J266" s="16"/>
      <c r="N266" s="229"/>
    </row>
    <row r="267" spans="1:14" s="17" customFormat="1" ht="20.100000000000001" customHeight="1">
      <c r="A267" s="321"/>
      <c r="B267" s="309" t="s">
        <v>383</v>
      </c>
      <c r="C267" s="322">
        <v>45.39</v>
      </c>
      <c r="D267" s="323"/>
      <c r="E267" s="323"/>
      <c r="F267" s="312">
        <v>0</v>
      </c>
      <c r="G267" s="309">
        <v>0</v>
      </c>
      <c r="J267" s="16"/>
      <c r="N267" s="229"/>
    </row>
    <row r="268" spans="1:14" s="17" customFormat="1" ht="20.100000000000001" customHeight="1">
      <c r="A268" s="321"/>
      <c r="B268" s="309" t="s">
        <v>305</v>
      </c>
      <c r="C268" s="322">
        <v>24.78</v>
      </c>
      <c r="D268" s="323"/>
      <c r="E268" s="323"/>
      <c r="F268" s="312">
        <v>0</v>
      </c>
      <c r="G268" s="309">
        <v>0</v>
      </c>
      <c r="J268" s="16"/>
      <c r="N268" s="229"/>
    </row>
    <row r="269" spans="1:14" s="17" customFormat="1" ht="20.100000000000001" customHeight="1">
      <c r="A269" s="321"/>
      <c r="B269" s="309" t="s">
        <v>384</v>
      </c>
      <c r="C269" s="322">
        <v>12.73</v>
      </c>
      <c r="D269" s="323"/>
      <c r="E269" s="323"/>
      <c r="F269" s="312">
        <v>0</v>
      </c>
      <c r="G269" s="309">
        <v>0</v>
      </c>
      <c r="J269" s="16"/>
      <c r="N269" s="229"/>
    </row>
    <row r="270" spans="1:14" s="17" customFormat="1" ht="20.100000000000001" customHeight="1">
      <c r="A270" s="321"/>
      <c r="B270" s="309" t="s">
        <v>274</v>
      </c>
      <c r="C270" s="322">
        <v>38.67</v>
      </c>
      <c r="D270" s="323"/>
      <c r="E270" s="323"/>
      <c r="F270" s="312">
        <v>0</v>
      </c>
      <c r="G270" s="309">
        <v>0</v>
      </c>
      <c r="J270" s="16"/>
      <c r="N270" s="229"/>
    </row>
    <row r="271" spans="1:14" s="17" customFormat="1" ht="20.100000000000001" customHeight="1">
      <c r="A271" s="321"/>
      <c r="B271" s="309" t="s">
        <v>275</v>
      </c>
      <c r="C271" s="322">
        <v>27.05</v>
      </c>
      <c r="D271" s="323"/>
      <c r="E271" s="323"/>
      <c r="F271" s="312">
        <v>0</v>
      </c>
      <c r="G271" s="309">
        <v>0</v>
      </c>
      <c r="J271" s="16"/>
      <c r="N271" s="229"/>
    </row>
    <row r="272" spans="1:14" s="8" customFormat="1" ht="27.75" customHeight="1">
      <c r="A272" s="321"/>
      <c r="B272" s="309" t="s">
        <v>276</v>
      </c>
      <c r="C272" s="322">
        <v>33.86</v>
      </c>
      <c r="D272" s="323"/>
      <c r="E272" s="323"/>
      <c r="F272" s="312">
        <v>0</v>
      </c>
      <c r="G272" s="309">
        <v>0</v>
      </c>
      <c r="J272" s="16"/>
      <c r="M272" s="17"/>
      <c r="N272" s="229"/>
    </row>
    <row r="273" spans="1:14" s="8" customFormat="1" ht="15" customHeight="1">
      <c r="A273" s="321"/>
      <c r="B273" s="309" t="s">
        <v>306</v>
      </c>
      <c r="C273" s="322">
        <v>31.4</v>
      </c>
      <c r="D273" s="323"/>
      <c r="E273" s="323"/>
      <c r="F273" s="312">
        <v>0</v>
      </c>
      <c r="G273" s="309">
        <v>0</v>
      </c>
      <c r="J273" s="16"/>
      <c r="M273" s="17"/>
      <c r="N273" s="229"/>
    </row>
    <row r="274" spans="1:14" s="8" customFormat="1" ht="21" customHeight="1" thickBot="1">
      <c r="A274" s="327"/>
      <c r="B274" s="328" t="s">
        <v>277</v>
      </c>
      <c r="C274" s="329">
        <v>63.47</v>
      </c>
      <c r="D274" s="330">
        <v>0.34151689000000002</v>
      </c>
      <c r="E274" s="330">
        <v>3.1046989999999997E-2</v>
      </c>
      <c r="F274" s="331">
        <v>0.37256388000000001</v>
      </c>
      <c r="G274" s="332">
        <v>0.58699209075153624</v>
      </c>
      <c r="J274" s="16"/>
      <c r="M274" s="17"/>
      <c r="N274" s="229"/>
    </row>
    <row r="275" spans="1:14" s="19" customFormat="1" ht="18.95" customHeight="1" thickTop="1">
      <c r="A275" s="471" t="s">
        <v>278</v>
      </c>
      <c r="B275" s="471"/>
      <c r="C275" s="471"/>
      <c r="D275" s="471"/>
      <c r="E275" s="471"/>
      <c r="F275" s="471"/>
      <c r="G275" s="471"/>
      <c r="M275" s="17"/>
      <c r="N275" s="229"/>
    </row>
    <row r="276" spans="1:14" ht="18.95" customHeight="1">
      <c r="A276" s="333" t="s">
        <v>279</v>
      </c>
      <c r="B276" s="333"/>
      <c r="C276" s="333"/>
      <c r="D276" s="333"/>
      <c r="E276" s="333"/>
      <c r="F276" s="333"/>
      <c r="G276" s="333"/>
      <c r="M276" s="17"/>
      <c r="N276" s="229"/>
    </row>
    <row r="277" spans="1:14" ht="15" customHeight="1">
      <c r="A277" s="472" t="s">
        <v>280</v>
      </c>
      <c r="B277" s="472"/>
      <c r="C277" s="334"/>
      <c r="D277" s="334"/>
      <c r="E277" s="334"/>
      <c r="F277" s="334"/>
      <c r="G277" s="334"/>
      <c r="M277" s="17"/>
      <c r="N277" s="229"/>
    </row>
    <row r="278" spans="1:14">
      <c r="A278" s="473"/>
      <c r="B278" s="473"/>
      <c r="C278" s="473"/>
      <c r="D278" s="473"/>
      <c r="E278" s="473"/>
      <c r="F278" s="473"/>
      <c r="G278" s="473"/>
    </row>
    <row r="279" spans="1:14">
      <c r="C279" s="230"/>
      <c r="D279" s="230"/>
      <c r="E279" s="230"/>
      <c r="F279" s="230"/>
    </row>
  </sheetData>
  <mergeCells count="11">
    <mergeCell ref="A275:G275"/>
    <mergeCell ref="A277:B277"/>
    <mergeCell ref="A278:G278"/>
    <mergeCell ref="A1:D1"/>
    <mergeCell ref="E1:G1"/>
    <mergeCell ref="A3:G3"/>
    <mergeCell ref="A4:G4"/>
    <mergeCell ref="A6:B9"/>
    <mergeCell ref="G6:G9"/>
    <mergeCell ref="C7:C8"/>
    <mergeCell ref="D7:F7"/>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36"/>
  <sheetViews>
    <sheetView zoomScaleNormal="100" workbookViewId="0">
      <selection sqref="A1:C1"/>
    </sheetView>
  </sheetViews>
  <sheetFormatPr baseColWidth="10" defaultRowHeight="15"/>
  <cols>
    <col min="1" max="1" width="7.140625" customWidth="1"/>
    <col min="2" max="2" width="15" customWidth="1"/>
    <col min="3" max="3" width="45" customWidth="1"/>
    <col min="4" max="4" width="67.7109375" style="259" customWidth="1"/>
    <col min="5" max="5" width="12.5703125" customWidth="1"/>
    <col min="6" max="6" width="14.85546875" customWidth="1"/>
    <col min="7" max="7" width="15.5703125" customWidth="1"/>
    <col min="8" max="8" width="16.28515625" customWidth="1"/>
  </cols>
  <sheetData>
    <row r="1" spans="1:9" ht="45.75" customHeight="1">
      <c r="A1" s="484" t="s">
        <v>389</v>
      </c>
      <c r="B1" s="484"/>
      <c r="C1" s="484"/>
      <c r="D1" s="485" t="s">
        <v>500</v>
      </c>
      <c r="E1" s="485"/>
      <c r="F1" s="485"/>
    </row>
    <row r="2" spans="1:9" ht="43.5" customHeight="1" thickBot="1">
      <c r="A2" s="486" t="s">
        <v>498</v>
      </c>
      <c r="B2" s="487"/>
      <c r="C2" s="487"/>
      <c r="D2" s="487"/>
      <c r="E2" s="487"/>
      <c r="F2" s="487"/>
    </row>
    <row r="3" spans="1:9" ht="6" customHeight="1">
      <c r="A3" s="488"/>
      <c r="B3" s="488"/>
      <c r="C3" s="488"/>
      <c r="D3" s="488"/>
      <c r="E3" s="488"/>
      <c r="F3" s="488"/>
    </row>
    <row r="4" spans="1:9" ht="60" customHeight="1">
      <c r="A4" s="232" t="s">
        <v>309</v>
      </c>
      <c r="B4" s="232" t="s">
        <v>409</v>
      </c>
      <c r="C4" s="232" t="s">
        <v>410</v>
      </c>
      <c r="D4" s="232" t="s">
        <v>411</v>
      </c>
      <c r="E4" s="232" t="s">
        <v>412</v>
      </c>
      <c r="F4" s="232" t="s">
        <v>512</v>
      </c>
      <c r="G4" s="25"/>
      <c r="H4" s="25"/>
      <c r="I4" s="25"/>
    </row>
    <row r="5" spans="1:9" ht="3" customHeight="1" thickBot="1">
      <c r="A5" s="489"/>
      <c r="B5" s="489"/>
      <c r="C5" s="489"/>
      <c r="D5" s="489"/>
      <c r="E5" s="489"/>
      <c r="F5" s="489"/>
      <c r="G5" s="25"/>
      <c r="H5" s="25"/>
      <c r="I5" s="25"/>
    </row>
    <row r="6" spans="1:9" ht="3" customHeight="1" thickBot="1">
      <c r="A6" s="490"/>
      <c r="B6" s="490"/>
      <c r="C6" s="490"/>
      <c r="D6" s="490"/>
      <c r="E6" s="490"/>
      <c r="F6" s="490"/>
      <c r="G6" s="25"/>
      <c r="H6" s="25"/>
      <c r="I6" s="25"/>
    </row>
    <row r="7" spans="1:9" ht="15.75">
      <c r="A7" s="233"/>
      <c r="B7" s="234" t="s">
        <v>24</v>
      </c>
      <c r="C7" s="235"/>
      <c r="D7" s="236"/>
      <c r="E7" s="235"/>
      <c r="F7" s="237">
        <f>+F9+F12+F15+F46</f>
        <v>98416127</v>
      </c>
      <c r="G7" s="238"/>
      <c r="H7" s="239"/>
      <c r="I7" s="239"/>
    </row>
    <row r="8" spans="1:9" ht="15.75">
      <c r="A8" s="387">
        <v>1</v>
      </c>
      <c r="B8" s="240" t="s">
        <v>282</v>
      </c>
      <c r="C8" s="240"/>
      <c r="D8" s="241"/>
      <c r="E8" s="235"/>
      <c r="F8" s="233"/>
      <c r="G8" s="242"/>
      <c r="H8" s="239"/>
      <c r="I8" s="239"/>
    </row>
    <row r="9" spans="1:9" ht="15.75" customHeight="1">
      <c r="A9" s="388"/>
      <c r="B9" s="483" t="s">
        <v>284</v>
      </c>
      <c r="C9" s="483"/>
      <c r="D9" s="236"/>
      <c r="E9" s="233"/>
      <c r="F9" s="237">
        <f>+F10</f>
        <v>200000</v>
      </c>
      <c r="G9" s="242"/>
      <c r="H9" s="239"/>
      <c r="I9" s="239"/>
    </row>
    <row r="10" spans="1:9" s="247" customFormat="1" ht="40.5">
      <c r="A10" s="388"/>
      <c r="B10" s="235"/>
      <c r="C10" s="243" t="s">
        <v>413</v>
      </c>
      <c r="D10" s="244" t="s">
        <v>414</v>
      </c>
      <c r="E10" s="245">
        <v>48101</v>
      </c>
      <c r="F10" s="389">
        <v>200000</v>
      </c>
      <c r="G10" s="242"/>
      <c r="H10" s="239"/>
      <c r="I10" s="239"/>
    </row>
    <row r="11" spans="1:9" s="247" customFormat="1">
      <c r="A11" s="387">
        <v>3</v>
      </c>
      <c r="B11" s="240" t="s">
        <v>286</v>
      </c>
      <c r="C11" s="240"/>
      <c r="D11" s="236"/>
      <c r="E11" s="235"/>
      <c r="F11" s="233"/>
      <c r="G11" s="242"/>
      <c r="H11" s="239"/>
      <c r="I11" s="239"/>
    </row>
    <row r="12" spans="1:9" s="247" customFormat="1">
      <c r="A12" s="388"/>
      <c r="B12" s="483" t="s">
        <v>287</v>
      </c>
      <c r="C12" s="483"/>
      <c r="D12" s="236"/>
      <c r="E12" s="235"/>
      <c r="F12" s="237">
        <f>SUM(F13:F14)</f>
        <v>7031633</v>
      </c>
      <c r="G12" s="242"/>
      <c r="H12" s="239"/>
      <c r="I12" s="239"/>
    </row>
    <row r="13" spans="1:9" s="247" customFormat="1" ht="94.5">
      <c r="A13" s="388"/>
      <c r="B13" s="235"/>
      <c r="C13" s="243" t="s">
        <v>415</v>
      </c>
      <c r="D13" s="244" t="s">
        <v>416</v>
      </c>
      <c r="E13" s="245">
        <v>48101</v>
      </c>
      <c r="F13" s="389">
        <v>4000000</v>
      </c>
      <c r="G13" s="242"/>
      <c r="H13" s="239"/>
      <c r="I13" s="239"/>
    </row>
    <row r="14" spans="1:9" s="247" customFormat="1" ht="67.5">
      <c r="A14" s="388"/>
      <c r="B14" s="235"/>
      <c r="C14" s="243" t="s">
        <v>452</v>
      </c>
      <c r="D14" s="244" t="s">
        <v>453</v>
      </c>
      <c r="E14" s="245">
        <v>48101</v>
      </c>
      <c r="F14" s="389">
        <v>3031633</v>
      </c>
      <c r="G14" s="242"/>
      <c r="H14" s="239"/>
      <c r="I14" s="239"/>
    </row>
    <row r="15" spans="1:9" s="247" customFormat="1">
      <c r="A15" s="387">
        <v>47</v>
      </c>
      <c r="B15" s="483" t="s">
        <v>269</v>
      </c>
      <c r="C15" s="483"/>
      <c r="D15" s="244"/>
      <c r="E15" s="245"/>
      <c r="F15" s="390">
        <f>SUM(F16:F44)</f>
        <v>76684494</v>
      </c>
      <c r="G15" s="242"/>
      <c r="H15" s="239"/>
      <c r="I15" s="239"/>
    </row>
    <row r="16" spans="1:9" s="247" customFormat="1" ht="27">
      <c r="A16" s="388"/>
      <c r="B16" s="235"/>
      <c r="C16" s="243" t="s">
        <v>538</v>
      </c>
      <c r="D16" s="244" t="s">
        <v>539</v>
      </c>
      <c r="E16" s="245">
        <v>48201</v>
      </c>
      <c r="F16" s="389">
        <v>2644420</v>
      </c>
      <c r="G16" s="242"/>
      <c r="H16" s="239"/>
      <c r="I16" s="239"/>
    </row>
    <row r="17" spans="1:9" s="247" customFormat="1" ht="27">
      <c r="A17" s="388"/>
      <c r="B17" s="235"/>
      <c r="C17" s="243" t="s">
        <v>540</v>
      </c>
      <c r="D17" s="244" t="s">
        <v>541</v>
      </c>
      <c r="E17" s="245">
        <v>48201</v>
      </c>
      <c r="F17" s="389">
        <v>2650360</v>
      </c>
      <c r="G17" s="242"/>
      <c r="H17" s="239"/>
      <c r="I17" s="239"/>
    </row>
    <row r="18" spans="1:9" s="247" customFormat="1" ht="27">
      <c r="A18" s="388"/>
      <c r="B18" s="235"/>
      <c r="C18" s="243" t="s">
        <v>542</v>
      </c>
      <c r="D18" s="244" t="s">
        <v>543</v>
      </c>
      <c r="E18" s="245">
        <v>48201</v>
      </c>
      <c r="F18" s="389">
        <v>2650410</v>
      </c>
      <c r="G18" s="242"/>
      <c r="H18" s="239"/>
      <c r="I18" s="239"/>
    </row>
    <row r="19" spans="1:9" ht="14.25" customHeight="1">
      <c r="A19" s="388"/>
      <c r="B19" s="235"/>
      <c r="C19" s="243" t="s">
        <v>544</v>
      </c>
      <c r="D19" s="244" t="s">
        <v>545</v>
      </c>
      <c r="E19" s="245">
        <v>48201</v>
      </c>
      <c r="F19" s="389">
        <v>2663580</v>
      </c>
      <c r="G19" s="242"/>
      <c r="H19" s="239"/>
      <c r="I19" s="239"/>
    </row>
    <row r="20" spans="1:9" ht="39.75" customHeight="1">
      <c r="A20" s="388"/>
      <c r="B20" s="235"/>
      <c r="C20" s="243" t="s">
        <v>546</v>
      </c>
      <c r="D20" s="244" t="s">
        <v>547</v>
      </c>
      <c r="E20" s="245">
        <v>48201</v>
      </c>
      <c r="F20" s="389">
        <v>2650500</v>
      </c>
      <c r="G20" s="242"/>
      <c r="H20" s="253"/>
      <c r="I20" s="239"/>
    </row>
    <row r="21" spans="1:9" ht="27">
      <c r="A21" s="388"/>
      <c r="B21" s="235"/>
      <c r="C21" s="243" t="s">
        <v>548</v>
      </c>
      <c r="D21" s="244" t="s">
        <v>549</v>
      </c>
      <c r="E21" s="245">
        <v>48201</v>
      </c>
      <c r="F21" s="389">
        <v>2671620</v>
      </c>
      <c r="G21" s="242"/>
      <c r="H21" s="239"/>
      <c r="I21" s="239"/>
    </row>
    <row r="22" spans="1:9" ht="15.75">
      <c r="A22" s="388"/>
      <c r="B22" s="235"/>
      <c r="C22" s="243" t="s">
        <v>550</v>
      </c>
      <c r="D22" s="244" t="s">
        <v>551</v>
      </c>
      <c r="E22" s="245">
        <v>48201</v>
      </c>
      <c r="F22" s="389">
        <v>2672319</v>
      </c>
      <c r="G22" s="242"/>
      <c r="H22" s="239"/>
      <c r="I22" s="239"/>
    </row>
    <row r="23" spans="1:9" ht="27">
      <c r="A23" s="388"/>
      <c r="B23" s="235"/>
      <c r="C23" s="243" t="s">
        <v>552</v>
      </c>
      <c r="D23" s="244" t="s">
        <v>553</v>
      </c>
      <c r="E23" s="245">
        <v>48201</v>
      </c>
      <c r="F23" s="389">
        <v>2512000</v>
      </c>
      <c r="G23" s="242"/>
      <c r="H23" s="239"/>
      <c r="I23" s="239"/>
    </row>
    <row r="24" spans="1:9" ht="27">
      <c r="A24" s="388"/>
      <c r="B24" s="235"/>
      <c r="C24" s="243" t="s">
        <v>554</v>
      </c>
      <c r="D24" s="244" t="s">
        <v>555</v>
      </c>
      <c r="E24" s="245">
        <v>48201</v>
      </c>
      <c r="F24" s="389">
        <v>2673700</v>
      </c>
      <c r="G24" s="242"/>
      <c r="H24" s="239"/>
      <c r="I24" s="239"/>
    </row>
    <row r="25" spans="1:9" ht="27">
      <c r="A25" s="388"/>
      <c r="B25" s="235"/>
      <c r="C25" s="243" t="s">
        <v>556</v>
      </c>
      <c r="D25" s="244" t="s">
        <v>557</v>
      </c>
      <c r="E25" s="245">
        <v>48201</v>
      </c>
      <c r="F25" s="389">
        <v>2628400</v>
      </c>
      <c r="G25" s="242"/>
      <c r="H25" s="239"/>
      <c r="I25" s="239"/>
    </row>
    <row r="26" spans="1:9" ht="27">
      <c r="A26" s="388"/>
      <c r="B26" s="235"/>
      <c r="C26" s="243" t="s">
        <v>558</v>
      </c>
      <c r="D26" s="244" t="s">
        <v>559</v>
      </c>
      <c r="E26" s="245">
        <v>48201</v>
      </c>
      <c r="F26" s="389">
        <v>2592221</v>
      </c>
      <c r="G26" s="242"/>
      <c r="H26" s="239"/>
      <c r="I26" s="239"/>
    </row>
    <row r="27" spans="1:9" ht="15.75">
      <c r="A27" s="388"/>
      <c r="B27" s="235"/>
      <c r="C27" s="243" t="s">
        <v>560</v>
      </c>
      <c r="D27" s="244" t="s">
        <v>561</v>
      </c>
      <c r="E27" s="245">
        <v>48201</v>
      </c>
      <c r="F27" s="389">
        <v>2673750</v>
      </c>
      <c r="G27" s="242"/>
      <c r="H27" s="239"/>
      <c r="I27" s="239"/>
    </row>
    <row r="28" spans="1:9" ht="40.5">
      <c r="A28" s="388"/>
      <c r="B28" s="235"/>
      <c r="C28" s="243" t="s">
        <v>562</v>
      </c>
      <c r="D28" s="244" t="s">
        <v>563</v>
      </c>
      <c r="E28" s="245">
        <v>48201</v>
      </c>
      <c r="F28" s="389">
        <v>2677710</v>
      </c>
      <c r="G28" s="242"/>
      <c r="H28" s="239"/>
      <c r="I28" s="239"/>
    </row>
    <row r="29" spans="1:9" ht="15.75">
      <c r="A29" s="388"/>
      <c r="B29" s="235"/>
      <c r="C29" s="243" t="s">
        <v>564</v>
      </c>
      <c r="D29" s="244" t="s">
        <v>565</v>
      </c>
      <c r="E29" s="245">
        <v>48201</v>
      </c>
      <c r="F29" s="389">
        <v>2598920</v>
      </c>
      <c r="G29" s="242"/>
      <c r="H29" s="239"/>
      <c r="I29" s="239"/>
    </row>
    <row r="30" spans="1:9" ht="15.75">
      <c r="A30" s="388"/>
      <c r="B30" s="235"/>
      <c r="C30" s="243" t="s">
        <v>566</v>
      </c>
      <c r="D30" s="244" t="s">
        <v>567</v>
      </c>
      <c r="E30" s="245">
        <v>48201</v>
      </c>
      <c r="F30" s="389">
        <v>2666147</v>
      </c>
      <c r="G30" s="242"/>
      <c r="H30" s="239"/>
      <c r="I30" s="239"/>
    </row>
    <row r="31" spans="1:9" ht="27">
      <c r="A31" s="388"/>
      <c r="B31" s="235"/>
      <c r="C31" s="243" t="s">
        <v>568</v>
      </c>
      <c r="D31" s="244" t="s">
        <v>569</v>
      </c>
      <c r="E31" s="245">
        <v>48201</v>
      </c>
      <c r="F31" s="389">
        <v>2521100</v>
      </c>
      <c r="G31" s="242"/>
      <c r="H31" s="239"/>
      <c r="I31" s="239"/>
    </row>
    <row r="32" spans="1:9" ht="40.5">
      <c r="A32" s="388"/>
      <c r="B32" s="235"/>
      <c r="C32" s="243" t="s">
        <v>570</v>
      </c>
      <c r="D32" s="244" t="s">
        <v>571</v>
      </c>
      <c r="E32" s="245">
        <v>48201</v>
      </c>
      <c r="F32" s="389">
        <v>2625547.5</v>
      </c>
      <c r="G32" s="242"/>
      <c r="H32" s="239"/>
      <c r="I32" s="239"/>
    </row>
    <row r="33" spans="1:9" ht="27">
      <c r="A33" s="388"/>
      <c r="B33" s="235"/>
      <c r="C33" s="243" t="s">
        <v>572</v>
      </c>
      <c r="D33" s="244" t="s">
        <v>573</v>
      </c>
      <c r="E33" s="245">
        <v>48201</v>
      </c>
      <c r="F33" s="389">
        <v>2654542.5</v>
      </c>
      <c r="G33" s="242"/>
      <c r="H33" s="239"/>
      <c r="I33" s="239"/>
    </row>
    <row r="34" spans="1:9" ht="27">
      <c r="A34" s="388"/>
      <c r="B34" s="235"/>
      <c r="C34" s="243" t="s">
        <v>574</v>
      </c>
      <c r="D34" s="244" t="s">
        <v>575</v>
      </c>
      <c r="E34" s="245">
        <v>48201</v>
      </c>
      <c r="F34" s="389">
        <v>2675547</v>
      </c>
      <c r="G34" s="242"/>
      <c r="H34" s="239"/>
      <c r="I34" s="239"/>
    </row>
    <row r="35" spans="1:9" ht="27">
      <c r="A35" s="388"/>
      <c r="B35" s="235"/>
      <c r="C35" s="243" t="s">
        <v>576</v>
      </c>
      <c r="D35" s="244" t="s">
        <v>577</v>
      </c>
      <c r="E35" s="245">
        <v>48201</v>
      </c>
      <c r="F35" s="389">
        <v>2683420</v>
      </c>
      <c r="G35" s="242"/>
      <c r="H35" s="239"/>
      <c r="I35" s="239"/>
    </row>
    <row r="36" spans="1:9" ht="27">
      <c r="A36" s="388"/>
      <c r="B36" s="235"/>
      <c r="C36" s="243" t="s">
        <v>578</v>
      </c>
      <c r="D36" s="244" t="s">
        <v>579</v>
      </c>
      <c r="E36" s="245">
        <v>48201</v>
      </c>
      <c r="F36" s="389">
        <v>2684700</v>
      </c>
      <c r="G36" s="242"/>
      <c r="H36" s="239"/>
      <c r="I36" s="239"/>
    </row>
    <row r="37" spans="1:9" ht="27">
      <c r="A37" s="388"/>
      <c r="B37" s="235"/>
      <c r="C37" s="243" t="s">
        <v>580</v>
      </c>
      <c r="D37" s="244" t="s">
        <v>581</v>
      </c>
      <c r="E37" s="245">
        <v>48201</v>
      </c>
      <c r="F37" s="389">
        <v>2548390</v>
      </c>
      <c r="G37" s="242"/>
      <c r="H37" s="239"/>
      <c r="I37" s="239"/>
    </row>
    <row r="38" spans="1:9" ht="40.5">
      <c r="A38" s="388"/>
      <c r="B38" s="235"/>
      <c r="C38" s="243" t="s">
        <v>582</v>
      </c>
      <c r="D38" s="244" t="s">
        <v>583</v>
      </c>
      <c r="E38" s="245">
        <v>48201</v>
      </c>
      <c r="F38" s="389">
        <v>2603739.2000000002</v>
      </c>
      <c r="G38" s="242"/>
      <c r="H38" s="239"/>
      <c r="I38" s="239"/>
    </row>
    <row r="39" spans="1:9" ht="27">
      <c r="A39" s="388"/>
      <c r="B39" s="235"/>
      <c r="C39" s="243" t="s">
        <v>584</v>
      </c>
      <c r="D39" s="244" t="s">
        <v>585</v>
      </c>
      <c r="E39" s="245">
        <v>48201</v>
      </c>
      <c r="F39" s="389">
        <v>2687059.3</v>
      </c>
      <c r="G39" s="242"/>
      <c r="H39" s="239"/>
      <c r="I39" s="239"/>
    </row>
    <row r="40" spans="1:9" ht="15.75">
      <c r="A40" s="388"/>
      <c r="B40" s="235"/>
      <c r="C40" s="243" t="s">
        <v>586</v>
      </c>
      <c r="D40" s="244" t="s">
        <v>587</v>
      </c>
      <c r="E40" s="245">
        <v>48201</v>
      </c>
      <c r="F40" s="389">
        <v>2678345</v>
      </c>
      <c r="G40" s="242"/>
      <c r="H40" s="239"/>
      <c r="I40" s="239"/>
    </row>
    <row r="41" spans="1:9" ht="15.75">
      <c r="A41" s="388"/>
      <c r="B41" s="235"/>
      <c r="C41" s="243" t="s">
        <v>588</v>
      </c>
      <c r="D41" s="244" t="s">
        <v>589</v>
      </c>
      <c r="E41" s="245">
        <v>48201</v>
      </c>
      <c r="F41" s="389">
        <v>2656060</v>
      </c>
      <c r="G41" s="242"/>
      <c r="H41" s="239"/>
      <c r="I41" s="239"/>
    </row>
    <row r="42" spans="1:9" ht="15.75">
      <c r="A42" s="388"/>
      <c r="B42" s="235"/>
      <c r="C42" s="243" t="s">
        <v>590</v>
      </c>
      <c r="D42" s="244" t="s">
        <v>591</v>
      </c>
      <c r="E42" s="245">
        <v>48201</v>
      </c>
      <c r="F42" s="389">
        <v>2696500</v>
      </c>
      <c r="G42" s="242"/>
      <c r="H42" s="239"/>
      <c r="I42" s="239"/>
    </row>
    <row r="43" spans="1:9" ht="27">
      <c r="A43" s="388"/>
      <c r="B43" s="235"/>
      <c r="C43" s="243" t="s">
        <v>592</v>
      </c>
      <c r="D43" s="244" t="s">
        <v>593</v>
      </c>
      <c r="E43" s="245">
        <v>48201</v>
      </c>
      <c r="F43" s="389">
        <v>2675939</v>
      </c>
      <c r="G43" s="242"/>
      <c r="H43" s="239"/>
      <c r="I43" s="239"/>
    </row>
    <row r="44" spans="1:9" ht="27">
      <c r="A44" s="388"/>
      <c r="B44" s="235"/>
      <c r="C44" s="243" t="s">
        <v>594</v>
      </c>
      <c r="D44" s="244" t="s">
        <v>595</v>
      </c>
      <c r="E44" s="245">
        <v>48201</v>
      </c>
      <c r="F44" s="389">
        <v>2667547.5</v>
      </c>
      <c r="G44" s="242"/>
      <c r="H44" s="239"/>
      <c r="I44" s="239"/>
    </row>
    <row r="45" spans="1:9" ht="15.75">
      <c r="A45" s="387">
        <v>48</v>
      </c>
      <c r="B45" s="240" t="s">
        <v>435</v>
      </c>
      <c r="C45" s="243"/>
      <c r="D45" s="244"/>
      <c r="E45" s="245"/>
      <c r="F45" s="246"/>
      <c r="G45" s="242"/>
      <c r="H45" s="239"/>
      <c r="I45" s="239"/>
    </row>
    <row r="46" spans="1:9" ht="15.75">
      <c r="A46" s="388"/>
      <c r="B46" s="241" t="s">
        <v>421</v>
      </c>
      <c r="C46" s="243"/>
      <c r="D46" s="244"/>
      <c r="E46" s="245"/>
      <c r="F46" s="237">
        <f>SUM(F47:F48)</f>
        <v>14500000</v>
      </c>
      <c r="G46" s="242"/>
      <c r="H46" s="239"/>
      <c r="I46" s="239"/>
    </row>
    <row r="47" spans="1:9" ht="27">
      <c r="A47" s="388"/>
      <c r="B47" s="235"/>
      <c r="C47" s="243" t="s">
        <v>454</v>
      </c>
      <c r="D47" s="244" t="s">
        <v>455</v>
      </c>
      <c r="E47" s="245">
        <v>48201</v>
      </c>
      <c r="F47" s="389">
        <v>4500000</v>
      </c>
      <c r="G47" s="242"/>
      <c r="H47" s="239"/>
      <c r="I47" s="239"/>
    </row>
    <row r="48" spans="1:9" ht="15.75">
      <c r="A48" s="388"/>
      <c r="B48" s="235"/>
      <c r="C48" s="243" t="s">
        <v>456</v>
      </c>
      <c r="D48" s="244" t="s">
        <v>457</v>
      </c>
      <c r="E48" s="245">
        <v>48201</v>
      </c>
      <c r="F48" s="389">
        <v>10000000</v>
      </c>
      <c r="G48" s="242"/>
      <c r="H48" s="239"/>
      <c r="I48" s="239"/>
    </row>
    <row r="49" spans="1:9" ht="16.5" thickBot="1">
      <c r="A49" s="391"/>
      <c r="B49" s="248"/>
      <c r="C49" s="249"/>
      <c r="D49" s="250"/>
      <c r="E49" s="251"/>
      <c r="F49" s="252"/>
      <c r="G49" s="242"/>
      <c r="H49" s="239"/>
      <c r="I49" s="239"/>
    </row>
    <row r="50" spans="1:9" ht="15.75">
      <c r="A50" s="482" t="s">
        <v>417</v>
      </c>
      <c r="B50" s="482"/>
      <c r="C50" s="482"/>
      <c r="D50" s="482"/>
      <c r="E50" s="482"/>
      <c r="F50" s="482"/>
      <c r="G50" s="242"/>
      <c r="H50" s="239"/>
      <c r="I50" s="239"/>
    </row>
    <row r="51" spans="1:9" ht="15.75">
      <c r="A51" s="254"/>
      <c r="B51" s="254"/>
      <c r="C51" s="254"/>
      <c r="D51" s="255"/>
      <c r="E51" s="254"/>
      <c r="F51" s="254"/>
      <c r="G51" s="242"/>
      <c r="H51" s="239"/>
      <c r="I51" s="239"/>
    </row>
    <row r="52" spans="1:9" ht="15.75">
      <c r="A52" s="254"/>
      <c r="B52" s="254"/>
      <c r="C52" s="254"/>
      <c r="D52" s="255"/>
      <c r="E52" s="254"/>
      <c r="F52" s="254"/>
      <c r="G52" s="242"/>
      <c r="H52" s="239"/>
      <c r="I52" s="239"/>
    </row>
    <row r="53" spans="1:9" ht="15.75">
      <c r="A53" s="254"/>
      <c r="B53" s="254"/>
      <c r="C53" s="254"/>
      <c r="D53" s="255"/>
      <c r="E53" s="254"/>
      <c r="F53" s="254"/>
      <c r="G53" s="242"/>
      <c r="H53" s="239"/>
      <c r="I53" s="239"/>
    </row>
    <row r="54" spans="1:9" ht="15.75">
      <c r="A54" s="254"/>
      <c r="B54" s="254"/>
      <c r="C54" s="254"/>
      <c r="D54" s="255"/>
      <c r="E54" s="254"/>
      <c r="F54" s="254"/>
      <c r="G54" s="242"/>
      <c r="H54" s="239"/>
      <c r="I54" s="239"/>
    </row>
    <row r="55" spans="1:9" ht="15.75">
      <c r="A55" s="254"/>
      <c r="B55" s="254"/>
      <c r="C55" s="254"/>
      <c r="D55" s="255"/>
      <c r="E55" s="254"/>
      <c r="F55" s="254"/>
      <c r="G55" s="242"/>
      <c r="H55" s="239"/>
      <c r="I55" s="239"/>
    </row>
    <row r="56" spans="1:9" ht="15.75">
      <c r="A56" s="254"/>
      <c r="B56" s="254"/>
      <c r="C56" s="254"/>
      <c r="D56" s="255"/>
      <c r="E56" s="254"/>
      <c r="F56" s="254"/>
      <c r="G56" s="242"/>
      <c r="H56" s="239"/>
      <c r="I56" s="239"/>
    </row>
    <row r="57" spans="1:9" ht="15.75">
      <c r="A57" s="254"/>
      <c r="B57" s="254"/>
      <c r="C57" s="254"/>
      <c r="D57" s="255"/>
      <c r="E57" s="254"/>
      <c r="F57" s="254"/>
      <c r="G57" s="242"/>
      <c r="H57" s="239"/>
      <c r="I57" s="239"/>
    </row>
    <row r="58" spans="1:9" ht="15.75">
      <c r="A58" s="254"/>
      <c r="B58" s="254"/>
      <c r="C58" s="254"/>
      <c r="D58" s="255"/>
      <c r="E58" s="254"/>
      <c r="F58" s="254"/>
      <c r="G58" s="242"/>
      <c r="H58" s="239"/>
      <c r="I58" s="239"/>
    </row>
    <row r="59" spans="1:9" ht="15.75">
      <c r="A59" s="254"/>
      <c r="B59" s="254"/>
      <c r="C59" s="254"/>
      <c r="D59" s="255"/>
      <c r="E59" s="254"/>
      <c r="F59" s="254"/>
      <c r="G59" s="242"/>
      <c r="H59" s="239"/>
      <c r="I59" s="239"/>
    </row>
    <row r="60" spans="1:9" ht="15.75">
      <c r="A60" s="254"/>
      <c r="B60" s="254"/>
      <c r="C60" s="254"/>
      <c r="D60" s="255"/>
      <c r="E60" s="254"/>
      <c r="F60" s="254"/>
      <c r="G60" s="242"/>
      <c r="H60" s="239"/>
      <c r="I60" s="239"/>
    </row>
    <row r="61" spans="1:9" ht="15.75">
      <c r="A61" s="254"/>
      <c r="B61" s="254"/>
      <c r="C61" s="254"/>
      <c r="D61" s="255"/>
      <c r="E61" s="254"/>
      <c r="F61" s="254"/>
      <c r="G61" s="242"/>
      <c r="H61" s="239"/>
      <c r="I61" s="239"/>
    </row>
    <row r="62" spans="1:9" ht="15.75">
      <c r="A62" s="254"/>
      <c r="B62" s="254"/>
      <c r="C62" s="254"/>
      <c r="D62" s="255"/>
      <c r="E62" s="254"/>
      <c r="F62" s="254"/>
      <c r="G62" s="242"/>
      <c r="H62" s="239"/>
      <c r="I62" s="239"/>
    </row>
    <row r="63" spans="1:9" ht="15.75">
      <c r="A63" s="254"/>
      <c r="B63" s="254"/>
      <c r="C63" s="254"/>
      <c r="D63" s="255"/>
      <c r="E63" s="254"/>
      <c r="F63" s="254"/>
      <c r="G63" s="242"/>
      <c r="H63" s="239"/>
      <c r="I63" s="239"/>
    </row>
    <row r="64" spans="1:9" ht="15.75">
      <c r="A64" s="254"/>
      <c r="B64" s="254"/>
      <c r="C64" s="254"/>
      <c r="D64" s="255"/>
      <c r="E64" s="254"/>
      <c r="F64" s="254"/>
      <c r="G64" s="242"/>
      <c r="H64" s="239"/>
      <c r="I64" s="239"/>
    </row>
    <row r="65" spans="1:9" ht="15.75">
      <c r="A65" s="254"/>
      <c r="B65" s="254"/>
      <c r="C65" s="254"/>
      <c r="D65" s="255"/>
      <c r="E65" s="254"/>
      <c r="F65" s="254"/>
      <c r="G65" s="242"/>
      <c r="H65" s="239"/>
      <c r="I65" s="239"/>
    </row>
    <row r="66" spans="1:9" ht="18">
      <c r="A66" s="254"/>
      <c r="B66" s="254"/>
      <c r="C66" s="254"/>
      <c r="D66" s="255"/>
      <c r="E66" s="254"/>
      <c r="F66" s="254"/>
      <c r="G66" s="242"/>
      <c r="H66" s="256"/>
      <c r="I66" s="256"/>
    </row>
    <row r="67" spans="1:9" ht="18">
      <c r="A67" s="254"/>
      <c r="B67" s="254"/>
      <c r="C67" s="254"/>
      <c r="D67" s="255"/>
      <c r="E67" s="254"/>
      <c r="F67" s="254"/>
      <c r="G67" s="242"/>
      <c r="H67" s="256"/>
      <c r="I67" s="256"/>
    </row>
    <row r="68" spans="1:9" ht="18">
      <c r="A68" s="254"/>
      <c r="B68" s="254"/>
      <c r="C68" s="254"/>
      <c r="D68" s="255"/>
      <c r="E68" s="254"/>
      <c r="F68" s="254"/>
      <c r="G68" s="242"/>
      <c r="H68" s="256"/>
      <c r="I68" s="256"/>
    </row>
    <row r="69" spans="1:9" ht="18">
      <c r="A69" s="242"/>
      <c r="B69" s="242"/>
      <c r="C69" s="242"/>
      <c r="D69" s="257"/>
      <c r="E69" s="242"/>
      <c r="F69" s="242"/>
      <c r="G69" s="242"/>
      <c r="H69" s="256"/>
      <c r="I69" s="256"/>
    </row>
    <row r="70" spans="1:9" ht="18">
      <c r="A70" s="242"/>
      <c r="B70" s="242"/>
      <c r="C70" s="242"/>
      <c r="D70" s="257"/>
      <c r="E70" s="242"/>
      <c r="F70" s="242"/>
      <c r="G70" s="242"/>
      <c r="H70" s="256"/>
      <c r="I70" s="256"/>
    </row>
    <row r="71" spans="1:9" ht="18">
      <c r="A71" s="242"/>
      <c r="B71" s="242"/>
      <c r="C71" s="242"/>
      <c r="D71" s="257"/>
      <c r="E71" s="242"/>
      <c r="F71" s="242"/>
      <c r="G71" s="242"/>
      <c r="H71" s="256"/>
      <c r="I71" s="256"/>
    </row>
    <row r="72" spans="1:9" ht="18">
      <c r="A72" s="242"/>
      <c r="B72" s="242"/>
      <c r="C72" s="242"/>
      <c r="D72" s="257"/>
      <c r="E72" s="242"/>
      <c r="F72" s="242"/>
      <c r="G72" s="242"/>
      <c r="H72" s="256"/>
      <c r="I72" s="256"/>
    </row>
    <row r="73" spans="1:9" ht="18">
      <c r="A73" s="242"/>
      <c r="B73" s="242"/>
      <c r="C73" s="242"/>
      <c r="D73" s="257"/>
      <c r="E73" s="242"/>
      <c r="F73" s="242"/>
      <c r="G73" s="242"/>
      <c r="H73" s="256"/>
      <c r="I73" s="256"/>
    </row>
    <row r="74" spans="1:9" ht="18">
      <c r="A74" s="242"/>
      <c r="B74" s="242"/>
      <c r="C74" s="242"/>
      <c r="D74" s="257"/>
      <c r="E74" s="242"/>
      <c r="F74" s="242"/>
      <c r="G74" s="242"/>
      <c r="H74" s="256"/>
      <c r="I74" s="256"/>
    </row>
    <row r="75" spans="1:9" ht="18">
      <c r="A75" s="242"/>
      <c r="B75" s="242"/>
      <c r="C75" s="242"/>
      <c r="D75" s="257"/>
      <c r="E75" s="242"/>
      <c r="F75" s="242"/>
      <c r="G75" s="242"/>
      <c r="H75" s="256"/>
      <c r="I75" s="256"/>
    </row>
    <row r="76" spans="1:9" ht="18">
      <c r="A76" s="242"/>
      <c r="B76" s="242"/>
      <c r="C76" s="242"/>
      <c r="D76" s="257"/>
      <c r="E76" s="242"/>
      <c r="F76" s="242"/>
      <c r="G76" s="242"/>
      <c r="H76" s="256"/>
      <c r="I76" s="256"/>
    </row>
    <row r="77" spans="1:9" ht="18">
      <c r="A77" s="242"/>
      <c r="B77" s="242"/>
      <c r="C77" s="242"/>
      <c r="D77" s="257"/>
      <c r="E77" s="242"/>
      <c r="F77" s="242"/>
      <c r="G77" s="242"/>
      <c r="H77" s="256"/>
      <c r="I77" s="256"/>
    </row>
    <row r="78" spans="1:9" ht="18">
      <c r="A78" s="242"/>
      <c r="B78" s="242"/>
      <c r="C78" s="242"/>
      <c r="D78" s="257"/>
      <c r="E78" s="242"/>
      <c r="F78" s="242"/>
      <c r="G78" s="242"/>
      <c r="H78" s="256"/>
      <c r="I78" s="256"/>
    </row>
    <row r="79" spans="1:9" ht="18">
      <c r="A79" s="242"/>
      <c r="B79" s="242"/>
      <c r="C79" s="242"/>
      <c r="D79" s="257"/>
      <c r="E79" s="242"/>
      <c r="F79" s="242"/>
      <c r="G79" s="242"/>
      <c r="H79" s="256"/>
      <c r="I79" s="256"/>
    </row>
    <row r="80" spans="1:9" ht="18">
      <c r="A80" s="242"/>
      <c r="B80" s="242"/>
      <c r="C80" s="242"/>
      <c r="D80" s="257"/>
      <c r="E80" s="242"/>
      <c r="F80" s="242"/>
      <c r="G80" s="242"/>
      <c r="H80" s="256"/>
      <c r="I80" s="256"/>
    </row>
    <row r="81" spans="1:9" ht="18">
      <c r="A81" s="242"/>
      <c r="B81" s="242"/>
      <c r="C81" s="242"/>
      <c r="D81" s="257"/>
      <c r="E81" s="242"/>
      <c r="F81" s="242"/>
      <c r="G81" s="242"/>
      <c r="H81" s="256"/>
      <c r="I81" s="256"/>
    </row>
    <row r="82" spans="1:9" ht="18">
      <c r="A82" s="242"/>
      <c r="B82" s="242"/>
      <c r="C82" s="242"/>
      <c r="D82" s="257"/>
      <c r="E82" s="242"/>
      <c r="F82" s="242"/>
      <c r="G82" s="242"/>
      <c r="H82" s="256"/>
      <c r="I82" s="256"/>
    </row>
    <row r="83" spans="1:9" ht="18">
      <c r="A83" s="242"/>
      <c r="B83" s="242"/>
      <c r="C83" s="242"/>
      <c r="D83" s="257"/>
      <c r="E83" s="242"/>
      <c r="F83" s="242"/>
      <c r="G83" s="242"/>
      <c r="H83" s="256"/>
      <c r="I83" s="256"/>
    </row>
    <row r="84" spans="1:9" ht="18">
      <c r="A84" s="242"/>
      <c r="B84" s="242"/>
      <c r="C84" s="242"/>
      <c r="D84" s="257"/>
      <c r="E84" s="242"/>
      <c r="F84" s="242"/>
      <c r="G84" s="242"/>
      <c r="H84" s="256"/>
      <c r="I84" s="256"/>
    </row>
    <row r="85" spans="1:9" ht="18">
      <c r="A85" s="242"/>
      <c r="B85" s="242"/>
      <c r="C85" s="242"/>
      <c r="D85" s="257"/>
      <c r="E85" s="242"/>
      <c r="F85" s="242"/>
      <c r="G85" s="242"/>
      <c r="H85" s="256"/>
      <c r="I85" s="256"/>
    </row>
    <row r="86" spans="1:9" ht="18">
      <c r="A86" s="242"/>
      <c r="B86" s="242"/>
      <c r="C86" s="242"/>
      <c r="D86" s="257"/>
      <c r="E86" s="242"/>
      <c r="F86" s="242"/>
      <c r="G86" s="242"/>
      <c r="H86" s="256"/>
      <c r="I86" s="256"/>
    </row>
    <row r="87" spans="1:9" ht="18">
      <c r="A87" s="242"/>
      <c r="B87" s="242"/>
      <c r="C87" s="242"/>
      <c r="D87" s="257"/>
      <c r="E87" s="242"/>
      <c r="F87" s="242"/>
      <c r="G87" s="242"/>
      <c r="H87" s="256"/>
      <c r="I87" s="256"/>
    </row>
    <row r="88" spans="1:9" ht="18">
      <c r="A88" s="242"/>
      <c r="B88" s="242"/>
      <c r="C88" s="242"/>
      <c r="D88" s="257"/>
      <c r="E88" s="242"/>
      <c r="F88" s="242"/>
      <c r="G88" s="242"/>
      <c r="H88" s="256"/>
      <c r="I88" s="256"/>
    </row>
    <row r="89" spans="1:9" ht="18">
      <c r="A89" s="242"/>
      <c r="B89" s="242"/>
      <c r="C89" s="242"/>
      <c r="D89" s="257"/>
      <c r="E89" s="242"/>
      <c r="F89" s="242"/>
      <c r="G89" s="242"/>
      <c r="H89" s="256"/>
      <c r="I89" s="256"/>
    </row>
    <row r="90" spans="1:9" ht="18">
      <c r="A90" s="242"/>
      <c r="B90" s="242"/>
      <c r="C90" s="242"/>
      <c r="D90" s="257"/>
      <c r="E90" s="242"/>
      <c r="F90" s="242"/>
      <c r="G90" s="242"/>
      <c r="H90" s="256"/>
      <c r="I90" s="256"/>
    </row>
    <row r="91" spans="1:9" ht="18">
      <c r="A91" s="242"/>
      <c r="B91" s="242"/>
      <c r="C91" s="242"/>
      <c r="D91" s="257"/>
      <c r="E91" s="242"/>
      <c r="F91" s="242"/>
      <c r="G91" s="242"/>
      <c r="H91" s="256"/>
      <c r="I91" s="256"/>
    </row>
    <row r="92" spans="1:9" ht="18">
      <c r="A92" s="242"/>
      <c r="B92" s="242"/>
      <c r="C92" s="242"/>
      <c r="D92" s="257"/>
      <c r="E92" s="242"/>
      <c r="F92" s="242"/>
      <c r="G92" s="242"/>
      <c r="H92" s="256"/>
      <c r="I92" s="256"/>
    </row>
    <row r="93" spans="1:9" ht="18">
      <c r="A93" s="242"/>
      <c r="B93" s="242"/>
      <c r="C93" s="242"/>
      <c r="D93" s="257"/>
      <c r="E93" s="242"/>
      <c r="F93" s="242"/>
      <c r="G93" s="242"/>
      <c r="H93" s="256"/>
      <c r="I93" s="256"/>
    </row>
    <row r="94" spans="1:9" ht="18">
      <c r="A94" s="242"/>
      <c r="B94" s="242"/>
      <c r="C94" s="242"/>
      <c r="D94" s="257"/>
      <c r="E94" s="242"/>
      <c r="F94" s="242"/>
      <c r="G94" s="242"/>
      <c r="H94" s="256"/>
      <c r="I94" s="256"/>
    </row>
    <row r="95" spans="1:9" ht="18">
      <c r="A95" s="242"/>
      <c r="B95" s="242"/>
      <c r="C95" s="242"/>
      <c r="D95" s="257"/>
      <c r="E95" s="242"/>
      <c r="F95" s="242"/>
      <c r="G95" s="242"/>
      <c r="H95" s="256"/>
      <c r="I95" s="256"/>
    </row>
    <row r="96" spans="1:9" ht="18">
      <c r="A96" s="242"/>
      <c r="B96" s="242"/>
      <c r="C96" s="242"/>
      <c r="D96" s="257"/>
      <c r="E96" s="242"/>
      <c r="F96" s="242"/>
      <c r="G96" s="242"/>
      <c r="H96" s="256"/>
      <c r="I96" s="256"/>
    </row>
    <row r="97" spans="1:9" ht="18">
      <c r="A97" s="242"/>
      <c r="B97" s="242"/>
      <c r="C97" s="242"/>
      <c r="D97" s="257"/>
      <c r="E97" s="242"/>
      <c r="F97" s="242"/>
      <c r="G97" s="242"/>
      <c r="H97" s="256"/>
      <c r="I97" s="256"/>
    </row>
    <row r="98" spans="1:9" ht="18">
      <c r="A98" s="242"/>
      <c r="B98" s="242"/>
      <c r="C98" s="242"/>
      <c r="D98" s="257"/>
      <c r="E98" s="242"/>
      <c r="F98" s="242"/>
      <c r="G98" s="242"/>
      <c r="H98" s="256"/>
      <c r="I98" s="256"/>
    </row>
    <row r="99" spans="1:9" ht="18">
      <c r="A99" s="242"/>
      <c r="B99" s="242"/>
      <c r="C99" s="242"/>
      <c r="D99" s="257"/>
      <c r="E99" s="242"/>
      <c r="F99" s="242"/>
      <c r="G99" s="242"/>
      <c r="H99" s="256"/>
      <c r="I99" s="256"/>
    </row>
    <row r="100" spans="1:9" ht="18">
      <c r="A100" s="242"/>
      <c r="B100" s="242"/>
      <c r="C100" s="242"/>
      <c r="D100" s="257"/>
      <c r="E100" s="242"/>
      <c r="F100" s="242"/>
      <c r="G100" s="242"/>
      <c r="H100" s="256"/>
      <c r="I100" s="256"/>
    </row>
    <row r="101" spans="1:9" ht="18">
      <c r="A101" s="242"/>
      <c r="B101" s="242"/>
      <c r="C101" s="242"/>
      <c r="D101" s="257"/>
      <c r="E101" s="242"/>
      <c r="F101" s="242"/>
      <c r="G101" s="242"/>
      <c r="H101" s="256"/>
      <c r="I101" s="256"/>
    </row>
    <row r="102" spans="1:9" ht="18">
      <c r="A102" s="242"/>
      <c r="B102" s="242"/>
      <c r="C102" s="242"/>
      <c r="D102" s="257"/>
      <c r="E102" s="242"/>
      <c r="F102" s="242"/>
      <c r="G102" s="242"/>
      <c r="H102" s="256"/>
      <c r="I102" s="256"/>
    </row>
    <row r="103" spans="1:9" ht="18">
      <c r="A103" s="242"/>
      <c r="B103" s="242"/>
      <c r="C103" s="242"/>
      <c r="D103" s="257"/>
      <c r="E103" s="242"/>
      <c r="F103" s="242"/>
      <c r="G103" s="242"/>
      <c r="H103" s="256"/>
      <c r="I103" s="256"/>
    </row>
    <row r="104" spans="1:9" ht="18">
      <c r="A104" s="242"/>
      <c r="B104" s="242"/>
      <c r="C104" s="242"/>
      <c r="D104" s="257"/>
      <c r="E104" s="242"/>
      <c r="F104" s="242"/>
      <c r="G104" s="242"/>
      <c r="H104" s="256"/>
      <c r="I104" s="256"/>
    </row>
    <row r="105" spans="1:9" ht="18">
      <c r="A105" s="242"/>
      <c r="B105" s="242"/>
      <c r="C105" s="242"/>
      <c r="D105" s="257"/>
      <c r="E105" s="242"/>
      <c r="F105" s="242"/>
      <c r="G105" s="242"/>
      <c r="H105" s="256"/>
      <c r="I105" s="256"/>
    </row>
    <row r="106" spans="1:9" ht="18">
      <c r="A106" s="242"/>
      <c r="B106" s="242"/>
      <c r="C106" s="242"/>
      <c r="D106" s="257"/>
      <c r="E106" s="242"/>
      <c r="F106" s="242"/>
      <c r="G106" s="242"/>
      <c r="H106" s="256"/>
      <c r="I106" s="256"/>
    </row>
    <row r="107" spans="1:9" ht="18">
      <c r="A107" s="242"/>
      <c r="B107" s="242"/>
      <c r="C107" s="242"/>
      <c r="D107" s="257"/>
      <c r="E107" s="242"/>
      <c r="F107" s="242"/>
      <c r="G107" s="242"/>
      <c r="H107" s="256"/>
      <c r="I107" s="256"/>
    </row>
    <row r="108" spans="1:9" ht="18">
      <c r="A108" s="242"/>
      <c r="B108" s="242"/>
      <c r="C108" s="242"/>
      <c r="D108" s="257"/>
      <c r="E108" s="242"/>
      <c r="F108" s="242"/>
      <c r="G108" s="242"/>
      <c r="H108" s="256"/>
      <c r="I108" s="256"/>
    </row>
    <row r="109" spans="1:9" ht="18">
      <c r="A109" s="242"/>
      <c r="B109" s="242"/>
      <c r="C109" s="242"/>
      <c r="D109" s="257"/>
      <c r="E109" s="242"/>
      <c r="F109" s="242"/>
      <c r="G109" s="242"/>
      <c r="H109" s="256"/>
      <c r="I109" s="256"/>
    </row>
    <row r="110" spans="1:9" ht="18">
      <c r="A110" s="242"/>
      <c r="B110" s="242"/>
      <c r="C110" s="242"/>
      <c r="D110" s="257"/>
      <c r="E110" s="242"/>
      <c r="F110" s="242"/>
      <c r="G110" s="242"/>
      <c r="H110" s="256"/>
      <c r="I110" s="256"/>
    </row>
    <row r="111" spans="1:9" ht="18">
      <c r="A111" s="242"/>
      <c r="B111" s="242"/>
      <c r="C111" s="242"/>
      <c r="D111" s="257"/>
      <c r="E111" s="242"/>
      <c r="F111" s="242"/>
      <c r="G111" s="242"/>
      <c r="H111" s="256"/>
      <c r="I111" s="256"/>
    </row>
    <row r="112" spans="1:9" ht="18">
      <c r="A112" s="242"/>
      <c r="B112" s="242"/>
      <c r="C112" s="242"/>
      <c r="D112" s="257"/>
      <c r="E112" s="242"/>
      <c r="F112" s="242"/>
      <c r="G112" s="242"/>
      <c r="H112" s="256"/>
      <c r="I112" s="256"/>
    </row>
    <row r="113" spans="1:9" ht="18">
      <c r="A113" s="242"/>
      <c r="B113" s="242"/>
      <c r="C113" s="242"/>
      <c r="D113" s="257"/>
      <c r="E113" s="242"/>
      <c r="F113" s="242"/>
      <c r="G113" s="242"/>
      <c r="H113" s="256"/>
      <c r="I113" s="256"/>
    </row>
    <row r="114" spans="1:9" ht="18">
      <c r="A114" s="242"/>
      <c r="B114" s="242"/>
      <c r="C114" s="242"/>
      <c r="D114" s="257"/>
      <c r="E114" s="242"/>
      <c r="F114" s="242"/>
      <c r="G114" s="242"/>
      <c r="H114" s="256"/>
      <c r="I114" s="256"/>
    </row>
    <row r="115" spans="1:9" ht="18">
      <c r="A115" s="242"/>
      <c r="B115" s="242"/>
      <c r="C115" s="242"/>
      <c r="D115" s="257"/>
      <c r="E115" s="242"/>
      <c r="F115" s="242"/>
      <c r="G115" s="242"/>
      <c r="H115" s="256"/>
      <c r="I115" s="256"/>
    </row>
    <row r="116" spans="1:9" ht="18">
      <c r="A116" s="242"/>
      <c r="B116" s="242"/>
      <c r="C116" s="242"/>
      <c r="D116" s="257"/>
      <c r="E116" s="242"/>
      <c r="F116" s="242"/>
      <c r="G116" s="242"/>
      <c r="H116" s="256"/>
      <c r="I116" s="256"/>
    </row>
    <row r="117" spans="1:9" ht="18">
      <c r="A117" s="242"/>
      <c r="B117" s="242"/>
      <c r="C117" s="242"/>
      <c r="D117" s="257"/>
      <c r="E117" s="242"/>
      <c r="F117" s="242"/>
      <c r="G117" s="242"/>
      <c r="H117" s="256"/>
      <c r="I117" s="256"/>
    </row>
    <row r="118" spans="1:9" ht="18">
      <c r="A118" s="242"/>
      <c r="B118" s="242"/>
      <c r="C118" s="242"/>
      <c r="D118" s="257"/>
      <c r="E118" s="242"/>
      <c r="F118" s="242"/>
      <c r="G118" s="242"/>
      <c r="H118" s="256"/>
      <c r="I118" s="256"/>
    </row>
    <row r="119" spans="1:9" ht="18">
      <c r="A119" s="242"/>
      <c r="B119" s="242"/>
      <c r="C119" s="242"/>
      <c r="D119" s="257"/>
      <c r="E119" s="242"/>
      <c r="F119" s="242"/>
      <c r="G119" s="242"/>
      <c r="H119" s="256"/>
      <c r="I119" s="256"/>
    </row>
    <row r="120" spans="1:9" ht="18">
      <c r="A120" s="242"/>
      <c r="B120" s="242"/>
      <c r="C120" s="242"/>
      <c r="D120" s="257"/>
      <c r="E120" s="242"/>
      <c r="F120" s="242"/>
      <c r="G120" s="242"/>
      <c r="H120" s="256"/>
      <c r="I120" s="256"/>
    </row>
    <row r="121" spans="1:9" ht="18">
      <c r="A121" s="242"/>
      <c r="B121" s="242"/>
      <c r="C121" s="242"/>
      <c r="D121" s="257"/>
      <c r="E121" s="242"/>
      <c r="F121" s="242"/>
      <c r="G121" s="242"/>
      <c r="H121" s="256"/>
      <c r="I121" s="256"/>
    </row>
    <row r="122" spans="1:9" ht="18">
      <c r="A122" s="242"/>
      <c r="B122" s="242"/>
      <c r="C122" s="242"/>
      <c r="D122" s="257"/>
      <c r="E122" s="242"/>
      <c r="F122" s="242"/>
      <c r="G122" s="242"/>
      <c r="H122" s="256"/>
      <c r="I122" s="256"/>
    </row>
    <row r="123" spans="1:9" ht="18">
      <c r="A123" s="242"/>
      <c r="B123" s="242"/>
      <c r="C123" s="242"/>
      <c r="D123" s="257"/>
      <c r="E123" s="242"/>
      <c r="F123" s="242"/>
      <c r="G123" s="242"/>
      <c r="H123" s="256"/>
      <c r="I123" s="256"/>
    </row>
    <row r="124" spans="1:9" ht="18">
      <c r="A124" s="242"/>
      <c r="B124" s="242"/>
      <c r="C124" s="242"/>
      <c r="D124" s="257"/>
      <c r="E124" s="242"/>
      <c r="F124" s="242"/>
      <c r="G124" s="242"/>
      <c r="H124" s="256"/>
      <c r="I124" s="256"/>
    </row>
    <row r="125" spans="1:9" ht="18">
      <c r="A125" s="242"/>
      <c r="B125" s="242"/>
      <c r="C125" s="242"/>
      <c r="D125" s="257"/>
      <c r="E125" s="242"/>
      <c r="F125" s="242"/>
      <c r="G125" s="242"/>
      <c r="H125" s="256"/>
      <c r="I125" s="256"/>
    </row>
    <row r="126" spans="1:9" ht="18">
      <c r="A126" s="242"/>
      <c r="B126" s="242"/>
      <c r="C126" s="242"/>
      <c r="D126" s="257"/>
      <c r="E126" s="242"/>
      <c r="F126" s="242"/>
      <c r="G126" s="242"/>
      <c r="H126" s="256"/>
      <c r="I126" s="256"/>
    </row>
    <row r="127" spans="1:9" ht="18">
      <c r="A127" s="242"/>
      <c r="B127" s="242"/>
      <c r="C127" s="242"/>
      <c r="D127" s="257"/>
      <c r="E127" s="242"/>
      <c r="F127" s="242"/>
      <c r="G127" s="242"/>
      <c r="H127" s="256"/>
      <c r="I127" s="256"/>
    </row>
    <row r="128" spans="1:9" ht="18">
      <c r="A128" s="242"/>
      <c r="B128" s="242"/>
      <c r="C128" s="242"/>
      <c r="D128" s="257"/>
      <c r="E128" s="242"/>
      <c r="F128" s="242"/>
      <c r="G128" s="242"/>
      <c r="H128" s="256"/>
      <c r="I128" s="256"/>
    </row>
    <row r="129" spans="1:9" ht="18">
      <c r="A129" s="242"/>
      <c r="B129" s="242"/>
      <c r="C129" s="242"/>
      <c r="D129" s="257"/>
      <c r="E129" s="242"/>
      <c r="F129" s="242"/>
      <c r="G129" s="242"/>
      <c r="H129" s="256"/>
      <c r="I129" s="256"/>
    </row>
    <row r="130" spans="1:9" ht="18">
      <c r="A130" s="242"/>
      <c r="B130" s="242"/>
      <c r="C130" s="242"/>
      <c r="D130" s="257"/>
      <c r="E130" s="242"/>
      <c r="F130" s="242"/>
      <c r="G130" s="242"/>
      <c r="H130" s="256"/>
      <c r="I130" s="256"/>
    </row>
    <row r="131" spans="1:9" ht="18">
      <c r="A131" s="242"/>
      <c r="B131" s="242"/>
      <c r="C131" s="242"/>
      <c r="D131" s="257"/>
      <c r="E131" s="242"/>
      <c r="F131" s="242"/>
      <c r="G131" s="242"/>
      <c r="H131" s="256"/>
      <c r="I131" s="256"/>
    </row>
    <row r="132" spans="1:9" ht="18">
      <c r="A132" s="242"/>
      <c r="B132" s="242"/>
      <c r="C132" s="242"/>
      <c r="D132" s="257"/>
      <c r="E132" s="242"/>
      <c r="F132" s="242"/>
      <c r="G132" s="242"/>
      <c r="H132" s="256"/>
      <c r="I132" s="256"/>
    </row>
    <row r="133" spans="1:9" ht="18">
      <c r="A133" s="242"/>
      <c r="B133" s="242"/>
      <c r="C133" s="242"/>
      <c r="D133" s="257"/>
      <c r="E133" s="242"/>
      <c r="F133" s="242"/>
      <c r="G133" s="242"/>
      <c r="H133" s="256"/>
      <c r="I133" s="256"/>
    </row>
    <row r="134" spans="1:9" ht="18">
      <c r="A134" s="242"/>
      <c r="B134" s="242"/>
      <c r="C134" s="242"/>
      <c r="D134" s="257"/>
      <c r="E134" s="242"/>
      <c r="F134" s="242"/>
      <c r="G134" s="242"/>
      <c r="H134" s="256"/>
      <c r="I134" s="256"/>
    </row>
    <row r="135" spans="1:9" ht="18">
      <c r="A135" s="242"/>
      <c r="B135" s="242"/>
      <c r="C135" s="242"/>
      <c r="D135" s="257"/>
      <c r="E135" s="242"/>
      <c r="F135" s="242"/>
      <c r="G135" s="242"/>
      <c r="H135" s="256"/>
      <c r="I135" s="256"/>
    </row>
    <row r="136" spans="1:9" ht="18">
      <c r="A136" s="242"/>
      <c r="B136" s="242"/>
      <c r="C136" s="242"/>
      <c r="D136" s="257"/>
      <c r="E136" s="242"/>
      <c r="F136" s="242"/>
      <c r="G136" s="242"/>
      <c r="H136" s="256"/>
      <c r="I136" s="256"/>
    </row>
    <row r="137" spans="1:9" ht="18">
      <c r="A137" s="242"/>
      <c r="B137" s="242"/>
      <c r="C137" s="242"/>
      <c r="D137" s="257"/>
      <c r="E137" s="242"/>
      <c r="F137" s="242"/>
      <c r="G137" s="242"/>
      <c r="H137" s="256"/>
      <c r="I137" s="256"/>
    </row>
    <row r="138" spans="1:9" ht="18">
      <c r="A138" s="242"/>
      <c r="B138" s="242"/>
      <c r="C138" s="242"/>
      <c r="D138" s="257"/>
      <c r="E138" s="242"/>
      <c r="F138" s="242"/>
      <c r="G138" s="242"/>
      <c r="H138" s="256"/>
      <c r="I138" s="256"/>
    </row>
    <row r="139" spans="1:9" ht="18">
      <c r="A139" s="242"/>
      <c r="B139" s="242"/>
      <c r="C139" s="242"/>
      <c r="D139" s="257"/>
      <c r="E139" s="242"/>
      <c r="F139" s="242"/>
      <c r="G139" s="242"/>
      <c r="H139" s="256"/>
      <c r="I139" s="256"/>
    </row>
    <row r="140" spans="1:9" ht="18">
      <c r="A140" s="242"/>
      <c r="B140" s="242"/>
      <c r="C140" s="242"/>
      <c r="D140" s="257"/>
      <c r="E140" s="242"/>
      <c r="F140" s="242"/>
      <c r="G140" s="242"/>
      <c r="H140" s="256"/>
      <c r="I140" s="256"/>
    </row>
    <row r="141" spans="1:9" ht="18">
      <c r="A141" s="242"/>
      <c r="B141" s="242"/>
      <c r="C141" s="242"/>
      <c r="D141" s="257"/>
      <c r="E141" s="242"/>
      <c r="F141" s="242"/>
      <c r="G141" s="242"/>
      <c r="H141" s="256"/>
      <c r="I141" s="256"/>
    </row>
    <row r="142" spans="1:9" ht="18">
      <c r="A142" s="242"/>
      <c r="B142" s="242"/>
      <c r="C142" s="242"/>
      <c r="D142" s="257"/>
      <c r="E142" s="242"/>
      <c r="F142" s="242"/>
      <c r="G142" s="242"/>
      <c r="H142" s="256"/>
      <c r="I142" s="256"/>
    </row>
    <row r="143" spans="1:9" ht="18">
      <c r="A143" s="242"/>
      <c r="B143" s="242"/>
      <c r="C143" s="242"/>
      <c r="D143" s="257"/>
      <c r="E143" s="242"/>
      <c r="F143" s="242"/>
      <c r="G143" s="242"/>
      <c r="H143" s="256"/>
      <c r="I143" s="256"/>
    </row>
    <row r="144" spans="1:9" ht="18">
      <c r="A144" s="242"/>
      <c r="B144" s="242"/>
      <c r="C144" s="242"/>
      <c r="D144" s="257"/>
      <c r="E144" s="242"/>
      <c r="F144" s="242"/>
      <c r="G144" s="242"/>
      <c r="H144" s="256"/>
      <c r="I144" s="256"/>
    </row>
    <row r="145" spans="1:9" ht="18">
      <c r="A145" s="242"/>
      <c r="B145" s="242"/>
      <c r="C145" s="242"/>
      <c r="D145" s="257"/>
      <c r="E145" s="242"/>
      <c r="F145" s="242"/>
      <c r="G145" s="242"/>
      <c r="H145" s="256"/>
      <c r="I145" s="256"/>
    </row>
    <row r="146" spans="1:9" ht="18">
      <c r="A146" s="242"/>
      <c r="B146" s="242"/>
      <c r="C146" s="242"/>
      <c r="D146" s="257"/>
      <c r="E146" s="242"/>
      <c r="F146" s="242"/>
      <c r="G146" s="242"/>
      <c r="H146" s="256"/>
      <c r="I146" s="256"/>
    </row>
    <row r="147" spans="1:9" ht="18">
      <c r="A147" s="242"/>
      <c r="B147" s="242"/>
      <c r="C147" s="242"/>
      <c r="D147" s="257"/>
      <c r="E147" s="242"/>
      <c r="F147" s="242"/>
      <c r="G147" s="242"/>
      <c r="H147" s="256"/>
      <c r="I147" s="256"/>
    </row>
    <row r="148" spans="1:9" ht="18">
      <c r="A148" s="242"/>
      <c r="B148" s="242"/>
      <c r="C148" s="242"/>
      <c r="D148" s="257"/>
      <c r="E148" s="242"/>
      <c r="F148" s="242"/>
      <c r="G148" s="242"/>
      <c r="H148" s="256"/>
      <c r="I148" s="256"/>
    </row>
    <row r="149" spans="1:9" ht="18">
      <c r="A149" s="242"/>
      <c r="B149" s="242"/>
      <c r="C149" s="242"/>
      <c r="D149" s="257"/>
      <c r="E149" s="242"/>
      <c r="F149" s="242"/>
      <c r="G149" s="242"/>
      <c r="H149" s="256"/>
      <c r="I149" s="256"/>
    </row>
    <row r="150" spans="1:9" ht="18">
      <c r="A150" s="242"/>
      <c r="B150" s="242"/>
      <c r="C150" s="242"/>
      <c r="D150" s="257"/>
      <c r="E150" s="242"/>
      <c r="F150" s="242"/>
      <c r="G150" s="242"/>
      <c r="H150" s="256"/>
      <c r="I150" s="256"/>
    </row>
    <row r="151" spans="1:9" ht="18">
      <c r="A151" s="242"/>
      <c r="B151" s="242"/>
      <c r="C151" s="242"/>
      <c r="D151" s="257"/>
      <c r="E151" s="242"/>
      <c r="F151" s="242"/>
      <c r="G151" s="242"/>
      <c r="H151" s="256"/>
      <c r="I151" s="256"/>
    </row>
    <row r="152" spans="1:9" ht="18">
      <c r="A152" s="242"/>
      <c r="B152" s="242"/>
      <c r="C152" s="242"/>
      <c r="D152" s="257"/>
      <c r="E152" s="242"/>
      <c r="F152" s="242"/>
      <c r="G152" s="242"/>
      <c r="H152" s="256"/>
      <c r="I152" s="256"/>
    </row>
    <row r="153" spans="1:9" ht="18">
      <c r="A153" s="242"/>
      <c r="B153" s="242"/>
      <c r="C153" s="242"/>
      <c r="D153" s="257"/>
      <c r="E153" s="242"/>
      <c r="F153" s="242"/>
      <c r="G153" s="242"/>
      <c r="H153" s="256"/>
      <c r="I153" s="256"/>
    </row>
    <row r="154" spans="1:9" ht="18">
      <c r="A154" s="242"/>
      <c r="B154" s="242"/>
      <c r="C154" s="242"/>
      <c r="D154" s="257"/>
      <c r="E154" s="242"/>
      <c r="F154" s="242"/>
      <c r="G154" s="242"/>
      <c r="H154" s="256"/>
      <c r="I154" s="256"/>
    </row>
    <row r="155" spans="1:9" ht="18">
      <c r="A155" s="242"/>
      <c r="B155" s="242"/>
      <c r="C155" s="242"/>
      <c r="D155" s="257"/>
      <c r="E155" s="242"/>
      <c r="F155" s="242"/>
      <c r="G155" s="242"/>
      <c r="H155" s="256"/>
      <c r="I155" s="256"/>
    </row>
    <row r="156" spans="1:9" ht="18">
      <c r="A156" s="242"/>
      <c r="B156" s="242"/>
      <c r="C156" s="242"/>
      <c r="D156" s="257"/>
      <c r="E156" s="242"/>
      <c r="F156" s="242"/>
      <c r="G156" s="242"/>
      <c r="H156" s="256"/>
      <c r="I156" s="256"/>
    </row>
    <row r="157" spans="1:9" ht="18">
      <c r="A157" s="242"/>
      <c r="B157" s="242"/>
      <c r="C157" s="242"/>
      <c r="D157" s="257"/>
      <c r="E157" s="242"/>
      <c r="F157" s="242"/>
      <c r="G157" s="242"/>
      <c r="H157" s="256"/>
      <c r="I157" s="256"/>
    </row>
    <row r="158" spans="1:9" ht="18">
      <c r="A158" s="242"/>
      <c r="B158" s="242"/>
      <c r="C158" s="242"/>
      <c r="D158" s="257"/>
      <c r="E158" s="242"/>
      <c r="F158" s="242"/>
      <c r="G158" s="242"/>
      <c r="H158" s="256"/>
      <c r="I158" s="256"/>
    </row>
    <row r="159" spans="1:9" ht="18">
      <c r="A159" s="242"/>
      <c r="B159" s="242"/>
      <c r="C159" s="242"/>
      <c r="D159" s="257"/>
      <c r="E159" s="242"/>
      <c r="F159" s="242"/>
      <c r="G159" s="242"/>
      <c r="H159" s="256"/>
      <c r="I159" s="256"/>
    </row>
    <row r="160" spans="1:9" ht="18">
      <c r="A160" s="242"/>
      <c r="B160" s="242"/>
      <c r="C160" s="242"/>
      <c r="D160" s="257"/>
      <c r="E160" s="242"/>
      <c r="F160" s="242"/>
      <c r="G160" s="242"/>
      <c r="H160" s="256"/>
      <c r="I160" s="256"/>
    </row>
    <row r="161" spans="1:9" ht="18">
      <c r="A161" s="242"/>
      <c r="B161" s="242"/>
      <c r="C161" s="242"/>
      <c r="D161" s="257"/>
      <c r="E161" s="242"/>
      <c r="F161" s="242"/>
      <c r="G161" s="242"/>
      <c r="H161" s="256"/>
      <c r="I161" s="256"/>
    </row>
    <row r="162" spans="1:9" ht="18">
      <c r="A162" s="242"/>
      <c r="B162" s="242"/>
      <c r="C162" s="242"/>
      <c r="D162" s="257"/>
      <c r="E162" s="242"/>
      <c r="F162" s="242"/>
      <c r="G162" s="242"/>
      <c r="H162" s="256"/>
      <c r="I162" s="256"/>
    </row>
    <row r="163" spans="1:9" ht="18">
      <c r="A163" s="242"/>
      <c r="B163" s="242"/>
      <c r="C163" s="242"/>
      <c r="D163" s="257"/>
      <c r="E163" s="242"/>
      <c r="F163" s="242"/>
      <c r="G163" s="242"/>
      <c r="H163" s="256"/>
      <c r="I163" s="256"/>
    </row>
    <row r="164" spans="1:9" ht="18">
      <c r="A164" s="242"/>
      <c r="B164" s="242"/>
      <c r="C164" s="242"/>
      <c r="D164" s="257"/>
      <c r="E164" s="242"/>
      <c r="F164" s="242"/>
      <c r="G164" s="242"/>
      <c r="H164" s="256"/>
      <c r="I164" s="256"/>
    </row>
    <row r="165" spans="1:9" ht="18">
      <c r="A165" s="242"/>
      <c r="B165" s="242"/>
      <c r="C165" s="242"/>
      <c r="D165" s="257"/>
      <c r="E165" s="242"/>
      <c r="F165" s="242"/>
      <c r="G165" s="242"/>
      <c r="H165" s="256"/>
      <c r="I165" s="256"/>
    </row>
    <row r="166" spans="1:9" ht="18">
      <c r="A166" s="242"/>
      <c r="B166" s="242"/>
      <c r="C166" s="242"/>
      <c r="D166" s="257"/>
      <c r="E166" s="242"/>
      <c r="F166" s="242"/>
      <c r="G166" s="242"/>
      <c r="H166" s="256"/>
      <c r="I166" s="256"/>
    </row>
    <row r="167" spans="1:9" ht="18">
      <c r="A167" s="242"/>
      <c r="B167" s="242"/>
      <c r="C167" s="242"/>
      <c r="D167" s="257"/>
      <c r="E167" s="242"/>
      <c r="F167" s="242"/>
      <c r="G167" s="242"/>
      <c r="H167" s="256"/>
      <c r="I167" s="256"/>
    </row>
    <row r="168" spans="1:9" ht="18">
      <c r="A168" s="242"/>
      <c r="B168" s="242"/>
      <c r="C168" s="242"/>
      <c r="D168" s="257"/>
      <c r="E168" s="242"/>
      <c r="F168" s="242"/>
      <c r="G168" s="242"/>
      <c r="H168" s="256"/>
      <c r="I168" s="256"/>
    </row>
    <row r="169" spans="1:9" ht="18">
      <c r="A169" s="242"/>
      <c r="B169" s="242"/>
      <c r="C169" s="242"/>
      <c r="D169" s="257"/>
      <c r="E169" s="242"/>
      <c r="F169" s="242"/>
      <c r="G169" s="242"/>
      <c r="H169" s="256"/>
      <c r="I169" s="256"/>
    </row>
    <row r="170" spans="1:9" ht="18">
      <c r="A170" s="242"/>
      <c r="B170" s="242"/>
      <c r="C170" s="242"/>
      <c r="D170" s="257"/>
      <c r="E170" s="242"/>
      <c r="F170" s="242"/>
      <c r="G170" s="242"/>
      <c r="H170" s="256"/>
      <c r="I170" s="256"/>
    </row>
    <row r="171" spans="1:9" ht="18">
      <c r="A171" s="242"/>
      <c r="B171" s="242"/>
      <c r="C171" s="242"/>
      <c r="D171" s="257"/>
      <c r="E171" s="242"/>
      <c r="F171" s="242"/>
      <c r="G171" s="242"/>
      <c r="H171" s="256"/>
      <c r="I171" s="256"/>
    </row>
    <row r="172" spans="1:9" ht="18">
      <c r="A172" s="242"/>
      <c r="B172" s="242"/>
      <c r="C172" s="242"/>
      <c r="D172" s="257"/>
      <c r="E172" s="242"/>
      <c r="F172" s="242"/>
      <c r="G172" s="242"/>
      <c r="H172" s="256"/>
      <c r="I172" s="256"/>
    </row>
    <row r="173" spans="1:9" ht="18">
      <c r="A173" s="242"/>
      <c r="B173" s="242"/>
      <c r="C173" s="242"/>
      <c r="D173" s="257"/>
      <c r="E173" s="242"/>
      <c r="F173" s="242"/>
      <c r="G173" s="242"/>
      <c r="H173" s="256"/>
      <c r="I173" s="256"/>
    </row>
    <row r="174" spans="1:9" ht="18">
      <c r="A174" s="242"/>
      <c r="B174" s="242"/>
      <c r="C174" s="242"/>
      <c r="D174" s="257"/>
      <c r="E174" s="242"/>
      <c r="F174" s="242"/>
      <c r="G174" s="242"/>
      <c r="H174" s="256"/>
      <c r="I174" s="256"/>
    </row>
    <row r="175" spans="1:9" ht="18">
      <c r="A175" s="242"/>
      <c r="B175" s="242"/>
      <c r="C175" s="242"/>
      <c r="D175" s="257"/>
      <c r="E175" s="242"/>
      <c r="F175" s="242"/>
      <c r="G175" s="242"/>
      <c r="H175" s="256"/>
      <c r="I175" s="256"/>
    </row>
    <row r="176" spans="1:9" ht="18">
      <c r="A176" s="242"/>
      <c r="B176" s="242"/>
      <c r="C176" s="242"/>
      <c r="D176" s="257"/>
      <c r="E176" s="242"/>
      <c r="F176" s="242"/>
      <c r="G176" s="242"/>
      <c r="H176" s="256"/>
      <c r="I176" s="256"/>
    </row>
    <row r="177" spans="1:9" ht="18">
      <c r="A177" s="242"/>
      <c r="B177" s="242"/>
      <c r="C177" s="242"/>
      <c r="D177" s="257"/>
      <c r="E177" s="242"/>
      <c r="F177" s="242"/>
      <c r="G177" s="242"/>
      <c r="H177" s="256"/>
      <c r="I177" s="256"/>
    </row>
    <row r="178" spans="1:9" ht="18">
      <c r="A178" s="242"/>
      <c r="B178" s="242"/>
      <c r="C178" s="242"/>
      <c r="D178" s="257"/>
      <c r="E178" s="242"/>
      <c r="F178" s="242"/>
      <c r="G178" s="242"/>
      <c r="H178" s="256"/>
      <c r="I178" s="256"/>
    </row>
    <row r="179" spans="1:9" ht="18">
      <c r="A179" s="242"/>
      <c r="B179" s="242"/>
      <c r="C179" s="242"/>
      <c r="D179" s="257"/>
      <c r="E179" s="242"/>
      <c r="F179" s="242"/>
      <c r="G179" s="242"/>
      <c r="H179" s="256"/>
      <c r="I179" s="256"/>
    </row>
    <row r="180" spans="1:9" ht="18">
      <c r="A180" s="242"/>
      <c r="B180" s="242"/>
      <c r="C180" s="242"/>
      <c r="D180" s="257"/>
      <c r="E180" s="242"/>
      <c r="F180" s="242"/>
      <c r="G180" s="242"/>
      <c r="H180" s="256"/>
      <c r="I180" s="256"/>
    </row>
    <row r="181" spans="1:9" ht="18">
      <c r="A181" s="242"/>
      <c r="B181" s="242"/>
      <c r="C181" s="242"/>
      <c r="D181" s="257"/>
      <c r="E181" s="242"/>
      <c r="F181" s="242"/>
      <c r="G181" s="242"/>
      <c r="H181" s="256"/>
      <c r="I181" s="256"/>
    </row>
    <row r="182" spans="1:9" ht="18">
      <c r="A182" s="242"/>
      <c r="B182" s="242"/>
      <c r="C182" s="242"/>
      <c r="D182" s="257"/>
      <c r="E182" s="242"/>
      <c r="F182" s="242"/>
      <c r="G182" s="242"/>
      <c r="H182" s="256"/>
      <c r="I182" s="256"/>
    </row>
    <row r="183" spans="1:9" ht="18">
      <c r="A183" s="242"/>
      <c r="B183" s="242"/>
      <c r="C183" s="242"/>
      <c r="D183" s="257"/>
      <c r="E183" s="242"/>
      <c r="F183" s="242"/>
      <c r="G183" s="242"/>
      <c r="H183" s="256"/>
      <c r="I183" s="256"/>
    </row>
    <row r="184" spans="1:9" ht="18">
      <c r="A184" s="242"/>
      <c r="B184" s="242"/>
      <c r="C184" s="242"/>
      <c r="D184" s="257"/>
      <c r="E184" s="242"/>
      <c r="F184" s="242"/>
      <c r="G184" s="242"/>
      <c r="H184" s="256"/>
      <c r="I184" s="256"/>
    </row>
    <row r="185" spans="1:9" ht="18">
      <c r="A185" s="242"/>
      <c r="B185" s="242"/>
      <c r="C185" s="242"/>
      <c r="D185" s="257"/>
      <c r="E185" s="242"/>
      <c r="F185" s="242"/>
      <c r="G185" s="242"/>
      <c r="H185" s="256"/>
      <c r="I185" s="256"/>
    </row>
    <row r="186" spans="1:9" ht="18">
      <c r="A186" s="242"/>
      <c r="B186" s="242"/>
      <c r="C186" s="242"/>
      <c r="D186" s="257"/>
      <c r="E186" s="242"/>
      <c r="F186" s="242"/>
      <c r="G186" s="242"/>
      <c r="H186" s="256"/>
      <c r="I186" s="256"/>
    </row>
    <row r="187" spans="1:9" ht="18">
      <c r="A187" s="242"/>
      <c r="B187" s="242"/>
      <c r="C187" s="242"/>
      <c r="D187" s="257"/>
      <c r="E187" s="242"/>
      <c r="F187" s="242"/>
      <c r="G187" s="242"/>
      <c r="H187" s="256"/>
      <c r="I187" s="256"/>
    </row>
    <row r="188" spans="1:9" ht="18">
      <c r="A188" s="242"/>
      <c r="B188" s="242"/>
      <c r="C188" s="242"/>
      <c r="D188" s="257"/>
      <c r="E188" s="242"/>
      <c r="F188" s="242"/>
      <c r="G188" s="242"/>
      <c r="H188" s="256"/>
      <c r="I188" s="256"/>
    </row>
    <row r="189" spans="1:9" ht="18">
      <c r="A189" s="242"/>
      <c r="B189" s="242"/>
      <c r="C189" s="242"/>
      <c r="D189" s="257"/>
      <c r="E189" s="242"/>
      <c r="F189" s="242"/>
      <c r="G189" s="242"/>
      <c r="H189" s="256"/>
      <c r="I189" s="256"/>
    </row>
    <row r="190" spans="1:9" ht="18">
      <c r="A190" s="242"/>
      <c r="B190" s="242"/>
      <c r="C190" s="242"/>
      <c r="D190" s="257"/>
      <c r="E190" s="242"/>
      <c r="F190" s="242"/>
      <c r="G190" s="242"/>
      <c r="H190" s="256"/>
      <c r="I190" s="256"/>
    </row>
    <row r="191" spans="1:9" ht="18">
      <c r="A191" s="242"/>
      <c r="B191" s="242"/>
      <c r="C191" s="242"/>
      <c r="D191" s="257"/>
      <c r="E191" s="242"/>
      <c r="F191" s="242"/>
      <c r="G191" s="242"/>
      <c r="H191" s="256"/>
      <c r="I191" s="256"/>
    </row>
    <row r="192" spans="1:9" ht="18">
      <c r="A192" s="242"/>
      <c r="B192" s="242"/>
      <c r="C192" s="242"/>
      <c r="D192" s="257"/>
      <c r="E192" s="242"/>
      <c r="F192" s="242"/>
      <c r="G192" s="242"/>
      <c r="H192" s="256"/>
      <c r="I192" s="256"/>
    </row>
    <row r="193" spans="1:9" ht="18">
      <c r="A193" s="242"/>
      <c r="B193" s="242"/>
      <c r="C193" s="242"/>
      <c r="D193" s="257"/>
      <c r="E193" s="242"/>
      <c r="F193" s="242"/>
      <c r="G193" s="242"/>
      <c r="H193" s="256"/>
      <c r="I193" s="256"/>
    </row>
    <row r="194" spans="1:9" ht="18">
      <c r="A194" s="242"/>
      <c r="B194" s="242"/>
      <c r="C194" s="242"/>
      <c r="D194" s="257"/>
      <c r="E194" s="242"/>
      <c r="F194" s="242"/>
      <c r="G194" s="242"/>
      <c r="H194" s="256"/>
      <c r="I194" s="256"/>
    </row>
    <row r="195" spans="1:9" ht="18">
      <c r="A195" s="242"/>
      <c r="B195" s="242"/>
      <c r="C195" s="242"/>
      <c r="D195" s="257"/>
      <c r="E195" s="242"/>
      <c r="F195" s="242"/>
      <c r="G195" s="242"/>
      <c r="H195" s="256"/>
      <c r="I195" s="256"/>
    </row>
    <row r="196" spans="1:9" ht="18">
      <c r="A196" s="242"/>
      <c r="B196" s="242"/>
      <c r="C196" s="242"/>
      <c r="D196" s="257"/>
      <c r="E196" s="242"/>
      <c r="F196" s="242"/>
      <c r="G196" s="242"/>
      <c r="H196" s="256"/>
      <c r="I196" s="256"/>
    </row>
    <row r="197" spans="1:9" ht="18">
      <c r="A197" s="242"/>
      <c r="B197" s="242"/>
      <c r="C197" s="242"/>
      <c r="D197" s="257"/>
      <c r="E197" s="242"/>
      <c r="F197" s="242"/>
      <c r="G197" s="242"/>
      <c r="H197" s="256"/>
      <c r="I197" s="256"/>
    </row>
    <row r="198" spans="1:9" ht="18">
      <c r="A198" s="242"/>
      <c r="B198" s="242"/>
      <c r="C198" s="242"/>
      <c r="D198" s="257"/>
      <c r="E198" s="242"/>
      <c r="F198" s="242"/>
      <c r="G198" s="242"/>
      <c r="H198" s="256"/>
      <c r="I198" s="256"/>
    </row>
    <row r="199" spans="1:9" ht="18">
      <c r="A199" s="242"/>
      <c r="B199" s="242"/>
      <c r="C199" s="242"/>
      <c r="D199" s="257"/>
      <c r="E199" s="242"/>
      <c r="F199" s="242"/>
      <c r="G199" s="242"/>
      <c r="H199" s="256"/>
      <c r="I199" s="256"/>
    </row>
    <row r="200" spans="1:9" ht="18">
      <c r="A200" s="242"/>
      <c r="B200" s="242"/>
      <c r="C200" s="242"/>
      <c r="D200" s="257"/>
      <c r="E200" s="242"/>
      <c r="F200" s="242"/>
      <c r="G200" s="242"/>
      <c r="H200" s="256"/>
      <c r="I200" s="256"/>
    </row>
    <row r="201" spans="1:9" ht="18">
      <c r="A201" s="242"/>
      <c r="B201" s="242"/>
      <c r="C201" s="242"/>
      <c r="D201" s="257"/>
      <c r="E201" s="242"/>
      <c r="F201" s="242"/>
      <c r="G201" s="242"/>
      <c r="H201" s="256"/>
      <c r="I201" s="256"/>
    </row>
    <row r="202" spans="1:9" ht="18">
      <c r="A202" s="242"/>
      <c r="B202" s="242"/>
      <c r="C202" s="242"/>
      <c r="D202" s="257"/>
      <c r="E202" s="242"/>
      <c r="F202" s="242"/>
      <c r="G202" s="242"/>
      <c r="H202" s="256"/>
      <c r="I202" s="256"/>
    </row>
    <row r="203" spans="1:9" ht="18">
      <c r="A203" s="242"/>
      <c r="B203" s="242"/>
      <c r="C203" s="242"/>
      <c r="D203" s="257"/>
      <c r="E203" s="242"/>
      <c r="F203" s="242"/>
      <c r="G203" s="242"/>
      <c r="H203" s="256"/>
      <c r="I203" s="256"/>
    </row>
    <row r="204" spans="1:9" ht="18">
      <c r="A204" s="242"/>
      <c r="B204" s="242"/>
      <c r="C204" s="242"/>
      <c r="D204" s="257"/>
      <c r="E204" s="242"/>
      <c r="F204" s="242"/>
      <c r="G204" s="242"/>
      <c r="H204" s="256"/>
      <c r="I204" s="256"/>
    </row>
    <row r="205" spans="1:9" ht="18">
      <c r="A205" s="242"/>
      <c r="B205" s="242"/>
      <c r="C205" s="242"/>
      <c r="D205" s="257"/>
      <c r="E205" s="242"/>
      <c r="F205" s="242"/>
      <c r="G205" s="242"/>
      <c r="H205" s="256"/>
      <c r="I205" s="256"/>
    </row>
    <row r="206" spans="1:9" ht="18">
      <c r="A206" s="242"/>
      <c r="B206" s="242"/>
      <c r="C206" s="242"/>
      <c r="D206" s="257"/>
      <c r="E206" s="242"/>
      <c r="F206" s="242"/>
      <c r="G206" s="242"/>
      <c r="H206" s="256"/>
      <c r="I206" s="256"/>
    </row>
    <row r="207" spans="1:9" ht="18">
      <c r="A207" s="242"/>
      <c r="B207" s="242"/>
      <c r="C207" s="242"/>
      <c r="D207" s="257"/>
      <c r="E207" s="242"/>
      <c r="F207" s="242"/>
      <c r="G207" s="242"/>
      <c r="H207" s="256"/>
      <c r="I207" s="256"/>
    </row>
    <row r="208" spans="1:9" ht="18">
      <c r="A208" s="242"/>
      <c r="B208" s="242"/>
      <c r="C208" s="242"/>
      <c r="D208" s="257"/>
      <c r="E208" s="242"/>
      <c r="F208" s="242"/>
      <c r="G208" s="242"/>
      <c r="H208" s="256"/>
      <c r="I208" s="256"/>
    </row>
    <row r="209" spans="1:9" ht="18">
      <c r="A209" s="242"/>
      <c r="B209" s="242"/>
      <c r="C209" s="242"/>
      <c r="D209" s="257"/>
      <c r="E209" s="242"/>
      <c r="F209" s="242"/>
      <c r="G209" s="242"/>
      <c r="H209" s="256"/>
      <c r="I209" s="256"/>
    </row>
    <row r="210" spans="1:9" ht="18">
      <c r="A210" s="242"/>
      <c r="B210" s="242"/>
      <c r="C210" s="242"/>
      <c r="D210" s="257"/>
      <c r="E210" s="242"/>
      <c r="F210" s="242"/>
      <c r="G210" s="242"/>
      <c r="H210" s="256"/>
      <c r="I210" s="256"/>
    </row>
    <row r="211" spans="1:9" ht="18">
      <c r="A211" s="242"/>
      <c r="B211" s="242"/>
      <c r="C211" s="242"/>
      <c r="D211" s="257"/>
      <c r="E211" s="242"/>
      <c r="F211" s="242"/>
      <c r="G211" s="242"/>
      <c r="H211" s="256"/>
      <c r="I211" s="256"/>
    </row>
    <row r="212" spans="1:9" ht="18">
      <c r="A212" s="242"/>
      <c r="B212" s="242"/>
      <c r="C212" s="242"/>
      <c r="D212" s="257"/>
      <c r="E212" s="242"/>
      <c r="F212" s="242"/>
      <c r="G212" s="242"/>
      <c r="H212" s="256"/>
      <c r="I212" s="256"/>
    </row>
    <row r="213" spans="1:9" ht="18">
      <c r="A213" s="242"/>
      <c r="B213" s="242"/>
      <c r="C213" s="242"/>
      <c r="D213" s="257"/>
      <c r="E213" s="242"/>
      <c r="F213" s="242"/>
      <c r="G213" s="242"/>
      <c r="H213" s="256"/>
      <c r="I213" s="256"/>
    </row>
    <row r="214" spans="1:9" ht="18">
      <c r="A214" s="242"/>
      <c r="B214" s="242"/>
      <c r="C214" s="242"/>
      <c r="D214" s="257"/>
      <c r="E214" s="242"/>
      <c r="F214" s="242"/>
      <c r="G214" s="242"/>
      <c r="H214" s="256"/>
      <c r="I214" s="256"/>
    </row>
    <row r="215" spans="1:9" ht="18">
      <c r="A215" s="242"/>
      <c r="B215" s="242"/>
      <c r="C215" s="242"/>
      <c r="D215" s="257"/>
      <c r="E215" s="242"/>
      <c r="F215" s="242"/>
      <c r="G215" s="242"/>
      <c r="H215" s="256"/>
      <c r="I215" s="256"/>
    </row>
    <row r="216" spans="1:9" ht="18">
      <c r="A216" s="242"/>
      <c r="B216" s="242"/>
      <c r="C216" s="242"/>
      <c r="D216" s="257"/>
      <c r="E216" s="242"/>
      <c r="F216" s="242"/>
      <c r="G216" s="242"/>
      <c r="H216" s="256"/>
      <c r="I216" s="256"/>
    </row>
    <row r="217" spans="1:9" ht="18">
      <c r="A217" s="242"/>
      <c r="B217" s="242"/>
      <c r="C217" s="242"/>
      <c r="D217" s="257"/>
      <c r="E217" s="242"/>
      <c r="F217" s="242"/>
      <c r="G217" s="242"/>
      <c r="H217" s="256"/>
      <c r="I217" s="256"/>
    </row>
    <row r="218" spans="1:9" ht="18">
      <c r="A218" s="242"/>
      <c r="B218" s="242"/>
      <c r="C218" s="242"/>
      <c r="D218" s="257"/>
      <c r="E218" s="242"/>
      <c r="F218" s="242"/>
      <c r="G218" s="242"/>
      <c r="H218" s="256"/>
      <c r="I218" s="256"/>
    </row>
    <row r="219" spans="1:9" ht="18">
      <c r="A219" s="242"/>
      <c r="B219" s="242"/>
      <c r="C219" s="242"/>
      <c r="D219" s="257"/>
      <c r="E219" s="242"/>
      <c r="F219" s="242"/>
      <c r="G219" s="242"/>
      <c r="H219" s="256"/>
      <c r="I219" s="256"/>
    </row>
    <row r="220" spans="1:9" ht="18">
      <c r="A220" s="242"/>
      <c r="B220" s="242"/>
      <c r="C220" s="242"/>
      <c r="D220" s="257"/>
      <c r="E220" s="242"/>
      <c r="F220" s="242"/>
      <c r="G220" s="242"/>
      <c r="H220" s="256"/>
      <c r="I220" s="256"/>
    </row>
    <row r="221" spans="1:9" ht="18">
      <c r="A221" s="242"/>
      <c r="B221" s="242"/>
      <c r="C221" s="242"/>
      <c r="D221" s="257"/>
      <c r="E221" s="242"/>
      <c r="F221" s="242"/>
      <c r="G221" s="242"/>
      <c r="H221" s="256"/>
      <c r="I221" s="256"/>
    </row>
    <row r="222" spans="1:9" ht="18">
      <c r="A222" s="242"/>
      <c r="B222" s="242"/>
      <c r="C222" s="242"/>
      <c r="D222" s="257"/>
      <c r="E222" s="242"/>
      <c r="F222" s="242"/>
      <c r="G222" s="242"/>
      <c r="H222" s="256"/>
      <c r="I222" s="256"/>
    </row>
    <row r="223" spans="1:9" ht="18">
      <c r="A223" s="242"/>
      <c r="B223" s="242"/>
      <c r="C223" s="242"/>
      <c r="D223" s="257"/>
      <c r="E223" s="242"/>
      <c r="F223" s="242"/>
      <c r="G223" s="242"/>
      <c r="H223" s="256"/>
      <c r="I223" s="256"/>
    </row>
    <row r="224" spans="1:9" ht="18">
      <c r="A224" s="242"/>
      <c r="B224" s="242"/>
      <c r="C224" s="242"/>
      <c r="D224" s="257"/>
      <c r="E224" s="242"/>
      <c r="F224" s="242"/>
      <c r="G224" s="242"/>
      <c r="H224" s="256"/>
      <c r="I224" s="256"/>
    </row>
    <row r="225" spans="1:9" ht="18">
      <c r="A225" s="242"/>
      <c r="B225" s="242"/>
      <c r="C225" s="242"/>
      <c r="D225" s="257"/>
      <c r="E225" s="242"/>
      <c r="F225" s="242"/>
      <c r="G225" s="242"/>
      <c r="H225" s="256"/>
      <c r="I225" s="256"/>
    </row>
    <row r="226" spans="1:9" ht="18">
      <c r="A226" s="242"/>
      <c r="B226" s="242"/>
      <c r="C226" s="242"/>
      <c r="D226" s="257"/>
      <c r="E226" s="242"/>
      <c r="F226" s="242"/>
      <c r="G226" s="242"/>
      <c r="H226" s="256"/>
      <c r="I226" s="256"/>
    </row>
    <row r="227" spans="1:9" ht="18">
      <c r="A227" s="242"/>
      <c r="B227" s="242"/>
      <c r="C227" s="242"/>
      <c r="D227" s="257"/>
      <c r="E227" s="242"/>
      <c r="F227" s="242"/>
      <c r="G227" s="242"/>
      <c r="H227" s="256"/>
      <c r="I227" s="256"/>
    </row>
    <row r="228" spans="1:9" ht="18">
      <c r="A228" s="242"/>
      <c r="B228" s="242"/>
      <c r="C228" s="242"/>
      <c r="D228" s="257"/>
      <c r="E228" s="242"/>
      <c r="F228" s="242"/>
      <c r="G228" s="242"/>
      <c r="H228" s="256"/>
      <c r="I228" s="256"/>
    </row>
    <row r="229" spans="1:9" ht="18">
      <c r="A229" s="242"/>
      <c r="B229" s="242"/>
      <c r="C229" s="242"/>
      <c r="D229" s="257"/>
      <c r="E229" s="242"/>
      <c r="F229" s="242"/>
      <c r="G229" s="242"/>
      <c r="H229" s="256"/>
      <c r="I229" s="256"/>
    </row>
    <row r="230" spans="1:9" ht="18">
      <c r="A230" s="242"/>
      <c r="B230" s="242"/>
      <c r="C230" s="242"/>
      <c r="D230" s="257"/>
      <c r="E230" s="242"/>
      <c r="F230" s="242"/>
      <c r="G230" s="242"/>
      <c r="H230" s="256"/>
      <c r="I230" s="256"/>
    </row>
    <row r="231" spans="1:9" ht="18">
      <c r="A231" s="256"/>
      <c r="B231" s="256"/>
      <c r="C231" s="256"/>
      <c r="D231" s="258"/>
      <c r="E231" s="256"/>
      <c r="F231" s="256"/>
      <c r="G231" s="256"/>
      <c r="H231" s="256"/>
      <c r="I231" s="256"/>
    </row>
    <row r="232" spans="1:9" ht="18">
      <c r="A232" s="256"/>
      <c r="B232" s="256"/>
      <c r="C232" s="256"/>
      <c r="D232" s="258"/>
      <c r="E232" s="256"/>
      <c r="F232" s="256"/>
      <c r="G232" s="256"/>
      <c r="H232" s="256"/>
      <c r="I232" s="256"/>
    </row>
    <row r="233" spans="1:9" ht="18">
      <c r="A233" s="256"/>
      <c r="B233" s="256"/>
      <c r="C233" s="256"/>
      <c r="D233" s="258"/>
      <c r="E233" s="256"/>
      <c r="F233" s="256"/>
      <c r="G233" s="256"/>
      <c r="H233" s="256"/>
      <c r="I233" s="256"/>
    </row>
    <row r="234" spans="1:9" ht="18">
      <c r="A234" s="256"/>
      <c r="B234" s="256"/>
      <c r="C234" s="256"/>
      <c r="D234" s="258"/>
      <c r="E234" s="256"/>
      <c r="F234" s="256"/>
      <c r="G234" s="256"/>
      <c r="H234" s="256"/>
      <c r="I234" s="256"/>
    </row>
    <row r="235" spans="1:9" ht="18">
      <c r="A235" s="256"/>
      <c r="B235" s="256"/>
      <c r="C235" s="256"/>
      <c r="D235" s="258"/>
      <c r="E235" s="256"/>
      <c r="F235" s="256"/>
      <c r="G235" s="256"/>
      <c r="H235" s="256"/>
      <c r="I235" s="256"/>
    </row>
    <row r="236" spans="1:9" ht="18">
      <c r="A236" s="256"/>
      <c r="B236" s="256"/>
      <c r="C236" s="256"/>
      <c r="D236" s="258"/>
      <c r="E236" s="256"/>
      <c r="F236" s="256"/>
      <c r="G236" s="256"/>
      <c r="H236" s="256"/>
      <c r="I236" s="256"/>
    </row>
    <row r="237" spans="1:9" ht="18">
      <c r="A237" s="256"/>
      <c r="B237" s="256"/>
      <c r="C237" s="256"/>
      <c r="D237" s="258"/>
      <c r="E237" s="256"/>
      <c r="F237" s="256"/>
      <c r="G237" s="256"/>
      <c r="H237" s="256"/>
      <c r="I237" s="256"/>
    </row>
    <row r="238" spans="1:9" ht="18">
      <c r="A238" s="256"/>
      <c r="B238" s="256"/>
      <c r="C238" s="256"/>
      <c r="D238" s="258"/>
      <c r="E238" s="256"/>
      <c r="F238" s="256"/>
      <c r="G238" s="256"/>
      <c r="H238" s="256"/>
      <c r="I238" s="256"/>
    </row>
    <row r="239" spans="1:9" ht="18">
      <c r="A239" s="256"/>
      <c r="B239" s="256"/>
      <c r="C239" s="256"/>
      <c r="D239" s="258"/>
      <c r="E239" s="256"/>
      <c r="F239" s="256"/>
      <c r="G239" s="256"/>
      <c r="H239" s="256"/>
      <c r="I239" s="256"/>
    </row>
    <row r="240" spans="1:9" ht="18">
      <c r="A240" s="256"/>
      <c r="B240" s="256"/>
      <c r="C240" s="256"/>
      <c r="D240" s="258"/>
      <c r="E240" s="256"/>
      <c r="F240" s="256"/>
      <c r="G240" s="256"/>
      <c r="H240" s="256"/>
      <c r="I240" s="256"/>
    </row>
    <row r="241" spans="1:9" ht="18">
      <c r="A241" s="256"/>
      <c r="B241" s="256"/>
      <c r="C241" s="256"/>
      <c r="D241" s="258"/>
      <c r="E241" s="256"/>
      <c r="F241" s="256"/>
      <c r="G241" s="256"/>
      <c r="H241" s="256"/>
      <c r="I241" s="256"/>
    </row>
    <row r="242" spans="1:9" ht="18">
      <c r="A242" s="256"/>
      <c r="B242" s="256"/>
      <c r="C242" s="256"/>
      <c r="D242" s="258"/>
      <c r="E242" s="256"/>
      <c r="F242" s="256"/>
      <c r="G242" s="256"/>
      <c r="H242" s="256"/>
      <c r="I242" s="256"/>
    </row>
    <row r="243" spans="1:9" ht="18">
      <c r="A243" s="256"/>
      <c r="B243" s="256"/>
      <c r="C243" s="256"/>
      <c r="D243" s="258"/>
      <c r="E243" s="256"/>
      <c r="F243" s="256"/>
      <c r="G243" s="256"/>
      <c r="H243" s="256"/>
      <c r="I243" s="256"/>
    </row>
    <row r="244" spans="1:9" ht="18">
      <c r="A244" s="256"/>
      <c r="B244" s="256"/>
      <c r="C244" s="256"/>
      <c r="D244" s="258"/>
      <c r="E244" s="256"/>
      <c r="F244" s="256"/>
      <c r="G244" s="256"/>
      <c r="H244" s="256"/>
      <c r="I244" s="256"/>
    </row>
    <row r="245" spans="1:9" ht="18">
      <c r="A245" s="256"/>
      <c r="B245" s="256"/>
      <c r="C245" s="256"/>
      <c r="D245" s="258"/>
      <c r="E245" s="256"/>
      <c r="F245" s="256"/>
      <c r="G245" s="256"/>
      <c r="H245" s="256"/>
      <c r="I245" s="256"/>
    </row>
    <row r="246" spans="1:9" ht="18">
      <c r="A246" s="256"/>
      <c r="B246" s="256"/>
      <c r="C246" s="256"/>
      <c r="D246" s="258"/>
      <c r="E246" s="256"/>
      <c r="F246" s="256"/>
      <c r="G246" s="256"/>
      <c r="H246" s="256"/>
      <c r="I246" s="256"/>
    </row>
    <row r="247" spans="1:9" ht="18">
      <c r="A247" s="256"/>
      <c r="B247" s="256"/>
      <c r="C247" s="256"/>
      <c r="D247" s="258"/>
      <c r="E247" s="256"/>
      <c r="F247" s="256"/>
      <c r="G247" s="256"/>
      <c r="H247" s="256"/>
      <c r="I247" s="256"/>
    </row>
    <row r="248" spans="1:9" ht="18">
      <c r="A248" s="256"/>
      <c r="B248" s="256"/>
      <c r="C248" s="256"/>
      <c r="D248" s="258"/>
      <c r="E248" s="256"/>
      <c r="F248" s="256"/>
      <c r="G248" s="256"/>
      <c r="H248" s="256"/>
      <c r="I248" s="256"/>
    </row>
    <row r="249" spans="1:9" ht="18">
      <c r="A249" s="256"/>
      <c r="B249" s="256"/>
      <c r="C249" s="256"/>
      <c r="D249" s="258"/>
      <c r="E249" s="256"/>
      <c r="F249" s="256"/>
      <c r="G249" s="256"/>
      <c r="H249" s="256"/>
      <c r="I249" s="256"/>
    </row>
    <row r="250" spans="1:9" ht="18">
      <c r="A250" s="256"/>
      <c r="B250" s="256"/>
      <c r="C250" s="256"/>
      <c r="D250" s="258"/>
      <c r="E250" s="256"/>
      <c r="F250" s="256"/>
      <c r="G250" s="256"/>
      <c r="H250" s="256"/>
      <c r="I250" s="256"/>
    </row>
    <row r="251" spans="1:9" ht="18">
      <c r="A251" s="256"/>
      <c r="B251" s="256"/>
      <c r="C251" s="256"/>
      <c r="D251" s="258"/>
      <c r="E251" s="256"/>
      <c r="F251" s="256"/>
      <c r="G251" s="256"/>
      <c r="H251" s="256"/>
      <c r="I251" s="256"/>
    </row>
    <row r="252" spans="1:9" ht="18">
      <c r="A252" s="256"/>
      <c r="B252" s="256"/>
      <c r="C252" s="256"/>
      <c r="D252" s="258"/>
      <c r="E252" s="256"/>
      <c r="F252" s="256"/>
      <c r="G252" s="256"/>
      <c r="H252" s="256"/>
      <c r="I252" s="256"/>
    </row>
    <row r="253" spans="1:9" ht="18">
      <c r="A253" s="256"/>
      <c r="B253" s="256"/>
      <c r="C253" s="256"/>
      <c r="D253" s="258"/>
      <c r="E253" s="256"/>
      <c r="F253" s="256"/>
      <c r="G253" s="256"/>
      <c r="H253" s="256"/>
      <c r="I253" s="256"/>
    </row>
    <row r="254" spans="1:9" ht="18">
      <c r="A254" s="256"/>
      <c r="B254" s="256"/>
      <c r="C254" s="256"/>
      <c r="D254" s="258"/>
      <c r="E254" s="256"/>
      <c r="F254" s="256"/>
      <c r="G254" s="256"/>
      <c r="H254" s="256"/>
      <c r="I254" s="256"/>
    </row>
    <row r="255" spans="1:9" ht="18">
      <c r="A255" s="256"/>
      <c r="B255" s="256"/>
      <c r="C255" s="256"/>
      <c r="D255" s="258"/>
      <c r="E255" s="256"/>
      <c r="F255" s="256"/>
      <c r="G255" s="256"/>
      <c r="H255" s="256"/>
      <c r="I255" s="256"/>
    </row>
    <row r="256" spans="1:9" ht="18">
      <c r="A256" s="256"/>
      <c r="B256" s="256"/>
      <c r="C256" s="256"/>
      <c r="D256" s="258"/>
      <c r="E256" s="256"/>
      <c r="F256" s="256"/>
      <c r="G256" s="256"/>
      <c r="H256" s="256"/>
      <c r="I256" s="256"/>
    </row>
    <row r="257" spans="1:9" ht="18">
      <c r="A257" s="256"/>
      <c r="B257" s="256"/>
      <c r="C257" s="256"/>
      <c r="D257" s="258"/>
      <c r="E257" s="256"/>
      <c r="F257" s="256"/>
      <c r="G257" s="256"/>
      <c r="H257" s="256"/>
      <c r="I257" s="256"/>
    </row>
    <row r="258" spans="1:9" ht="18">
      <c r="A258" s="256"/>
      <c r="B258" s="256"/>
      <c r="C258" s="256"/>
      <c r="D258" s="258"/>
      <c r="E258" s="256"/>
      <c r="F258" s="256"/>
      <c r="G258" s="256"/>
      <c r="H258" s="256"/>
      <c r="I258" s="256"/>
    </row>
    <row r="259" spans="1:9" ht="18">
      <c r="A259" s="256"/>
      <c r="B259" s="256"/>
      <c r="C259" s="256"/>
      <c r="D259" s="258"/>
      <c r="E259" s="256"/>
      <c r="F259" s="256"/>
      <c r="G259" s="256"/>
      <c r="H259" s="256"/>
      <c r="I259" s="256"/>
    </row>
    <row r="260" spans="1:9" ht="18">
      <c r="A260" s="256"/>
      <c r="B260" s="256"/>
      <c r="C260" s="256"/>
      <c r="D260" s="258"/>
      <c r="E260" s="256"/>
      <c r="F260" s="256"/>
      <c r="G260" s="256"/>
      <c r="H260" s="256"/>
      <c r="I260" s="256"/>
    </row>
    <row r="261" spans="1:9" ht="18">
      <c r="A261" s="256"/>
      <c r="B261" s="256"/>
      <c r="C261" s="256"/>
      <c r="D261" s="258"/>
      <c r="E261" s="256"/>
      <c r="F261" s="256"/>
      <c r="G261" s="256"/>
      <c r="H261" s="256"/>
      <c r="I261" s="256"/>
    </row>
    <row r="262" spans="1:9" ht="18">
      <c r="A262" s="256"/>
      <c r="B262" s="256"/>
      <c r="C262" s="256"/>
      <c r="D262" s="258"/>
      <c r="E262" s="256"/>
      <c r="F262" s="256"/>
      <c r="G262" s="256"/>
      <c r="H262" s="256"/>
      <c r="I262" s="256"/>
    </row>
    <row r="263" spans="1:9" ht="18">
      <c r="A263" s="256"/>
      <c r="B263" s="256"/>
      <c r="C263" s="256"/>
      <c r="D263" s="258"/>
      <c r="E263" s="256"/>
      <c r="F263" s="256"/>
      <c r="G263" s="256"/>
      <c r="H263" s="256"/>
      <c r="I263" s="256"/>
    </row>
    <row r="264" spans="1:9" ht="18">
      <c r="A264" s="256"/>
      <c r="B264" s="256"/>
      <c r="C264" s="256"/>
      <c r="D264" s="258"/>
      <c r="E264" s="256"/>
      <c r="F264" s="256"/>
      <c r="G264" s="256"/>
      <c r="H264" s="256"/>
      <c r="I264" s="256"/>
    </row>
    <row r="265" spans="1:9" ht="18">
      <c r="A265" s="256"/>
      <c r="B265" s="256"/>
      <c r="C265" s="256"/>
      <c r="D265" s="258"/>
      <c r="E265" s="256"/>
      <c r="F265" s="256"/>
      <c r="G265" s="256"/>
      <c r="H265" s="256"/>
      <c r="I265" s="256"/>
    </row>
    <row r="266" spans="1:9" ht="18">
      <c r="A266" s="256"/>
      <c r="B266" s="256"/>
      <c r="C266" s="256"/>
      <c r="D266" s="258"/>
      <c r="E266" s="256"/>
      <c r="F266" s="256"/>
      <c r="G266" s="256"/>
      <c r="H266" s="256"/>
      <c r="I266" s="256"/>
    </row>
    <row r="267" spans="1:9" ht="18">
      <c r="A267" s="256"/>
      <c r="B267" s="256"/>
      <c r="C267" s="256"/>
      <c r="D267" s="258"/>
      <c r="E267" s="256"/>
      <c r="F267" s="256"/>
      <c r="G267" s="256"/>
      <c r="H267" s="256"/>
      <c r="I267" s="256"/>
    </row>
    <row r="268" spans="1:9" ht="18">
      <c r="A268" s="256"/>
      <c r="B268" s="256"/>
      <c r="C268" s="256"/>
      <c r="D268" s="258"/>
      <c r="E268" s="256"/>
      <c r="F268" s="256"/>
      <c r="G268" s="256"/>
      <c r="H268" s="256"/>
      <c r="I268" s="256"/>
    </row>
    <row r="269" spans="1:9" ht="18">
      <c r="A269" s="256"/>
      <c r="B269" s="256"/>
      <c r="C269" s="256"/>
      <c r="D269" s="258"/>
      <c r="E269" s="256"/>
      <c r="F269" s="256"/>
      <c r="G269" s="256"/>
      <c r="H269" s="256"/>
      <c r="I269" s="256"/>
    </row>
    <row r="270" spans="1:9" ht="18">
      <c r="A270" s="256"/>
      <c r="B270" s="256"/>
      <c r="C270" s="256"/>
      <c r="D270" s="258"/>
      <c r="E270" s="256"/>
      <c r="F270" s="256"/>
      <c r="G270" s="256"/>
      <c r="H270" s="256"/>
      <c r="I270" s="256"/>
    </row>
    <row r="271" spans="1:9" ht="18">
      <c r="A271" s="256"/>
      <c r="B271" s="256"/>
      <c r="C271" s="256"/>
      <c r="D271" s="258"/>
      <c r="E271" s="256"/>
      <c r="F271" s="256"/>
      <c r="G271" s="256"/>
      <c r="H271" s="256"/>
      <c r="I271" s="256"/>
    </row>
    <row r="272" spans="1:9" ht="18">
      <c r="A272" s="256"/>
      <c r="B272" s="256"/>
      <c r="C272" s="256"/>
      <c r="D272" s="258"/>
      <c r="E272" s="256"/>
      <c r="F272" s="256"/>
      <c r="G272" s="256"/>
      <c r="H272" s="256"/>
      <c r="I272" s="256"/>
    </row>
    <row r="273" spans="1:9" ht="18">
      <c r="A273" s="256"/>
      <c r="B273" s="256"/>
      <c r="C273" s="256"/>
      <c r="D273" s="258"/>
      <c r="E273" s="256"/>
      <c r="F273" s="256"/>
      <c r="G273" s="256"/>
      <c r="H273" s="256"/>
      <c r="I273" s="256"/>
    </row>
    <row r="274" spans="1:9" ht="18">
      <c r="A274" s="256"/>
      <c r="B274" s="256"/>
      <c r="C274" s="256"/>
      <c r="D274" s="258"/>
      <c r="E274" s="256"/>
      <c r="F274" s="256"/>
      <c r="G274" s="256"/>
      <c r="H274" s="256"/>
      <c r="I274" s="256"/>
    </row>
    <row r="275" spans="1:9" ht="18">
      <c r="A275" s="256"/>
      <c r="B275" s="256"/>
      <c r="C275" s="256"/>
      <c r="D275" s="258"/>
      <c r="E275" s="256"/>
      <c r="F275" s="256"/>
      <c r="G275" s="256"/>
      <c r="H275" s="256"/>
      <c r="I275" s="256"/>
    </row>
    <row r="276" spans="1:9" ht="18">
      <c r="A276" s="256"/>
      <c r="B276" s="256"/>
      <c r="C276" s="256"/>
      <c r="D276" s="258"/>
      <c r="E276" s="256"/>
      <c r="F276" s="256"/>
      <c r="G276" s="256"/>
      <c r="H276" s="256"/>
      <c r="I276" s="256"/>
    </row>
    <row r="277" spans="1:9" ht="18">
      <c r="A277" s="256"/>
      <c r="B277" s="256"/>
      <c r="C277" s="256"/>
      <c r="D277" s="258"/>
      <c r="E277" s="256"/>
      <c r="F277" s="256"/>
      <c r="G277" s="256"/>
      <c r="H277" s="256"/>
      <c r="I277" s="256"/>
    </row>
    <row r="278" spans="1:9" ht="18">
      <c r="A278" s="256"/>
      <c r="B278" s="256"/>
      <c r="C278" s="256"/>
      <c r="D278" s="258"/>
      <c r="E278" s="256"/>
      <c r="F278" s="256"/>
      <c r="G278" s="256"/>
      <c r="H278" s="256"/>
      <c r="I278" s="256"/>
    </row>
    <row r="279" spans="1:9" ht="18">
      <c r="A279" s="256"/>
      <c r="B279" s="256"/>
      <c r="C279" s="256"/>
      <c r="D279" s="258"/>
      <c r="E279" s="256"/>
      <c r="F279" s="256"/>
      <c r="G279" s="256"/>
      <c r="H279" s="256"/>
      <c r="I279" s="256"/>
    </row>
    <row r="280" spans="1:9" ht="18">
      <c r="A280" s="256"/>
      <c r="B280" s="256"/>
      <c r="C280" s="256"/>
      <c r="D280" s="258"/>
      <c r="E280" s="256"/>
      <c r="F280" s="256"/>
      <c r="G280" s="256"/>
      <c r="H280" s="256"/>
      <c r="I280" s="256"/>
    </row>
    <row r="281" spans="1:9" ht="18">
      <c r="A281" s="256"/>
      <c r="B281" s="256"/>
      <c r="C281" s="256"/>
      <c r="D281" s="258"/>
      <c r="E281" s="256"/>
      <c r="F281" s="256"/>
      <c r="G281" s="256"/>
      <c r="H281" s="256"/>
      <c r="I281" s="256"/>
    </row>
    <row r="282" spans="1:9" ht="18">
      <c r="A282" s="256"/>
      <c r="B282" s="256"/>
      <c r="C282" s="256"/>
      <c r="D282" s="258"/>
      <c r="E282" s="256"/>
      <c r="F282" s="256"/>
      <c r="G282" s="256"/>
      <c r="H282" s="256"/>
      <c r="I282" s="256"/>
    </row>
    <row r="283" spans="1:9" ht="18">
      <c r="A283" s="256"/>
      <c r="B283" s="256"/>
      <c r="C283" s="256"/>
      <c r="D283" s="258"/>
      <c r="E283" s="256"/>
      <c r="F283" s="256"/>
      <c r="G283" s="256"/>
      <c r="H283" s="256"/>
      <c r="I283" s="256"/>
    </row>
    <row r="284" spans="1:9" ht="18">
      <c r="A284" s="256"/>
      <c r="B284" s="256"/>
      <c r="C284" s="256"/>
      <c r="D284" s="258"/>
      <c r="E284" s="256"/>
      <c r="F284" s="256"/>
      <c r="G284" s="256"/>
      <c r="H284" s="256"/>
      <c r="I284" s="256"/>
    </row>
    <row r="285" spans="1:9" ht="18">
      <c r="A285" s="256"/>
      <c r="B285" s="256"/>
      <c r="C285" s="256"/>
      <c r="D285" s="258"/>
      <c r="E285" s="256"/>
      <c r="F285" s="256"/>
      <c r="G285" s="256"/>
      <c r="H285" s="256"/>
      <c r="I285" s="256"/>
    </row>
    <row r="286" spans="1:9" ht="18">
      <c r="A286" s="256"/>
      <c r="B286" s="256"/>
      <c r="C286" s="256"/>
      <c r="D286" s="258"/>
      <c r="E286" s="256"/>
      <c r="F286" s="256"/>
      <c r="G286" s="256"/>
      <c r="H286" s="256"/>
      <c r="I286" s="256"/>
    </row>
    <row r="287" spans="1:9" ht="18">
      <c r="A287" s="256"/>
      <c r="B287" s="256"/>
      <c r="C287" s="256"/>
      <c r="D287" s="258"/>
      <c r="E287" s="256"/>
      <c r="F287" s="256"/>
      <c r="G287" s="256"/>
      <c r="H287" s="256"/>
      <c r="I287" s="256"/>
    </row>
    <row r="288" spans="1:9" ht="18">
      <c r="A288" s="256"/>
      <c r="B288" s="256"/>
      <c r="C288" s="256"/>
      <c r="D288" s="258"/>
      <c r="E288" s="256"/>
      <c r="F288" s="256"/>
      <c r="G288" s="256"/>
      <c r="H288" s="256"/>
      <c r="I288" s="256"/>
    </row>
    <row r="289" spans="1:9" ht="18">
      <c r="A289" s="256"/>
      <c r="B289" s="256"/>
      <c r="C289" s="256"/>
      <c r="D289" s="258"/>
      <c r="E289" s="256"/>
      <c r="F289" s="256"/>
      <c r="G289" s="256"/>
      <c r="H289" s="256"/>
      <c r="I289" s="256"/>
    </row>
    <row r="290" spans="1:9" ht="18">
      <c r="A290" s="256"/>
      <c r="B290" s="256"/>
      <c r="C290" s="256"/>
      <c r="D290" s="258"/>
      <c r="E290" s="256"/>
      <c r="F290" s="256"/>
      <c r="G290" s="256"/>
      <c r="H290" s="256"/>
      <c r="I290" s="256"/>
    </row>
    <row r="291" spans="1:9" ht="18">
      <c r="A291" s="256"/>
      <c r="B291" s="256"/>
      <c r="C291" s="256"/>
      <c r="D291" s="258"/>
      <c r="E291" s="256"/>
      <c r="F291" s="256"/>
      <c r="G291" s="256"/>
      <c r="H291" s="256"/>
      <c r="I291" s="256"/>
    </row>
    <row r="292" spans="1:9" ht="18">
      <c r="A292" s="256"/>
      <c r="B292" s="256"/>
      <c r="C292" s="256"/>
      <c r="D292" s="258"/>
      <c r="E292" s="256"/>
      <c r="F292" s="256"/>
      <c r="G292" s="256"/>
      <c r="H292" s="256"/>
      <c r="I292" s="256"/>
    </row>
    <row r="293" spans="1:9" ht="18">
      <c r="A293" s="256"/>
      <c r="B293" s="256"/>
      <c r="C293" s="256"/>
      <c r="D293" s="258"/>
      <c r="E293" s="256"/>
      <c r="F293" s="256"/>
      <c r="G293" s="256"/>
      <c r="H293" s="256"/>
      <c r="I293" s="256"/>
    </row>
    <row r="294" spans="1:9" ht="18">
      <c r="A294" s="256"/>
      <c r="B294" s="256"/>
      <c r="C294" s="256"/>
      <c r="D294" s="258"/>
      <c r="E294" s="256"/>
      <c r="F294" s="256"/>
      <c r="G294" s="256"/>
      <c r="H294" s="256"/>
      <c r="I294" s="256"/>
    </row>
    <row r="295" spans="1:9" ht="18">
      <c r="A295" s="256"/>
      <c r="B295" s="256"/>
      <c r="C295" s="256"/>
      <c r="D295" s="258"/>
      <c r="E295" s="256"/>
      <c r="F295" s="256"/>
      <c r="G295" s="256"/>
      <c r="H295" s="256"/>
      <c r="I295" s="256"/>
    </row>
    <row r="296" spans="1:9" ht="18">
      <c r="A296" s="256"/>
      <c r="B296" s="256"/>
      <c r="C296" s="256"/>
      <c r="D296" s="258"/>
      <c r="E296" s="256"/>
      <c r="F296" s="256"/>
      <c r="G296" s="256"/>
      <c r="H296" s="256"/>
      <c r="I296" s="256"/>
    </row>
    <row r="297" spans="1:9" ht="18">
      <c r="A297" s="256"/>
      <c r="B297" s="256"/>
      <c r="C297" s="256"/>
      <c r="D297" s="258"/>
      <c r="E297" s="256"/>
      <c r="F297" s="256"/>
      <c r="G297" s="256"/>
      <c r="H297" s="256"/>
      <c r="I297" s="256"/>
    </row>
    <row r="298" spans="1:9" ht="18">
      <c r="A298" s="256"/>
      <c r="B298" s="256"/>
      <c r="C298" s="256"/>
      <c r="D298" s="258"/>
      <c r="E298" s="256"/>
      <c r="F298" s="256"/>
      <c r="G298" s="256"/>
      <c r="H298" s="256"/>
      <c r="I298" s="256"/>
    </row>
    <row r="299" spans="1:9" ht="18">
      <c r="A299" s="256"/>
      <c r="B299" s="256"/>
      <c r="C299" s="256"/>
      <c r="D299" s="258"/>
      <c r="E299" s="256"/>
      <c r="F299" s="256"/>
      <c r="G299" s="256"/>
      <c r="H299" s="256"/>
      <c r="I299" s="256"/>
    </row>
    <row r="300" spans="1:9" ht="18">
      <c r="A300" s="256"/>
      <c r="B300" s="256"/>
      <c r="C300" s="256"/>
      <c r="D300" s="258"/>
      <c r="E300" s="256"/>
      <c r="F300" s="256"/>
      <c r="G300" s="256"/>
      <c r="H300" s="256"/>
      <c r="I300" s="256"/>
    </row>
    <row r="301" spans="1:9" ht="18">
      <c r="A301" s="256"/>
      <c r="B301" s="256"/>
      <c r="C301" s="256"/>
      <c r="D301" s="258"/>
      <c r="E301" s="256"/>
      <c r="F301" s="256"/>
      <c r="G301" s="256"/>
      <c r="H301" s="256"/>
      <c r="I301" s="256"/>
    </row>
    <row r="302" spans="1:9" ht="18">
      <c r="A302" s="256"/>
      <c r="B302" s="256"/>
      <c r="C302" s="256"/>
      <c r="D302" s="258"/>
      <c r="E302" s="256"/>
      <c r="F302" s="256"/>
      <c r="G302" s="256"/>
      <c r="H302" s="256"/>
      <c r="I302" s="256"/>
    </row>
    <row r="303" spans="1:9" ht="18">
      <c r="A303" s="256"/>
      <c r="B303" s="256"/>
      <c r="C303" s="256"/>
      <c r="D303" s="258"/>
      <c r="E303" s="256"/>
      <c r="F303" s="256"/>
      <c r="G303" s="256"/>
      <c r="H303" s="256"/>
      <c r="I303" s="256"/>
    </row>
    <row r="304" spans="1:9" ht="18">
      <c r="A304" s="256"/>
      <c r="B304" s="256"/>
      <c r="C304" s="256"/>
      <c r="D304" s="258"/>
      <c r="E304" s="256"/>
      <c r="F304" s="256"/>
      <c r="G304" s="256"/>
      <c r="H304" s="256"/>
      <c r="I304" s="256"/>
    </row>
    <row r="305" spans="1:9" ht="18">
      <c r="A305" s="256"/>
      <c r="B305" s="256"/>
      <c r="C305" s="256"/>
      <c r="D305" s="258"/>
      <c r="E305" s="256"/>
      <c r="F305" s="256"/>
      <c r="G305" s="256"/>
      <c r="H305" s="256"/>
      <c r="I305" s="256"/>
    </row>
    <row r="306" spans="1:9" ht="18">
      <c r="A306" s="256"/>
      <c r="B306" s="256"/>
      <c r="C306" s="256"/>
      <c r="D306" s="258"/>
      <c r="E306" s="256"/>
      <c r="F306" s="256"/>
      <c r="G306" s="256"/>
      <c r="H306" s="256"/>
      <c r="I306" s="256"/>
    </row>
    <row r="307" spans="1:9" ht="18">
      <c r="A307" s="256"/>
      <c r="B307" s="256"/>
      <c r="C307" s="256"/>
      <c r="D307" s="258"/>
      <c r="E307" s="256"/>
      <c r="F307" s="256"/>
      <c r="G307" s="256"/>
      <c r="H307" s="256"/>
      <c r="I307" s="256"/>
    </row>
    <row r="308" spans="1:9" ht="18">
      <c r="A308" s="256"/>
      <c r="B308" s="256"/>
      <c r="C308" s="256"/>
      <c r="D308" s="258"/>
      <c r="E308" s="256"/>
      <c r="F308" s="256"/>
      <c r="G308" s="256"/>
      <c r="H308" s="256"/>
      <c r="I308" s="256"/>
    </row>
    <row r="309" spans="1:9" ht="18">
      <c r="A309" s="256"/>
      <c r="B309" s="256"/>
      <c r="C309" s="256"/>
      <c r="D309" s="258"/>
      <c r="E309" s="256"/>
      <c r="F309" s="256"/>
      <c r="G309" s="256"/>
      <c r="H309" s="256"/>
      <c r="I309" s="256"/>
    </row>
    <row r="310" spans="1:9" ht="18">
      <c r="A310" s="256"/>
      <c r="B310" s="256"/>
      <c r="C310" s="256"/>
      <c r="D310" s="258"/>
      <c r="E310" s="256"/>
      <c r="F310" s="256"/>
      <c r="G310" s="256"/>
      <c r="H310" s="256"/>
      <c r="I310" s="256"/>
    </row>
    <row r="311" spans="1:9" ht="18">
      <c r="A311" s="256"/>
      <c r="B311" s="256"/>
      <c r="C311" s="256"/>
      <c r="D311" s="258"/>
      <c r="E311" s="256"/>
      <c r="F311" s="256"/>
      <c r="G311" s="256"/>
      <c r="H311" s="256"/>
      <c r="I311" s="256"/>
    </row>
    <row r="312" spans="1:9" ht="18">
      <c r="A312" s="256"/>
      <c r="B312" s="256"/>
      <c r="C312" s="256"/>
      <c r="D312" s="258"/>
      <c r="E312" s="256"/>
      <c r="F312" s="256"/>
      <c r="G312" s="256"/>
      <c r="H312" s="256"/>
      <c r="I312" s="256"/>
    </row>
    <row r="313" spans="1:9" ht="18">
      <c r="A313" s="256"/>
      <c r="B313" s="256"/>
      <c r="C313" s="256"/>
      <c r="D313" s="258"/>
      <c r="E313" s="256"/>
      <c r="F313" s="256"/>
      <c r="G313" s="256"/>
      <c r="H313" s="256"/>
      <c r="I313" s="256"/>
    </row>
    <row r="314" spans="1:9" ht="18">
      <c r="A314" s="256"/>
      <c r="B314" s="256"/>
      <c r="C314" s="256"/>
      <c r="D314" s="258"/>
      <c r="E314" s="256"/>
      <c r="F314" s="256"/>
      <c r="G314" s="256"/>
      <c r="H314" s="256"/>
      <c r="I314" s="256"/>
    </row>
    <row r="315" spans="1:9" ht="18">
      <c r="A315" s="256"/>
      <c r="B315" s="256"/>
      <c r="C315" s="256"/>
      <c r="D315" s="258"/>
      <c r="E315" s="256"/>
      <c r="F315" s="256"/>
      <c r="G315" s="256"/>
      <c r="H315" s="256"/>
      <c r="I315" s="256"/>
    </row>
    <row r="316" spans="1:9" ht="18">
      <c r="A316" s="256"/>
      <c r="B316" s="256"/>
      <c r="C316" s="256"/>
      <c r="D316" s="258"/>
      <c r="E316" s="256"/>
      <c r="F316" s="256"/>
      <c r="G316" s="256"/>
      <c r="H316" s="256"/>
      <c r="I316" s="256"/>
    </row>
    <row r="317" spans="1:9" ht="18">
      <c r="A317" s="256"/>
      <c r="B317" s="256"/>
      <c r="C317" s="256"/>
      <c r="D317" s="258"/>
      <c r="E317" s="256"/>
      <c r="F317" s="256"/>
      <c r="G317" s="256"/>
      <c r="H317" s="256"/>
      <c r="I317" s="256"/>
    </row>
    <row r="318" spans="1:9" ht="18">
      <c r="A318" s="256"/>
      <c r="B318" s="256"/>
      <c r="C318" s="256"/>
      <c r="D318" s="258"/>
      <c r="E318" s="256"/>
      <c r="F318" s="256"/>
      <c r="G318" s="256"/>
      <c r="H318" s="256"/>
      <c r="I318" s="256"/>
    </row>
    <row r="319" spans="1:9" ht="18">
      <c r="A319" s="256"/>
      <c r="B319" s="256"/>
      <c r="C319" s="256"/>
      <c r="D319" s="258"/>
      <c r="E319" s="256"/>
      <c r="F319" s="256"/>
      <c r="G319" s="256"/>
      <c r="H319" s="256"/>
      <c r="I319" s="256"/>
    </row>
    <row r="320" spans="1:9" ht="18">
      <c r="A320" s="256"/>
      <c r="B320" s="256"/>
      <c r="C320" s="256"/>
      <c r="D320" s="258"/>
      <c r="E320" s="256"/>
      <c r="F320" s="256"/>
      <c r="G320" s="256"/>
      <c r="H320" s="256"/>
      <c r="I320" s="256"/>
    </row>
    <row r="321" spans="1:9" ht="18">
      <c r="A321" s="256"/>
      <c r="B321" s="256"/>
      <c r="C321" s="256"/>
      <c r="D321" s="258"/>
      <c r="E321" s="256"/>
      <c r="F321" s="256"/>
      <c r="G321" s="256"/>
      <c r="H321" s="256"/>
      <c r="I321" s="256"/>
    </row>
    <row r="322" spans="1:9" ht="18">
      <c r="A322" s="256"/>
      <c r="B322" s="256"/>
      <c r="C322" s="256"/>
      <c r="D322" s="258"/>
      <c r="E322" s="256"/>
      <c r="F322" s="256"/>
      <c r="G322" s="256"/>
      <c r="H322" s="256"/>
      <c r="I322" s="256"/>
    </row>
    <row r="323" spans="1:9" ht="18">
      <c r="A323" s="256"/>
      <c r="B323" s="256"/>
      <c r="C323" s="256"/>
      <c r="D323" s="258"/>
      <c r="E323" s="256"/>
      <c r="F323" s="256"/>
      <c r="G323" s="256"/>
      <c r="H323" s="256"/>
      <c r="I323" s="256"/>
    </row>
    <row r="324" spans="1:9" ht="18">
      <c r="A324" s="256"/>
      <c r="B324" s="256"/>
      <c r="C324" s="256"/>
      <c r="D324" s="258"/>
      <c r="E324" s="256"/>
      <c r="F324" s="256"/>
      <c r="G324" s="256"/>
      <c r="H324" s="256"/>
      <c r="I324" s="256"/>
    </row>
    <row r="325" spans="1:9" ht="18">
      <c r="A325" s="256"/>
      <c r="B325" s="256"/>
      <c r="C325" s="256"/>
      <c r="D325" s="258"/>
      <c r="E325" s="256"/>
      <c r="F325" s="256"/>
      <c r="G325" s="256"/>
      <c r="H325" s="256"/>
      <c r="I325" s="256"/>
    </row>
    <row r="326" spans="1:9" ht="18">
      <c r="A326" s="256"/>
      <c r="B326" s="256"/>
      <c r="C326" s="256"/>
      <c r="D326" s="258"/>
      <c r="E326" s="256"/>
      <c r="F326" s="256"/>
      <c r="G326" s="256"/>
      <c r="H326" s="256"/>
      <c r="I326" s="256"/>
    </row>
    <row r="327" spans="1:9" ht="18">
      <c r="A327" s="256"/>
      <c r="B327" s="256"/>
      <c r="C327" s="256"/>
      <c r="D327" s="258"/>
      <c r="E327" s="256"/>
      <c r="F327" s="256"/>
      <c r="G327" s="256"/>
      <c r="H327" s="256"/>
      <c r="I327" s="256"/>
    </row>
    <row r="328" spans="1:9" ht="18">
      <c r="A328" s="256"/>
      <c r="B328" s="256"/>
      <c r="C328" s="256"/>
      <c r="D328" s="258"/>
      <c r="E328" s="256"/>
      <c r="F328" s="256"/>
      <c r="G328" s="256"/>
      <c r="H328" s="256"/>
      <c r="I328" s="256"/>
    </row>
    <row r="329" spans="1:9" ht="18">
      <c r="A329" s="256"/>
      <c r="B329" s="256"/>
      <c r="C329" s="256"/>
      <c r="D329" s="258"/>
      <c r="E329" s="256"/>
      <c r="F329" s="256"/>
      <c r="G329" s="256"/>
      <c r="H329" s="256"/>
      <c r="I329" s="256"/>
    </row>
    <row r="330" spans="1:9" ht="18">
      <c r="A330" s="256"/>
      <c r="B330" s="256"/>
      <c r="C330" s="256"/>
      <c r="D330" s="258"/>
      <c r="E330" s="256"/>
      <c r="F330" s="256"/>
      <c r="G330" s="256"/>
      <c r="H330" s="256"/>
      <c r="I330" s="256"/>
    </row>
    <row r="331" spans="1:9" ht="18">
      <c r="A331" s="256"/>
      <c r="B331" s="256"/>
      <c r="C331" s="256"/>
      <c r="D331" s="258"/>
      <c r="E331" s="256"/>
      <c r="F331" s="256"/>
      <c r="G331" s="256"/>
      <c r="H331" s="256"/>
      <c r="I331" s="256"/>
    </row>
    <row r="332" spans="1:9" ht="18">
      <c r="A332" s="256"/>
      <c r="B332" s="256"/>
      <c r="C332" s="256"/>
      <c r="D332" s="258"/>
      <c r="E332" s="256"/>
      <c r="F332" s="256"/>
      <c r="G332" s="256"/>
      <c r="H332" s="256"/>
      <c r="I332" s="256"/>
    </row>
    <row r="333" spans="1:9" ht="18">
      <c r="A333" s="256"/>
      <c r="B333" s="256"/>
      <c r="C333" s="256"/>
      <c r="D333" s="258"/>
      <c r="E333" s="256"/>
      <c r="F333" s="256"/>
      <c r="G333" s="256"/>
      <c r="H333" s="256"/>
      <c r="I333" s="256"/>
    </row>
    <row r="334" spans="1:9" ht="18">
      <c r="A334" s="256"/>
      <c r="B334" s="256"/>
      <c r="C334" s="256"/>
      <c r="D334" s="258"/>
      <c r="E334" s="256"/>
      <c r="F334" s="256"/>
      <c r="G334" s="256"/>
      <c r="H334" s="256"/>
      <c r="I334" s="256"/>
    </row>
    <row r="335" spans="1:9" ht="18">
      <c r="A335" s="256"/>
      <c r="B335" s="256"/>
      <c r="C335" s="256"/>
      <c r="D335" s="258"/>
      <c r="E335" s="256"/>
      <c r="F335" s="256"/>
      <c r="G335" s="256"/>
      <c r="H335" s="256"/>
      <c r="I335" s="256"/>
    </row>
    <row r="336" spans="1:9" ht="18">
      <c r="A336" s="256"/>
      <c r="B336" s="256"/>
      <c r="C336" s="256"/>
      <c r="D336" s="258"/>
      <c r="E336" s="256"/>
      <c r="F336" s="256"/>
      <c r="G336" s="256"/>
      <c r="H336" s="256"/>
      <c r="I336" s="256"/>
    </row>
    <row r="337" spans="1:9" ht="18">
      <c r="A337" s="256"/>
      <c r="B337" s="256"/>
      <c r="C337" s="256"/>
      <c r="D337" s="258"/>
      <c r="E337" s="256"/>
      <c r="F337" s="256"/>
      <c r="G337" s="256"/>
      <c r="H337" s="256"/>
      <c r="I337" s="256"/>
    </row>
    <row r="338" spans="1:9" ht="18">
      <c r="A338" s="256"/>
      <c r="B338" s="256"/>
      <c r="C338" s="256"/>
      <c r="D338" s="258"/>
      <c r="E338" s="256"/>
      <c r="F338" s="256"/>
      <c r="G338" s="256"/>
      <c r="H338" s="256"/>
      <c r="I338" s="256"/>
    </row>
    <row r="339" spans="1:9" ht="18">
      <c r="A339" s="256"/>
      <c r="B339" s="256"/>
      <c r="C339" s="256"/>
      <c r="D339" s="258"/>
      <c r="E339" s="256"/>
      <c r="F339" s="256"/>
      <c r="G339" s="256"/>
      <c r="H339" s="256"/>
      <c r="I339" s="256"/>
    </row>
    <row r="340" spans="1:9" ht="18">
      <c r="A340" s="256"/>
      <c r="B340" s="256"/>
      <c r="C340" s="256"/>
      <c r="D340" s="258"/>
      <c r="E340" s="256"/>
      <c r="F340" s="256"/>
      <c r="G340" s="256"/>
      <c r="H340" s="256"/>
      <c r="I340" s="256"/>
    </row>
    <row r="341" spans="1:9" ht="18">
      <c r="A341" s="256"/>
      <c r="B341" s="256"/>
      <c r="C341" s="256"/>
      <c r="D341" s="258"/>
      <c r="E341" s="256"/>
      <c r="F341" s="256"/>
      <c r="G341" s="256"/>
      <c r="H341" s="256"/>
      <c r="I341" s="256"/>
    </row>
    <row r="342" spans="1:9" ht="18">
      <c r="A342" s="256"/>
      <c r="B342" s="256"/>
      <c r="C342" s="256"/>
      <c r="D342" s="258"/>
      <c r="E342" s="256"/>
      <c r="F342" s="256"/>
      <c r="G342" s="256"/>
      <c r="H342" s="256"/>
      <c r="I342" s="256"/>
    </row>
    <row r="343" spans="1:9" ht="18">
      <c r="A343" s="256"/>
      <c r="B343" s="256"/>
      <c r="C343" s="256"/>
      <c r="D343" s="258"/>
      <c r="E343" s="256"/>
      <c r="F343" s="256"/>
      <c r="G343" s="256"/>
      <c r="H343" s="256"/>
      <c r="I343" s="256"/>
    </row>
    <row r="344" spans="1:9" ht="18">
      <c r="A344" s="256"/>
      <c r="B344" s="256"/>
      <c r="C344" s="256"/>
      <c r="D344" s="258"/>
      <c r="E344" s="256"/>
      <c r="F344" s="256"/>
      <c r="G344" s="256"/>
      <c r="H344" s="256"/>
      <c r="I344" s="256"/>
    </row>
    <row r="345" spans="1:9" ht="18">
      <c r="A345" s="256"/>
      <c r="B345" s="256"/>
      <c r="C345" s="256"/>
      <c r="D345" s="258"/>
      <c r="E345" s="256"/>
      <c r="F345" s="256"/>
      <c r="G345" s="256"/>
      <c r="H345" s="256"/>
      <c r="I345" s="256"/>
    </row>
    <row r="346" spans="1:9" ht="18">
      <c r="A346" s="256"/>
      <c r="B346" s="256"/>
      <c r="C346" s="256"/>
      <c r="D346" s="258"/>
      <c r="E346" s="256"/>
      <c r="F346" s="256"/>
      <c r="G346" s="256"/>
      <c r="H346" s="256"/>
      <c r="I346" s="256"/>
    </row>
    <row r="347" spans="1:9" ht="18">
      <c r="A347" s="256"/>
      <c r="B347" s="256"/>
      <c r="C347" s="256"/>
      <c r="D347" s="258"/>
      <c r="E347" s="256"/>
      <c r="F347" s="256"/>
      <c r="G347" s="256"/>
      <c r="H347" s="256"/>
      <c r="I347" s="256"/>
    </row>
    <row r="348" spans="1:9" ht="18">
      <c r="A348" s="256"/>
      <c r="B348" s="256"/>
      <c r="C348" s="256"/>
      <c r="D348" s="258"/>
      <c r="E348" s="256"/>
      <c r="F348" s="256"/>
      <c r="G348" s="256"/>
      <c r="H348" s="256"/>
      <c r="I348" s="256"/>
    </row>
    <row r="349" spans="1:9" ht="18">
      <c r="A349" s="256"/>
      <c r="B349" s="256"/>
      <c r="C349" s="256"/>
      <c r="D349" s="258"/>
      <c r="E349" s="256"/>
      <c r="F349" s="256"/>
      <c r="G349" s="256"/>
      <c r="H349" s="256"/>
      <c r="I349" s="256"/>
    </row>
    <row r="350" spans="1:9" ht="18">
      <c r="A350" s="256"/>
      <c r="B350" s="256"/>
      <c r="C350" s="256"/>
      <c r="D350" s="258"/>
      <c r="E350" s="256"/>
      <c r="F350" s="256"/>
      <c r="G350" s="256"/>
      <c r="H350" s="256"/>
      <c r="I350" s="256"/>
    </row>
    <row r="351" spans="1:9" ht="18">
      <c r="A351" s="256"/>
      <c r="B351" s="256"/>
      <c r="C351" s="256"/>
      <c r="D351" s="258"/>
      <c r="E351" s="256"/>
      <c r="F351" s="256"/>
      <c r="G351" s="256"/>
      <c r="H351" s="256"/>
      <c r="I351" s="256"/>
    </row>
    <row r="352" spans="1:9" ht="18">
      <c r="A352" s="256"/>
      <c r="B352" s="256"/>
      <c r="C352" s="256"/>
      <c r="D352" s="258"/>
      <c r="E352" s="256"/>
      <c r="F352" s="256"/>
      <c r="G352" s="256"/>
      <c r="H352" s="256"/>
      <c r="I352" s="256"/>
    </row>
    <row r="353" spans="1:9" ht="18">
      <c r="A353" s="256"/>
      <c r="B353" s="256"/>
      <c r="C353" s="256"/>
      <c r="D353" s="258"/>
      <c r="E353" s="256"/>
      <c r="F353" s="256"/>
      <c r="G353" s="256"/>
      <c r="H353" s="256"/>
      <c r="I353" s="256"/>
    </row>
    <row r="354" spans="1:9" ht="18">
      <c r="A354" s="256"/>
      <c r="B354" s="256"/>
      <c r="C354" s="256"/>
      <c r="D354" s="258"/>
      <c r="E354" s="256"/>
      <c r="F354" s="256"/>
      <c r="G354" s="256"/>
      <c r="H354" s="256"/>
      <c r="I354" s="256"/>
    </row>
    <row r="355" spans="1:9" ht="18">
      <c r="A355" s="256"/>
      <c r="B355" s="256"/>
      <c r="C355" s="256"/>
      <c r="D355" s="258"/>
      <c r="E355" s="256"/>
      <c r="F355" s="256"/>
      <c r="G355" s="256"/>
      <c r="H355" s="256"/>
      <c r="I355" s="256"/>
    </row>
    <row r="356" spans="1:9" ht="18">
      <c r="A356" s="256"/>
      <c r="B356" s="256"/>
      <c r="C356" s="256"/>
      <c r="D356" s="258"/>
      <c r="E356" s="256"/>
      <c r="F356" s="256"/>
      <c r="G356" s="256"/>
      <c r="H356" s="256"/>
      <c r="I356" s="256"/>
    </row>
    <row r="357" spans="1:9" ht="18">
      <c r="A357" s="256"/>
      <c r="B357" s="256"/>
      <c r="C357" s="256"/>
      <c r="D357" s="258"/>
      <c r="E357" s="256"/>
      <c r="F357" s="256"/>
      <c r="G357" s="256"/>
      <c r="H357" s="256"/>
      <c r="I357" s="256"/>
    </row>
    <row r="358" spans="1:9" ht="18">
      <c r="A358" s="256"/>
      <c r="B358" s="256"/>
      <c r="C358" s="256"/>
      <c r="D358" s="258"/>
      <c r="E358" s="256"/>
      <c r="F358" s="256"/>
      <c r="G358" s="256"/>
      <c r="H358" s="256"/>
      <c r="I358" s="256"/>
    </row>
    <row r="359" spans="1:9" ht="18">
      <c r="A359" s="256"/>
      <c r="B359" s="256"/>
      <c r="C359" s="256"/>
      <c r="D359" s="258"/>
      <c r="E359" s="256"/>
      <c r="F359" s="256"/>
      <c r="G359" s="256"/>
      <c r="H359" s="256"/>
      <c r="I359" s="256"/>
    </row>
    <row r="360" spans="1:9" ht="18">
      <c r="A360" s="256"/>
      <c r="B360" s="256"/>
      <c r="C360" s="256"/>
      <c r="D360" s="258"/>
      <c r="E360" s="256"/>
      <c r="F360" s="256"/>
      <c r="G360" s="256"/>
      <c r="H360" s="256"/>
      <c r="I360" s="256"/>
    </row>
    <row r="361" spans="1:9" ht="18">
      <c r="A361" s="256"/>
      <c r="B361" s="256"/>
      <c r="C361" s="256"/>
      <c r="D361" s="258"/>
      <c r="E361" s="256"/>
      <c r="F361" s="256"/>
      <c r="G361" s="256"/>
      <c r="H361" s="256"/>
      <c r="I361" s="256"/>
    </row>
    <row r="362" spans="1:9" ht="18">
      <c r="A362" s="256"/>
      <c r="B362" s="256"/>
      <c r="C362" s="256"/>
      <c r="D362" s="258"/>
      <c r="E362" s="256"/>
      <c r="F362" s="256"/>
      <c r="G362" s="256"/>
      <c r="H362" s="256"/>
      <c r="I362" s="256"/>
    </row>
    <row r="363" spans="1:9" ht="18">
      <c r="A363" s="256"/>
      <c r="B363" s="256"/>
      <c r="C363" s="256"/>
      <c r="D363" s="258"/>
      <c r="E363" s="256"/>
      <c r="F363" s="256"/>
      <c r="G363" s="256"/>
      <c r="H363" s="256"/>
      <c r="I363" s="256"/>
    </row>
    <row r="364" spans="1:9" ht="18">
      <c r="A364" s="256"/>
      <c r="B364" s="256"/>
      <c r="C364" s="256"/>
      <c r="D364" s="258"/>
      <c r="E364" s="256"/>
      <c r="F364" s="256"/>
      <c r="G364" s="256"/>
      <c r="H364" s="256"/>
      <c r="I364" s="256"/>
    </row>
    <row r="365" spans="1:9" ht="18">
      <c r="A365" s="256"/>
      <c r="B365" s="256"/>
      <c r="C365" s="256"/>
      <c r="D365" s="258"/>
      <c r="E365" s="256"/>
      <c r="F365" s="256"/>
      <c r="G365" s="256"/>
      <c r="H365" s="256"/>
      <c r="I365" s="256"/>
    </row>
    <row r="366" spans="1:9" ht="18">
      <c r="A366" s="256"/>
      <c r="B366" s="256"/>
      <c r="C366" s="256"/>
      <c r="D366" s="258"/>
      <c r="E366" s="256"/>
      <c r="F366" s="256"/>
      <c r="G366" s="256"/>
      <c r="H366" s="256"/>
      <c r="I366" s="256"/>
    </row>
    <row r="367" spans="1:9" ht="18">
      <c r="A367" s="256"/>
      <c r="B367" s="256"/>
      <c r="C367" s="256"/>
      <c r="D367" s="258"/>
      <c r="E367" s="256"/>
      <c r="F367" s="256"/>
      <c r="G367" s="256"/>
      <c r="H367" s="256"/>
      <c r="I367" s="256"/>
    </row>
    <row r="368" spans="1:9" ht="18">
      <c r="A368" s="256"/>
      <c r="B368" s="256"/>
      <c r="C368" s="256"/>
      <c r="D368" s="258"/>
      <c r="E368" s="256"/>
      <c r="F368" s="256"/>
      <c r="G368" s="256"/>
      <c r="H368" s="256"/>
      <c r="I368" s="256"/>
    </row>
    <row r="369" spans="1:9" ht="18">
      <c r="A369" s="256"/>
      <c r="B369" s="256"/>
      <c r="C369" s="256"/>
      <c r="D369" s="258"/>
      <c r="E369" s="256"/>
      <c r="F369" s="256"/>
      <c r="G369" s="256"/>
      <c r="H369" s="256"/>
      <c r="I369" s="256"/>
    </row>
    <row r="370" spans="1:9" ht="18">
      <c r="A370" s="256"/>
      <c r="B370" s="256"/>
      <c r="C370" s="256"/>
      <c r="D370" s="258"/>
      <c r="E370" s="256"/>
      <c r="F370" s="256"/>
      <c r="G370" s="256"/>
      <c r="H370" s="256"/>
      <c r="I370" s="256"/>
    </row>
    <row r="371" spans="1:9" ht="18">
      <c r="A371" s="256"/>
      <c r="B371" s="256"/>
      <c r="C371" s="256"/>
      <c r="D371" s="258"/>
      <c r="E371" s="256"/>
      <c r="F371" s="256"/>
      <c r="G371" s="256"/>
      <c r="H371" s="256"/>
      <c r="I371" s="256"/>
    </row>
    <row r="372" spans="1:9" ht="18">
      <c r="A372" s="256"/>
      <c r="B372" s="256"/>
      <c r="C372" s="256"/>
      <c r="D372" s="258"/>
      <c r="E372" s="256"/>
      <c r="F372" s="256"/>
      <c r="G372" s="256"/>
      <c r="H372" s="256"/>
      <c r="I372" s="256"/>
    </row>
    <row r="373" spans="1:9" ht="18">
      <c r="A373" s="256"/>
      <c r="B373" s="256"/>
      <c r="C373" s="256"/>
      <c r="D373" s="258"/>
      <c r="E373" s="256"/>
      <c r="F373" s="256"/>
      <c r="G373" s="256"/>
      <c r="H373" s="256"/>
      <c r="I373" s="256"/>
    </row>
    <row r="374" spans="1:9" ht="18">
      <c r="A374" s="256"/>
      <c r="B374" s="256"/>
      <c r="C374" s="256"/>
      <c r="D374" s="258"/>
      <c r="E374" s="256"/>
      <c r="F374" s="256"/>
      <c r="G374" s="256"/>
      <c r="H374" s="256"/>
      <c r="I374" s="256"/>
    </row>
    <row r="375" spans="1:9" ht="18">
      <c r="A375" s="256"/>
      <c r="B375" s="256"/>
      <c r="C375" s="256"/>
      <c r="D375" s="258"/>
      <c r="E375" s="256"/>
      <c r="F375" s="256"/>
      <c r="G375" s="256"/>
      <c r="H375" s="256"/>
      <c r="I375" s="256"/>
    </row>
    <row r="376" spans="1:9" ht="18">
      <c r="A376" s="256"/>
      <c r="B376" s="256"/>
      <c r="C376" s="256"/>
      <c r="D376" s="258"/>
      <c r="E376" s="256"/>
      <c r="F376" s="256"/>
      <c r="G376" s="256"/>
      <c r="H376" s="256"/>
      <c r="I376" s="256"/>
    </row>
    <row r="377" spans="1:9" ht="18">
      <c r="A377" s="256"/>
      <c r="B377" s="256"/>
      <c r="C377" s="256"/>
      <c r="D377" s="258"/>
      <c r="E377" s="256"/>
      <c r="F377" s="256"/>
      <c r="G377" s="256"/>
      <c r="H377" s="256"/>
      <c r="I377" s="256"/>
    </row>
    <row r="378" spans="1:9" ht="18">
      <c r="A378" s="256"/>
      <c r="B378" s="256"/>
      <c r="C378" s="256"/>
      <c r="D378" s="258"/>
      <c r="E378" s="256"/>
      <c r="F378" s="256"/>
      <c r="G378" s="256"/>
      <c r="H378" s="256"/>
      <c r="I378" s="256"/>
    </row>
    <row r="379" spans="1:9" ht="18">
      <c r="A379" s="256"/>
      <c r="B379" s="256"/>
      <c r="C379" s="256"/>
      <c r="D379" s="258"/>
      <c r="E379" s="256"/>
      <c r="F379" s="256"/>
      <c r="G379" s="256"/>
      <c r="H379" s="256"/>
      <c r="I379" s="256"/>
    </row>
    <row r="380" spans="1:9" ht="18">
      <c r="A380" s="256"/>
      <c r="B380" s="256"/>
      <c r="C380" s="256"/>
      <c r="D380" s="258"/>
      <c r="E380" s="256"/>
      <c r="F380" s="256"/>
      <c r="G380" s="256"/>
      <c r="H380" s="256"/>
      <c r="I380" s="256"/>
    </row>
    <row r="381" spans="1:9" ht="18">
      <c r="A381" s="256"/>
      <c r="B381" s="256"/>
      <c r="C381" s="256"/>
      <c r="D381" s="258"/>
      <c r="E381" s="256"/>
      <c r="F381" s="256"/>
      <c r="G381" s="256"/>
      <c r="H381" s="256"/>
      <c r="I381" s="256"/>
    </row>
    <row r="382" spans="1:9" ht="18">
      <c r="A382" s="256"/>
      <c r="B382" s="256"/>
      <c r="C382" s="256"/>
      <c r="D382" s="258"/>
      <c r="E382" s="256"/>
      <c r="F382" s="256"/>
      <c r="G382" s="256"/>
      <c r="H382" s="256"/>
      <c r="I382" s="256"/>
    </row>
    <row r="383" spans="1:9" ht="18">
      <c r="A383" s="256"/>
      <c r="B383" s="256"/>
      <c r="C383" s="256"/>
      <c r="D383" s="258"/>
      <c r="E383" s="256"/>
      <c r="F383" s="256"/>
      <c r="G383" s="256"/>
      <c r="H383" s="256"/>
      <c r="I383" s="256"/>
    </row>
    <row r="384" spans="1:9" ht="18">
      <c r="A384" s="256"/>
      <c r="B384" s="256"/>
      <c r="C384" s="256"/>
      <c r="D384" s="258"/>
      <c r="E384" s="256"/>
      <c r="F384" s="256"/>
      <c r="G384" s="256"/>
      <c r="H384" s="256"/>
      <c r="I384" s="256"/>
    </row>
    <row r="385" spans="1:9" ht="18">
      <c r="A385" s="256"/>
      <c r="B385" s="256"/>
      <c r="C385" s="256"/>
      <c r="D385" s="258"/>
      <c r="E385" s="256"/>
      <c r="F385" s="256"/>
      <c r="G385" s="256"/>
      <c r="H385" s="256"/>
      <c r="I385" s="256"/>
    </row>
    <row r="386" spans="1:9" ht="18">
      <c r="A386" s="256"/>
      <c r="B386" s="256"/>
      <c r="C386" s="256"/>
      <c r="D386" s="258"/>
      <c r="E386" s="256"/>
      <c r="F386" s="256"/>
      <c r="G386" s="256"/>
      <c r="H386" s="256"/>
      <c r="I386" s="256"/>
    </row>
    <row r="387" spans="1:9" ht="18">
      <c r="A387" s="256"/>
      <c r="B387" s="256"/>
      <c r="C387" s="256"/>
      <c r="D387" s="258"/>
      <c r="E387" s="256"/>
      <c r="F387" s="256"/>
      <c r="G387" s="256"/>
      <c r="H387" s="256"/>
      <c r="I387" s="256"/>
    </row>
    <row r="388" spans="1:9" ht="18">
      <c r="A388" s="256"/>
      <c r="B388" s="256"/>
      <c r="C388" s="256"/>
      <c r="D388" s="258"/>
      <c r="E388" s="256"/>
      <c r="F388" s="256"/>
      <c r="G388" s="256"/>
      <c r="H388" s="256"/>
      <c r="I388" s="256"/>
    </row>
    <row r="389" spans="1:9" ht="18">
      <c r="A389" s="256"/>
      <c r="B389" s="256"/>
      <c r="C389" s="256"/>
      <c r="D389" s="258"/>
      <c r="E389" s="256"/>
      <c r="F389" s="256"/>
      <c r="G389" s="256"/>
      <c r="H389" s="256"/>
      <c r="I389" s="256"/>
    </row>
    <row r="390" spans="1:9" ht="18">
      <c r="A390" s="256"/>
      <c r="B390" s="256"/>
      <c r="C390" s="256"/>
      <c r="D390" s="258"/>
      <c r="E390" s="256"/>
      <c r="F390" s="256"/>
      <c r="G390" s="256"/>
      <c r="H390" s="256"/>
      <c r="I390" s="256"/>
    </row>
    <row r="391" spans="1:9" ht="18">
      <c r="A391" s="256"/>
      <c r="B391" s="256"/>
      <c r="C391" s="256"/>
      <c r="D391" s="258"/>
      <c r="E391" s="256"/>
      <c r="F391" s="256"/>
      <c r="G391" s="256"/>
      <c r="H391" s="256"/>
      <c r="I391" s="256"/>
    </row>
    <row r="392" spans="1:9" ht="18">
      <c r="A392" s="256"/>
      <c r="B392" s="256"/>
      <c r="C392" s="256"/>
      <c r="D392" s="258"/>
      <c r="E392" s="256"/>
      <c r="F392" s="256"/>
      <c r="G392" s="256"/>
      <c r="H392" s="256"/>
      <c r="I392" s="256"/>
    </row>
    <row r="393" spans="1:9" ht="18">
      <c r="A393" s="256"/>
      <c r="B393" s="256"/>
      <c r="C393" s="256"/>
      <c r="D393" s="258"/>
      <c r="E393" s="256"/>
      <c r="F393" s="256"/>
      <c r="G393" s="256"/>
      <c r="H393" s="256"/>
      <c r="I393" s="256"/>
    </row>
    <row r="394" spans="1:9" ht="18">
      <c r="A394" s="256"/>
      <c r="B394" s="256"/>
      <c r="C394" s="256"/>
      <c r="D394" s="258"/>
      <c r="E394" s="256"/>
      <c r="F394" s="256"/>
      <c r="G394" s="256"/>
      <c r="H394" s="256"/>
      <c r="I394" s="256"/>
    </row>
    <row r="395" spans="1:9" ht="18">
      <c r="A395" s="256"/>
      <c r="B395" s="256"/>
      <c r="C395" s="256"/>
      <c r="D395" s="258"/>
      <c r="E395" s="256"/>
      <c r="F395" s="256"/>
      <c r="G395" s="256"/>
      <c r="H395" s="256"/>
      <c r="I395" s="256"/>
    </row>
    <row r="396" spans="1:9" ht="18">
      <c r="A396" s="256"/>
      <c r="B396" s="256"/>
      <c r="C396" s="256"/>
      <c r="D396" s="258"/>
      <c r="E396" s="256"/>
      <c r="F396" s="256"/>
      <c r="G396" s="256"/>
      <c r="H396" s="256"/>
      <c r="I396" s="256"/>
    </row>
    <row r="397" spans="1:9" ht="18">
      <c r="A397" s="256"/>
      <c r="B397" s="256"/>
      <c r="C397" s="256"/>
      <c r="D397" s="258"/>
      <c r="E397" s="256"/>
      <c r="F397" s="256"/>
      <c r="G397" s="256"/>
      <c r="H397" s="256"/>
      <c r="I397" s="256"/>
    </row>
    <row r="398" spans="1:9" ht="18">
      <c r="A398" s="256"/>
      <c r="B398" s="256"/>
      <c r="C398" s="256"/>
      <c r="D398" s="258"/>
      <c r="E398" s="256"/>
      <c r="F398" s="256"/>
      <c r="G398" s="256"/>
      <c r="H398" s="256"/>
      <c r="I398" s="256"/>
    </row>
    <row r="399" spans="1:9" ht="18">
      <c r="A399" s="256"/>
      <c r="B399" s="256"/>
      <c r="C399" s="256"/>
      <c r="D399" s="258"/>
      <c r="E399" s="256"/>
      <c r="F399" s="256"/>
      <c r="G399" s="256"/>
      <c r="H399" s="256"/>
      <c r="I399" s="256"/>
    </row>
    <row r="400" spans="1:9" ht="18">
      <c r="A400" s="256"/>
      <c r="B400" s="256"/>
      <c r="C400" s="256"/>
      <c r="D400" s="258"/>
      <c r="E400" s="256"/>
      <c r="F400" s="256"/>
      <c r="G400" s="256"/>
      <c r="H400" s="256"/>
      <c r="I400" s="256"/>
    </row>
    <row r="401" spans="1:9" ht="18">
      <c r="A401" s="256"/>
      <c r="B401" s="256"/>
      <c r="C401" s="256"/>
      <c r="D401" s="258"/>
      <c r="E401" s="256"/>
      <c r="F401" s="256"/>
      <c r="G401" s="256"/>
      <c r="H401" s="256"/>
      <c r="I401" s="256"/>
    </row>
    <row r="402" spans="1:9" ht="18">
      <c r="A402" s="256"/>
      <c r="B402" s="256"/>
      <c r="C402" s="256"/>
      <c r="D402" s="258"/>
      <c r="E402" s="256"/>
      <c r="F402" s="256"/>
      <c r="G402" s="256"/>
      <c r="H402" s="256"/>
      <c r="I402" s="256"/>
    </row>
    <row r="403" spans="1:9" ht="18">
      <c r="A403" s="256"/>
      <c r="B403" s="256"/>
      <c r="C403" s="256"/>
      <c r="D403" s="258"/>
      <c r="E403" s="256"/>
      <c r="F403" s="256"/>
      <c r="G403" s="256"/>
      <c r="H403" s="256"/>
      <c r="I403" s="256"/>
    </row>
    <row r="404" spans="1:9" ht="18">
      <c r="A404" s="256"/>
      <c r="B404" s="256"/>
      <c r="C404" s="256"/>
      <c r="D404" s="258"/>
      <c r="E404" s="256"/>
      <c r="F404" s="256"/>
      <c r="G404" s="256"/>
      <c r="H404" s="256"/>
      <c r="I404" s="256"/>
    </row>
    <row r="405" spans="1:9" ht="18">
      <c r="A405" s="256"/>
      <c r="B405" s="256"/>
      <c r="C405" s="256"/>
      <c r="D405" s="258"/>
      <c r="E405" s="256"/>
      <c r="F405" s="256"/>
      <c r="G405" s="256"/>
      <c r="H405" s="256"/>
      <c r="I405" s="256"/>
    </row>
    <row r="406" spans="1:9" ht="18">
      <c r="A406" s="256"/>
      <c r="B406" s="256"/>
      <c r="C406" s="256"/>
      <c r="D406" s="258"/>
      <c r="E406" s="256"/>
      <c r="F406" s="256"/>
      <c r="G406" s="256"/>
      <c r="H406" s="256"/>
      <c r="I406" s="256"/>
    </row>
    <row r="407" spans="1:9" ht="18">
      <c r="A407" s="256"/>
      <c r="B407" s="256"/>
      <c r="C407" s="256"/>
      <c r="D407" s="258"/>
      <c r="E407" s="256"/>
      <c r="F407" s="256"/>
      <c r="G407" s="256"/>
      <c r="H407" s="256"/>
      <c r="I407" s="256"/>
    </row>
    <row r="408" spans="1:9" ht="18">
      <c r="A408" s="256"/>
      <c r="B408" s="256"/>
      <c r="C408" s="256"/>
      <c r="D408" s="258"/>
      <c r="E408" s="256"/>
      <c r="F408" s="256"/>
      <c r="G408" s="256"/>
      <c r="H408" s="256"/>
      <c r="I408" s="256"/>
    </row>
    <row r="409" spans="1:9" ht="18">
      <c r="A409" s="256"/>
      <c r="B409" s="256"/>
      <c r="C409" s="256"/>
      <c r="D409" s="258"/>
      <c r="E409" s="256"/>
      <c r="F409" s="256"/>
      <c r="G409" s="256"/>
      <c r="H409" s="256"/>
      <c r="I409" s="256"/>
    </row>
    <row r="410" spans="1:9" ht="18">
      <c r="A410" s="256"/>
      <c r="B410" s="256"/>
      <c r="C410" s="256"/>
      <c r="D410" s="258"/>
      <c r="E410" s="256"/>
      <c r="F410" s="256"/>
      <c r="G410" s="256"/>
      <c r="H410" s="256"/>
      <c r="I410" s="256"/>
    </row>
    <row r="411" spans="1:9" ht="18">
      <c r="A411" s="256"/>
      <c r="B411" s="256"/>
      <c r="C411" s="256"/>
      <c r="D411" s="258"/>
      <c r="E411" s="256"/>
      <c r="F411" s="256"/>
      <c r="G411" s="256"/>
      <c r="H411" s="256"/>
      <c r="I411" s="256"/>
    </row>
    <row r="412" spans="1:9" ht="18">
      <c r="A412" s="256"/>
      <c r="B412" s="256"/>
      <c r="C412" s="256"/>
      <c r="D412" s="258"/>
      <c r="E412" s="256"/>
      <c r="F412" s="256"/>
      <c r="G412" s="256"/>
      <c r="H412" s="256"/>
      <c r="I412" s="256"/>
    </row>
    <row r="413" spans="1:9" ht="18">
      <c r="A413" s="256"/>
      <c r="B413" s="256"/>
      <c r="C413" s="256"/>
      <c r="D413" s="258"/>
      <c r="E413" s="256"/>
      <c r="F413" s="256"/>
      <c r="G413" s="256"/>
      <c r="H413" s="256"/>
      <c r="I413" s="256"/>
    </row>
    <row r="414" spans="1:9" ht="18">
      <c r="A414" s="256"/>
      <c r="B414" s="256"/>
      <c r="C414" s="256"/>
      <c r="D414" s="258"/>
      <c r="E414" s="256"/>
      <c r="F414" s="256"/>
      <c r="G414" s="256"/>
      <c r="H414" s="256"/>
      <c r="I414" s="256"/>
    </row>
    <row r="415" spans="1:9" ht="18">
      <c r="A415" s="256"/>
      <c r="B415" s="256"/>
      <c r="C415" s="256"/>
      <c r="D415" s="258"/>
      <c r="E415" s="256"/>
      <c r="F415" s="256"/>
      <c r="G415" s="256"/>
      <c r="H415" s="256"/>
      <c r="I415" s="256"/>
    </row>
    <row r="416" spans="1:9" ht="18">
      <c r="A416" s="256"/>
      <c r="B416" s="256"/>
      <c r="C416" s="256"/>
      <c r="D416" s="258"/>
      <c r="E416" s="256"/>
      <c r="F416" s="256"/>
      <c r="G416" s="256"/>
      <c r="H416" s="256"/>
      <c r="I416" s="256"/>
    </row>
    <row r="417" spans="1:9" ht="18">
      <c r="A417" s="256"/>
      <c r="B417" s="256"/>
      <c r="C417" s="256"/>
      <c r="D417" s="258"/>
      <c r="E417" s="256"/>
      <c r="F417" s="256"/>
      <c r="G417" s="256"/>
      <c r="H417" s="256"/>
      <c r="I417" s="256"/>
    </row>
    <row r="418" spans="1:9" ht="18">
      <c r="A418" s="256"/>
      <c r="B418" s="256"/>
      <c r="C418" s="256"/>
      <c r="D418" s="258"/>
      <c r="E418" s="256"/>
      <c r="F418" s="256"/>
      <c r="G418" s="256"/>
      <c r="H418" s="256"/>
      <c r="I418" s="256"/>
    </row>
    <row r="419" spans="1:9" ht="18">
      <c r="A419" s="256"/>
      <c r="B419" s="256"/>
      <c r="C419" s="256"/>
      <c r="D419" s="258"/>
      <c r="E419" s="256"/>
      <c r="F419" s="256"/>
      <c r="G419" s="256"/>
      <c r="H419" s="256"/>
      <c r="I419" s="256"/>
    </row>
    <row r="420" spans="1:9" ht="18">
      <c r="A420" s="256"/>
      <c r="B420" s="256"/>
      <c r="C420" s="256"/>
      <c r="D420" s="258"/>
      <c r="E420" s="256"/>
      <c r="F420" s="256"/>
      <c r="G420" s="256"/>
      <c r="H420" s="256"/>
      <c r="I420" s="256"/>
    </row>
    <row r="421" spans="1:9" ht="18">
      <c r="A421" s="256"/>
      <c r="B421" s="256"/>
      <c r="C421" s="256"/>
      <c r="D421" s="258"/>
      <c r="E421" s="256"/>
      <c r="F421" s="256"/>
      <c r="G421" s="256"/>
      <c r="H421" s="256"/>
      <c r="I421" s="256"/>
    </row>
    <row r="422" spans="1:9" ht="18">
      <c r="A422" s="256"/>
      <c r="B422" s="256"/>
      <c r="C422" s="256"/>
      <c r="D422" s="258"/>
      <c r="E422" s="256"/>
      <c r="F422" s="256"/>
      <c r="G422" s="256"/>
      <c r="H422" s="256"/>
      <c r="I422" s="256"/>
    </row>
    <row r="423" spans="1:9" ht="18">
      <c r="A423" s="256"/>
      <c r="B423" s="256"/>
      <c r="C423" s="256"/>
      <c r="D423" s="258"/>
      <c r="E423" s="256"/>
      <c r="F423" s="256"/>
      <c r="G423" s="256"/>
      <c r="H423" s="256"/>
      <c r="I423" s="256"/>
    </row>
    <row r="424" spans="1:9" ht="18">
      <c r="A424" s="256"/>
      <c r="B424" s="256"/>
      <c r="C424" s="256"/>
      <c r="D424" s="258"/>
      <c r="E424" s="256"/>
      <c r="F424" s="256"/>
      <c r="G424" s="256"/>
      <c r="H424" s="256"/>
      <c r="I424" s="256"/>
    </row>
    <row r="425" spans="1:9" ht="18">
      <c r="A425" s="256"/>
      <c r="B425" s="256"/>
      <c r="C425" s="256"/>
      <c r="D425" s="258"/>
      <c r="E425" s="256"/>
      <c r="F425" s="256"/>
      <c r="G425" s="256"/>
      <c r="H425" s="256"/>
      <c r="I425" s="256"/>
    </row>
    <row r="426" spans="1:9" ht="18">
      <c r="A426" s="256"/>
      <c r="B426" s="256"/>
      <c r="C426" s="256"/>
      <c r="D426" s="258"/>
      <c r="E426" s="256"/>
      <c r="F426" s="256"/>
      <c r="G426" s="256"/>
      <c r="H426" s="256"/>
      <c r="I426" s="256"/>
    </row>
    <row r="427" spans="1:9" ht="18">
      <c r="A427" s="256"/>
      <c r="B427" s="256"/>
      <c r="C427" s="256"/>
      <c r="D427" s="258"/>
      <c r="E427" s="256"/>
      <c r="F427" s="256"/>
      <c r="G427" s="256"/>
      <c r="H427" s="256"/>
      <c r="I427" s="256"/>
    </row>
    <row r="428" spans="1:9" ht="18">
      <c r="A428" s="256"/>
      <c r="B428" s="256"/>
      <c r="C428" s="256"/>
      <c r="D428" s="258"/>
      <c r="E428" s="256"/>
      <c r="F428" s="256"/>
      <c r="G428" s="256"/>
      <c r="H428" s="256"/>
      <c r="I428" s="256"/>
    </row>
    <row r="429" spans="1:9" ht="18">
      <c r="A429" s="256"/>
      <c r="B429" s="256"/>
      <c r="C429" s="256"/>
      <c r="D429" s="258"/>
      <c r="E429" s="256"/>
      <c r="F429" s="256"/>
      <c r="G429" s="256"/>
      <c r="H429" s="256"/>
      <c r="I429" s="256"/>
    </row>
    <row r="430" spans="1:9" ht="18">
      <c r="A430" s="256"/>
      <c r="B430" s="256"/>
      <c r="C430" s="256"/>
      <c r="D430" s="258"/>
      <c r="E430" s="256"/>
      <c r="F430" s="256"/>
      <c r="G430" s="256"/>
      <c r="H430" s="256"/>
      <c r="I430" s="256"/>
    </row>
    <row r="431" spans="1:9" ht="18">
      <c r="A431" s="256"/>
      <c r="B431" s="256"/>
      <c r="C431" s="256"/>
      <c r="D431" s="258"/>
      <c r="E431" s="256"/>
      <c r="F431" s="256"/>
      <c r="G431" s="256"/>
      <c r="H431" s="256"/>
      <c r="I431" s="256"/>
    </row>
    <row r="432" spans="1:9" ht="18">
      <c r="A432" s="256"/>
      <c r="B432" s="256"/>
      <c r="C432" s="256"/>
      <c r="D432" s="258"/>
      <c r="E432" s="256"/>
      <c r="F432" s="256"/>
      <c r="G432" s="256"/>
      <c r="H432" s="256"/>
      <c r="I432" s="256"/>
    </row>
    <row r="433" spans="1:9" ht="18">
      <c r="A433" s="256"/>
      <c r="B433" s="256"/>
      <c r="C433" s="256"/>
      <c r="D433" s="258"/>
      <c r="E433" s="256"/>
      <c r="F433" s="256"/>
      <c r="G433" s="256"/>
      <c r="H433" s="256"/>
      <c r="I433" s="256"/>
    </row>
    <row r="434" spans="1:9" ht="18">
      <c r="A434" s="256"/>
      <c r="B434" s="256"/>
      <c r="C434" s="256"/>
      <c r="D434" s="258"/>
      <c r="E434" s="256"/>
      <c r="F434" s="256"/>
      <c r="G434" s="256"/>
      <c r="H434" s="256"/>
      <c r="I434" s="256"/>
    </row>
    <row r="435" spans="1:9" ht="18">
      <c r="A435" s="256"/>
      <c r="B435" s="256"/>
      <c r="C435" s="256"/>
      <c r="D435" s="258"/>
      <c r="E435" s="256"/>
      <c r="F435" s="256"/>
      <c r="G435" s="256"/>
      <c r="H435" s="256"/>
      <c r="I435" s="256"/>
    </row>
    <row r="436" spans="1:9" ht="18">
      <c r="A436" s="256"/>
      <c r="B436" s="256"/>
      <c r="C436" s="256"/>
      <c r="D436" s="258"/>
      <c r="E436" s="256"/>
      <c r="F436" s="256"/>
      <c r="G436" s="256"/>
      <c r="H436" s="256"/>
      <c r="I436" s="256"/>
    </row>
    <row r="437" spans="1:9" ht="18">
      <c r="A437" s="256"/>
      <c r="B437" s="256"/>
      <c r="C437" s="256"/>
      <c r="D437" s="258"/>
      <c r="E437" s="256"/>
      <c r="F437" s="256"/>
      <c r="G437" s="256"/>
      <c r="H437" s="256"/>
      <c r="I437" s="256"/>
    </row>
    <row r="438" spans="1:9" ht="18">
      <c r="A438" s="256"/>
      <c r="B438" s="256"/>
      <c r="C438" s="256"/>
      <c r="D438" s="258"/>
      <c r="E438" s="256"/>
      <c r="F438" s="256"/>
      <c r="G438" s="256"/>
      <c r="H438" s="256"/>
      <c r="I438" s="256"/>
    </row>
    <row r="439" spans="1:9" ht="18">
      <c r="A439" s="256"/>
      <c r="B439" s="256"/>
      <c r="C439" s="256"/>
      <c r="D439" s="258"/>
      <c r="E439" s="256"/>
      <c r="F439" s="256"/>
      <c r="G439" s="256"/>
      <c r="H439" s="256"/>
      <c r="I439" s="256"/>
    </row>
    <row r="440" spans="1:9" ht="18">
      <c r="A440" s="256"/>
      <c r="B440" s="256"/>
      <c r="C440" s="256"/>
      <c r="D440" s="258"/>
      <c r="E440" s="256"/>
      <c r="F440" s="256"/>
      <c r="G440" s="256"/>
      <c r="H440" s="256"/>
      <c r="I440" s="256"/>
    </row>
    <row r="441" spans="1:9" ht="18">
      <c r="A441" s="256"/>
      <c r="B441" s="256"/>
      <c r="C441" s="256"/>
      <c r="D441" s="258"/>
      <c r="E441" s="256"/>
      <c r="F441" s="256"/>
      <c r="G441" s="256"/>
      <c r="H441" s="256"/>
      <c r="I441" s="256"/>
    </row>
    <row r="442" spans="1:9" ht="18">
      <c r="A442" s="256"/>
      <c r="B442" s="256"/>
      <c r="C442" s="256"/>
      <c r="D442" s="258"/>
      <c r="E442" s="256"/>
      <c r="F442" s="256"/>
      <c r="G442" s="256"/>
      <c r="H442" s="256"/>
      <c r="I442" s="256"/>
    </row>
    <row r="443" spans="1:9" ht="18">
      <c r="A443" s="256"/>
      <c r="B443" s="256"/>
      <c r="C443" s="256"/>
      <c r="D443" s="258"/>
      <c r="E443" s="256"/>
      <c r="F443" s="256"/>
      <c r="G443" s="256"/>
      <c r="H443" s="256"/>
      <c r="I443" s="256"/>
    </row>
    <row r="444" spans="1:9" ht="18">
      <c r="A444" s="256"/>
      <c r="B444" s="256"/>
      <c r="C444" s="256"/>
      <c r="D444" s="258"/>
      <c r="E444" s="256"/>
      <c r="F444" s="256"/>
      <c r="G444" s="256"/>
      <c r="H444" s="256"/>
      <c r="I444" s="256"/>
    </row>
    <row r="445" spans="1:9" ht="18">
      <c r="A445" s="256"/>
      <c r="B445" s="256"/>
      <c r="C445" s="256"/>
      <c r="D445" s="258"/>
      <c r="E445" s="256"/>
      <c r="F445" s="256"/>
      <c r="G445" s="256"/>
      <c r="H445" s="256"/>
      <c r="I445" s="256"/>
    </row>
    <row r="446" spans="1:9" ht="18">
      <c r="A446" s="256"/>
      <c r="B446" s="256"/>
      <c r="C446" s="256"/>
      <c r="D446" s="258"/>
      <c r="E446" s="256"/>
      <c r="F446" s="256"/>
      <c r="G446" s="256"/>
      <c r="H446" s="256"/>
      <c r="I446" s="256"/>
    </row>
    <row r="447" spans="1:9" ht="18">
      <c r="A447" s="256"/>
      <c r="B447" s="256"/>
      <c r="C447" s="256"/>
      <c r="D447" s="258"/>
      <c r="E447" s="256"/>
      <c r="F447" s="256"/>
      <c r="G447" s="256"/>
      <c r="H447" s="256"/>
      <c r="I447" s="256"/>
    </row>
    <row r="448" spans="1:9" ht="18">
      <c r="A448" s="256"/>
      <c r="B448" s="256"/>
      <c r="C448" s="256"/>
      <c r="D448" s="258"/>
      <c r="E448" s="256"/>
      <c r="F448" s="256"/>
      <c r="G448" s="256"/>
      <c r="H448" s="256"/>
      <c r="I448" s="256"/>
    </row>
    <row r="449" spans="1:9" ht="18">
      <c r="A449" s="256"/>
      <c r="B449" s="256"/>
      <c r="C449" s="256"/>
      <c r="D449" s="258"/>
      <c r="E449" s="256"/>
      <c r="F449" s="256"/>
      <c r="G449" s="256"/>
      <c r="H449" s="256"/>
      <c r="I449" s="256"/>
    </row>
    <row r="450" spans="1:9" ht="18">
      <c r="A450" s="256"/>
      <c r="B450" s="256"/>
      <c r="C450" s="256"/>
      <c r="D450" s="258"/>
      <c r="E450" s="256"/>
      <c r="F450" s="256"/>
      <c r="G450" s="256"/>
      <c r="H450" s="256"/>
      <c r="I450" s="256"/>
    </row>
    <row r="451" spans="1:9" ht="18">
      <c r="A451" s="256"/>
      <c r="B451" s="256"/>
      <c r="C451" s="256"/>
      <c r="D451" s="258"/>
      <c r="E451" s="256"/>
      <c r="F451" s="256"/>
      <c r="G451" s="256"/>
      <c r="H451" s="256"/>
      <c r="I451" s="256"/>
    </row>
    <row r="452" spans="1:9" ht="18">
      <c r="A452" s="256"/>
      <c r="B452" s="256"/>
      <c r="C452" s="256"/>
      <c r="D452" s="258"/>
      <c r="E452" s="256"/>
      <c r="F452" s="256"/>
      <c r="G452" s="256"/>
      <c r="H452" s="256"/>
      <c r="I452" s="256"/>
    </row>
    <row r="453" spans="1:9" ht="18">
      <c r="A453" s="256"/>
      <c r="B453" s="256"/>
      <c r="C453" s="256"/>
      <c r="D453" s="258"/>
      <c r="E453" s="256"/>
      <c r="F453" s="256"/>
      <c r="G453" s="256"/>
      <c r="H453" s="256"/>
      <c r="I453" s="256"/>
    </row>
    <row r="454" spans="1:9" ht="18">
      <c r="A454" s="256"/>
      <c r="B454" s="256"/>
      <c r="C454" s="256"/>
      <c r="D454" s="258"/>
      <c r="E454" s="256"/>
      <c r="F454" s="256"/>
      <c r="G454" s="256"/>
      <c r="H454" s="256"/>
      <c r="I454" s="256"/>
    </row>
    <row r="455" spans="1:9" ht="18">
      <c r="A455" s="256"/>
      <c r="B455" s="256"/>
      <c r="C455" s="256"/>
      <c r="D455" s="258"/>
      <c r="E455" s="256"/>
      <c r="F455" s="256"/>
      <c r="G455" s="256"/>
      <c r="H455" s="256"/>
      <c r="I455" s="256"/>
    </row>
    <row r="456" spans="1:9" ht="18">
      <c r="A456" s="256"/>
      <c r="B456" s="256"/>
      <c r="C456" s="256"/>
      <c r="D456" s="258"/>
      <c r="E456" s="256"/>
      <c r="F456" s="256"/>
      <c r="G456" s="256"/>
      <c r="H456" s="256"/>
      <c r="I456" s="256"/>
    </row>
    <row r="457" spans="1:9" ht="18">
      <c r="A457" s="256"/>
      <c r="B457" s="256"/>
      <c r="C457" s="256"/>
      <c r="D457" s="258"/>
      <c r="E457" s="256"/>
      <c r="F457" s="256"/>
      <c r="G457" s="256"/>
      <c r="H457" s="256"/>
      <c r="I457" s="256"/>
    </row>
    <row r="458" spans="1:9" ht="18">
      <c r="A458" s="256"/>
      <c r="B458" s="256"/>
      <c r="C458" s="256"/>
      <c r="D458" s="258"/>
      <c r="E458" s="256"/>
      <c r="F458" s="256"/>
      <c r="G458" s="256"/>
      <c r="H458" s="256"/>
      <c r="I458" s="256"/>
    </row>
    <row r="459" spans="1:9" ht="18">
      <c r="A459" s="256"/>
      <c r="B459" s="256"/>
      <c r="C459" s="256"/>
      <c r="D459" s="258"/>
      <c r="E459" s="256"/>
      <c r="F459" s="256"/>
      <c r="G459" s="256"/>
      <c r="H459" s="256"/>
      <c r="I459" s="256"/>
    </row>
    <row r="460" spans="1:9" ht="18">
      <c r="A460" s="256"/>
      <c r="B460" s="256"/>
      <c r="C460" s="256"/>
      <c r="D460" s="258"/>
      <c r="E460" s="256"/>
      <c r="F460" s="256"/>
      <c r="G460" s="256"/>
      <c r="H460" s="256"/>
      <c r="I460" s="256"/>
    </row>
    <row r="461" spans="1:9" ht="18">
      <c r="A461" s="256"/>
      <c r="B461" s="256"/>
      <c r="C461" s="256"/>
      <c r="D461" s="258"/>
      <c r="E461" s="256"/>
      <c r="F461" s="256"/>
      <c r="G461" s="256"/>
      <c r="H461" s="256"/>
      <c r="I461" s="256"/>
    </row>
    <row r="462" spans="1:9" ht="18">
      <c r="A462" s="256"/>
      <c r="B462" s="256"/>
      <c r="C462" s="256"/>
      <c r="D462" s="258"/>
      <c r="E462" s="256"/>
      <c r="F462" s="256"/>
      <c r="G462" s="256"/>
      <c r="H462" s="256"/>
      <c r="I462" s="256"/>
    </row>
    <row r="463" spans="1:9" ht="18">
      <c r="A463" s="256"/>
      <c r="B463" s="256"/>
      <c r="C463" s="256"/>
      <c r="D463" s="258"/>
      <c r="E463" s="256"/>
      <c r="F463" s="256"/>
      <c r="G463" s="256"/>
      <c r="H463" s="256"/>
      <c r="I463" s="256"/>
    </row>
    <row r="464" spans="1:9" ht="18">
      <c r="A464" s="256"/>
      <c r="B464" s="256"/>
      <c r="C464" s="256"/>
      <c r="D464" s="258"/>
      <c r="E464" s="256"/>
      <c r="F464" s="256"/>
      <c r="G464" s="256"/>
      <c r="H464" s="256"/>
      <c r="I464" s="256"/>
    </row>
    <row r="465" spans="1:9" ht="18">
      <c r="A465" s="256"/>
      <c r="B465" s="256"/>
      <c r="C465" s="256"/>
      <c r="D465" s="258"/>
      <c r="E465" s="256"/>
      <c r="F465" s="256"/>
      <c r="G465" s="256"/>
      <c r="H465" s="256"/>
      <c r="I465" s="256"/>
    </row>
    <row r="466" spans="1:9" ht="18">
      <c r="A466" s="256"/>
      <c r="B466" s="256"/>
      <c r="C466" s="256"/>
      <c r="D466" s="258"/>
      <c r="E466" s="256"/>
      <c r="F466" s="256"/>
      <c r="G466" s="256"/>
      <c r="H466" s="256"/>
      <c r="I466" s="256"/>
    </row>
    <row r="467" spans="1:9" ht="18">
      <c r="A467" s="256"/>
      <c r="B467" s="256"/>
      <c r="C467" s="256"/>
      <c r="D467" s="258"/>
      <c r="E467" s="256"/>
      <c r="F467" s="256"/>
      <c r="G467" s="256"/>
      <c r="H467" s="256"/>
      <c r="I467" s="256"/>
    </row>
    <row r="468" spans="1:9" ht="18">
      <c r="A468" s="256"/>
      <c r="B468" s="256"/>
      <c r="C468" s="256"/>
      <c r="D468" s="258"/>
      <c r="E468" s="256"/>
      <c r="F468" s="256"/>
      <c r="G468" s="256"/>
      <c r="H468" s="256"/>
      <c r="I468" s="256"/>
    </row>
    <row r="469" spans="1:9" ht="18">
      <c r="A469" s="256"/>
      <c r="B469" s="256"/>
      <c r="C469" s="256"/>
      <c r="D469" s="258"/>
      <c r="E469" s="256"/>
      <c r="F469" s="256"/>
      <c r="G469" s="256"/>
      <c r="H469" s="256"/>
      <c r="I469" s="256"/>
    </row>
    <row r="470" spans="1:9" ht="18">
      <c r="A470" s="256"/>
      <c r="B470" s="256"/>
      <c r="C470" s="256"/>
      <c r="D470" s="258"/>
      <c r="E470" s="256"/>
      <c r="F470" s="256"/>
      <c r="G470" s="256"/>
      <c r="H470" s="256"/>
      <c r="I470" s="256"/>
    </row>
    <row r="471" spans="1:9" ht="18">
      <c r="A471" s="256"/>
      <c r="B471" s="256"/>
      <c r="C471" s="256"/>
      <c r="D471" s="258"/>
      <c r="E471" s="256"/>
      <c r="F471" s="256"/>
      <c r="G471" s="256"/>
      <c r="H471" s="256"/>
      <c r="I471" s="256"/>
    </row>
    <row r="472" spans="1:9" ht="18">
      <c r="A472" s="256"/>
      <c r="B472" s="256"/>
      <c r="C472" s="256"/>
      <c r="D472" s="258"/>
      <c r="E472" s="256"/>
      <c r="F472" s="256"/>
      <c r="G472" s="256"/>
      <c r="H472" s="256"/>
      <c r="I472" s="256"/>
    </row>
    <row r="473" spans="1:9" ht="18">
      <c r="A473" s="256"/>
      <c r="B473" s="256"/>
      <c r="C473" s="256"/>
      <c r="D473" s="258"/>
      <c r="E473" s="256"/>
      <c r="F473" s="256"/>
      <c r="G473" s="256"/>
      <c r="H473" s="256"/>
      <c r="I473" s="256"/>
    </row>
    <row r="474" spans="1:9" ht="18">
      <c r="A474" s="256"/>
      <c r="B474" s="256"/>
      <c r="C474" s="256"/>
      <c r="D474" s="258"/>
      <c r="E474" s="256"/>
      <c r="F474" s="256"/>
      <c r="G474" s="256"/>
      <c r="H474" s="256"/>
      <c r="I474" s="256"/>
    </row>
    <row r="475" spans="1:9" ht="18">
      <c r="A475" s="256"/>
      <c r="B475" s="256"/>
      <c r="C475" s="256"/>
      <c r="D475" s="258"/>
      <c r="E475" s="256"/>
      <c r="F475" s="256"/>
      <c r="G475" s="256"/>
      <c r="H475" s="256"/>
      <c r="I475" s="256"/>
    </row>
    <row r="476" spans="1:9" ht="18">
      <c r="A476" s="256"/>
      <c r="B476" s="256"/>
      <c r="C476" s="256"/>
      <c r="D476" s="258"/>
      <c r="E476" s="256"/>
      <c r="F476" s="256"/>
      <c r="G476" s="256"/>
      <c r="H476" s="256"/>
      <c r="I476" s="256"/>
    </row>
    <row r="477" spans="1:9" ht="18">
      <c r="A477" s="256"/>
      <c r="B477" s="256"/>
      <c r="C477" s="256"/>
      <c r="D477" s="258"/>
      <c r="E477" s="256"/>
      <c r="F477" s="256"/>
      <c r="G477" s="256"/>
      <c r="H477" s="256"/>
      <c r="I477" s="256"/>
    </row>
    <row r="478" spans="1:9" ht="18">
      <c r="A478" s="256"/>
      <c r="B478" s="256"/>
      <c r="C478" s="256"/>
      <c r="D478" s="258"/>
      <c r="E478" s="256"/>
      <c r="F478" s="256"/>
      <c r="G478" s="256"/>
      <c r="H478" s="256"/>
      <c r="I478" s="256"/>
    </row>
    <row r="479" spans="1:9" ht="18">
      <c r="A479" s="256"/>
      <c r="B479" s="256"/>
      <c r="C479" s="256"/>
      <c r="D479" s="258"/>
      <c r="E479" s="256"/>
      <c r="F479" s="256"/>
      <c r="G479" s="256"/>
      <c r="H479" s="256"/>
      <c r="I479" s="256"/>
    </row>
    <row r="480" spans="1:9" ht="18">
      <c r="A480" s="256"/>
      <c r="B480" s="256"/>
      <c r="C480" s="256"/>
      <c r="D480" s="258"/>
      <c r="E480" s="256"/>
      <c r="F480" s="256"/>
      <c r="G480" s="256"/>
      <c r="H480" s="256"/>
      <c r="I480" s="256"/>
    </row>
    <row r="481" spans="1:9" ht="18">
      <c r="A481" s="256"/>
      <c r="B481" s="256"/>
      <c r="C481" s="256"/>
      <c r="D481" s="258"/>
      <c r="E481" s="256"/>
      <c r="F481" s="256"/>
      <c r="G481" s="256"/>
      <c r="H481" s="256"/>
      <c r="I481" s="256"/>
    </row>
    <row r="482" spans="1:9" ht="18">
      <c r="A482" s="256"/>
      <c r="B482" s="256"/>
      <c r="C482" s="256"/>
      <c r="D482" s="258"/>
      <c r="E482" s="256"/>
      <c r="F482" s="256"/>
      <c r="G482" s="256"/>
      <c r="H482" s="256"/>
      <c r="I482" s="256"/>
    </row>
    <row r="483" spans="1:9" ht="18">
      <c r="A483" s="256"/>
      <c r="B483" s="256"/>
      <c r="C483" s="256"/>
      <c r="D483" s="258"/>
      <c r="E483" s="256"/>
      <c r="F483" s="256"/>
      <c r="G483" s="256"/>
      <c r="H483" s="256"/>
      <c r="I483" s="256"/>
    </row>
    <row r="484" spans="1:9" ht="18">
      <c r="A484" s="256"/>
      <c r="B484" s="256"/>
      <c r="C484" s="256"/>
      <c r="D484" s="258"/>
      <c r="E484" s="256"/>
      <c r="F484" s="256"/>
      <c r="G484" s="256"/>
      <c r="H484" s="256"/>
      <c r="I484" s="256"/>
    </row>
    <row r="485" spans="1:9" ht="18">
      <c r="A485" s="256"/>
      <c r="B485" s="256"/>
      <c r="C485" s="256"/>
      <c r="D485" s="258"/>
      <c r="E485" s="256"/>
      <c r="F485" s="256"/>
      <c r="G485" s="256"/>
      <c r="H485" s="256"/>
      <c r="I485" s="256"/>
    </row>
    <row r="486" spans="1:9" ht="18">
      <c r="A486" s="256"/>
      <c r="B486" s="256"/>
      <c r="C486" s="256"/>
      <c r="D486" s="258"/>
      <c r="E486" s="256"/>
      <c r="F486" s="256"/>
      <c r="G486" s="256"/>
      <c r="H486" s="256"/>
      <c r="I486" s="256"/>
    </row>
    <row r="487" spans="1:9" ht="18">
      <c r="A487" s="256"/>
      <c r="B487" s="256"/>
      <c r="C487" s="256"/>
      <c r="D487" s="258"/>
      <c r="E487" s="256"/>
      <c r="F487" s="256"/>
      <c r="G487" s="256"/>
      <c r="H487" s="256"/>
      <c r="I487" s="256"/>
    </row>
    <row r="488" spans="1:9" ht="18">
      <c r="A488" s="256"/>
      <c r="B488" s="256"/>
      <c r="C488" s="256"/>
      <c r="D488" s="258"/>
      <c r="E488" s="256"/>
      <c r="F488" s="256"/>
      <c r="G488" s="256"/>
      <c r="H488" s="256"/>
      <c r="I488" s="256"/>
    </row>
    <row r="489" spans="1:9" ht="18">
      <c r="A489" s="256"/>
      <c r="B489" s="256"/>
      <c r="C489" s="256"/>
      <c r="D489" s="258"/>
      <c r="E489" s="256"/>
      <c r="F489" s="256"/>
      <c r="G489" s="256"/>
      <c r="H489" s="256"/>
      <c r="I489" s="256"/>
    </row>
    <row r="490" spans="1:9" ht="18">
      <c r="A490" s="256"/>
      <c r="B490" s="256"/>
      <c r="C490" s="256"/>
      <c r="D490" s="258"/>
      <c r="E490" s="256"/>
      <c r="F490" s="256"/>
      <c r="G490" s="256"/>
      <c r="H490" s="256"/>
      <c r="I490" s="256"/>
    </row>
    <row r="491" spans="1:9" ht="18">
      <c r="A491" s="256"/>
      <c r="B491" s="256"/>
      <c r="C491" s="256"/>
      <c r="D491" s="258"/>
      <c r="E491" s="256"/>
      <c r="F491" s="256"/>
      <c r="G491" s="256"/>
      <c r="H491" s="256"/>
      <c r="I491" s="256"/>
    </row>
    <row r="492" spans="1:9" ht="18">
      <c r="A492" s="256"/>
      <c r="B492" s="256"/>
      <c r="C492" s="256"/>
      <c r="D492" s="258"/>
      <c r="E492" s="256"/>
      <c r="F492" s="256"/>
      <c r="G492" s="256"/>
      <c r="H492" s="256"/>
      <c r="I492" s="256"/>
    </row>
    <row r="493" spans="1:9" ht="18">
      <c r="A493" s="256"/>
      <c r="B493" s="256"/>
      <c r="C493" s="256"/>
      <c r="D493" s="258"/>
      <c r="E493" s="256"/>
      <c r="F493" s="256"/>
      <c r="G493" s="256"/>
      <c r="H493" s="256"/>
      <c r="I493" s="256"/>
    </row>
    <row r="494" spans="1:9" ht="18">
      <c r="A494" s="256"/>
      <c r="B494" s="256"/>
      <c r="C494" s="256"/>
      <c r="D494" s="258"/>
      <c r="E494" s="256"/>
      <c r="F494" s="256"/>
      <c r="G494" s="256"/>
      <c r="H494" s="256"/>
      <c r="I494" s="256"/>
    </row>
    <row r="495" spans="1:9" ht="18">
      <c r="A495" s="256"/>
      <c r="B495" s="256"/>
      <c r="C495" s="256"/>
      <c r="D495" s="258"/>
      <c r="E495" s="256"/>
      <c r="F495" s="256"/>
      <c r="G495" s="256"/>
      <c r="H495" s="256"/>
      <c r="I495" s="256"/>
    </row>
    <row r="496" spans="1:9" ht="18">
      <c r="A496" s="256"/>
      <c r="B496" s="256"/>
      <c r="C496" s="256"/>
      <c r="D496" s="258"/>
      <c r="E496" s="256"/>
      <c r="F496" s="256"/>
      <c r="G496" s="256"/>
      <c r="H496" s="256"/>
      <c r="I496" s="256"/>
    </row>
    <row r="497" spans="1:9" ht="18">
      <c r="A497" s="256"/>
      <c r="B497" s="256"/>
      <c r="C497" s="256"/>
      <c r="D497" s="258"/>
      <c r="E497" s="256"/>
      <c r="F497" s="256"/>
      <c r="G497" s="256"/>
      <c r="H497" s="256"/>
      <c r="I497" s="256"/>
    </row>
    <row r="498" spans="1:9" ht="18">
      <c r="A498" s="256"/>
      <c r="B498" s="256"/>
      <c r="C498" s="256"/>
      <c r="D498" s="258"/>
      <c r="E498" s="256"/>
      <c r="F498" s="256"/>
      <c r="G498" s="256"/>
      <c r="H498" s="256"/>
      <c r="I498" s="256"/>
    </row>
    <row r="499" spans="1:9" ht="18">
      <c r="A499" s="256"/>
      <c r="B499" s="256"/>
      <c r="C499" s="256"/>
      <c r="D499" s="258"/>
      <c r="E499" s="256"/>
      <c r="F499" s="256"/>
      <c r="G499" s="256"/>
      <c r="H499" s="256"/>
      <c r="I499" s="256"/>
    </row>
    <row r="500" spans="1:9" ht="18">
      <c r="A500" s="256"/>
      <c r="B500" s="256"/>
      <c r="C500" s="256"/>
      <c r="D500" s="258"/>
      <c r="E500" s="256"/>
      <c r="F500" s="256"/>
      <c r="G500" s="256"/>
      <c r="H500" s="256"/>
      <c r="I500" s="256"/>
    </row>
    <row r="501" spans="1:9" ht="18">
      <c r="A501" s="256"/>
      <c r="B501" s="256"/>
      <c r="C501" s="256"/>
      <c r="D501" s="258"/>
      <c r="E501" s="256"/>
      <c r="F501" s="256"/>
      <c r="G501" s="256"/>
      <c r="H501" s="256"/>
      <c r="I501" s="256"/>
    </row>
    <row r="502" spans="1:9" ht="18">
      <c r="A502" s="256"/>
      <c r="B502" s="256"/>
      <c r="C502" s="256"/>
      <c r="D502" s="258"/>
      <c r="E502" s="256"/>
      <c r="F502" s="256"/>
      <c r="G502" s="256"/>
      <c r="H502" s="256"/>
      <c r="I502" s="256"/>
    </row>
    <row r="503" spans="1:9" ht="18">
      <c r="A503" s="256"/>
      <c r="B503" s="256"/>
      <c r="C503" s="256"/>
      <c r="D503" s="258"/>
      <c r="E503" s="256"/>
      <c r="F503" s="256"/>
      <c r="G503" s="256"/>
      <c r="H503" s="256"/>
      <c r="I503" s="256"/>
    </row>
    <row r="504" spans="1:9" ht="18">
      <c r="A504" s="256"/>
      <c r="B504" s="256"/>
      <c r="C504" s="256"/>
      <c r="D504" s="258"/>
      <c r="E504" s="256"/>
      <c r="F504" s="256"/>
      <c r="G504" s="256"/>
      <c r="H504" s="256"/>
      <c r="I504" s="256"/>
    </row>
    <row r="505" spans="1:9" ht="18">
      <c r="A505" s="256"/>
      <c r="B505" s="256"/>
      <c r="C505" s="256"/>
      <c r="D505" s="258"/>
      <c r="E505" s="256"/>
      <c r="F505" s="256"/>
      <c r="G505" s="256"/>
      <c r="H505" s="256"/>
      <c r="I505" s="256"/>
    </row>
    <row r="506" spans="1:9" ht="18">
      <c r="A506" s="256"/>
      <c r="B506" s="256"/>
      <c r="C506" s="256"/>
      <c r="D506" s="258"/>
      <c r="E506" s="256"/>
      <c r="F506" s="256"/>
      <c r="G506" s="256"/>
      <c r="H506" s="256"/>
      <c r="I506" s="256"/>
    </row>
    <row r="507" spans="1:9" ht="18">
      <c r="A507" s="256"/>
      <c r="B507" s="256"/>
      <c r="C507" s="256"/>
      <c r="D507" s="258"/>
      <c r="E507" s="256"/>
      <c r="F507" s="256"/>
      <c r="G507" s="256"/>
      <c r="H507" s="256"/>
      <c r="I507" s="256"/>
    </row>
    <row r="508" spans="1:9" ht="18">
      <c r="A508" s="256"/>
      <c r="B508" s="256"/>
      <c r="C508" s="256"/>
      <c r="D508" s="258"/>
      <c r="E508" s="256"/>
      <c r="F508" s="256"/>
      <c r="G508" s="256"/>
      <c r="H508" s="256"/>
      <c r="I508" s="256"/>
    </row>
    <row r="509" spans="1:9" ht="18">
      <c r="A509" s="256"/>
      <c r="B509" s="256"/>
      <c r="C509" s="256"/>
      <c r="D509" s="258"/>
      <c r="E509" s="256"/>
      <c r="F509" s="256"/>
      <c r="G509" s="256"/>
      <c r="H509" s="256"/>
      <c r="I509" s="256"/>
    </row>
    <row r="510" spans="1:9" ht="18">
      <c r="A510" s="256"/>
      <c r="B510" s="256"/>
      <c r="C510" s="256"/>
      <c r="D510" s="258"/>
      <c r="E510" s="256"/>
      <c r="F510" s="256"/>
      <c r="G510" s="256"/>
      <c r="H510" s="256"/>
      <c r="I510" s="256"/>
    </row>
    <row r="511" spans="1:9" ht="18">
      <c r="A511" s="256"/>
      <c r="B511" s="256"/>
      <c r="C511" s="256"/>
      <c r="D511" s="258"/>
      <c r="E511" s="256"/>
      <c r="F511" s="256"/>
      <c r="G511" s="256"/>
      <c r="H511" s="256"/>
      <c r="I511" s="256"/>
    </row>
    <row r="512" spans="1:9" ht="18">
      <c r="A512" s="256"/>
      <c r="B512" s="256"/>
      <c r="C512" s="256"/>
      <c r="D512" s="258"/>
      <c r="E512" s="256"/>
      <c r="F512" s="256"/>
      <c r="G512" s="256"/>
      <c r="H512" s="256"/>
      <c r="I512" s="256"/>
    </row>
    <row r="513" spans="1:9" ht="18">
      <c r="A513" s="256"/>
      <c r="B513" s="256"/>
      <c r="C513" s="256"/>
      <c r="D513" s="258"/>
      <c r="E513" s="256"/>
      <c r="F513" s="256"/>
      <c r="G513" s="256"/>
      <c r="H513" s="256"/>
      <c r="I513" s="256"/>
    </row>
    <row r="514" spans="1:9" ht="18">
      <c r="A514" s="256"/>
      <c r="B514" s="256"/>
      <c r="C514" s="256"/>
      <c r="D514" s="258"/>
      <c r="E514" s="256"/>
      <c r="F514" s="256"/>
      <c r="G514" s="256"/>
      <c r="H514" s="256"/>
      <c r="I514" s="256"/>
    </row>
    <row r="515" spans="1:9" ht="18">
      <c r="A515" s="256"/>
      <c r="B515" s="256"/>
      <c r="C515" s="256"/>
      <c r="D515" s="258"/>
      <c r="E515" s="256"/>
      <c r="F515" s="256"/>
      <c r="G515" s="256"/>
      <c r="H515" s="256"/>
      <c r="I515" s="256"/>
    </row>
    <row r="516" spans="1:9" ht="18">
      <c r="A516" s="256"/>
      <c r="B516" s="256"/>
      <c r="C516" s="256"/>
      <c r="D516" s="258"/>
      <c r="E516" s="256"/>
      <c r="F516" s="256"/>
      <c r="G516" s="256"/>
      <c r="H516" s="256"/>
      <c r="I516" s="256"/>
    </row>
    <row r="517" spans="1:9" ht="18">
      <c r="A517" s="256"/>
      <c r="B517" s="256"/>
      <c r="C517" s="256"/>
      <c r="D517" s="258"/>
      <c r="E517" s="256"/>
      <c r="F517" s="256"/>
      <c r="G517" s="256"/>
      <c r="H517" s="256"/>
      <c r="I517" s="256"/>
    </row>
    <row r="518" spans="1:9" ht="18">
      <c r="A518" s="256"/>
      <c r="B518" s="256"/>
      <c r="C518" s="256"/>
      <c r="D518" s="258"/>
      <c r="E518" s="256"/>
      <c r="F518" s="256"/>
      <c r="G518" s="256"/>
      <c r="H518" s="256"/>
      <c r="I518" s="256"/>
    </row>
    <row r="519" spans="1:9" ht="18">
      <c r="A519" s="256"/>
      <c r="B519" s="256"/>
      <c r="C519" s="256"/>
      <c r="D519" s="258"/>
      <c r="E519" s="256"/>
      <c r="F519" s="256"/>
      <c r="G519" s="256"/>
      <c r="H519" s="256"/>
      <c r="I519" s="256"/>
    </row>
    <row r="520" spans="1:9" ht="18">
      <c r="A520" s="256"/>
      <c r="B520" s="256"/>
      <c r="C520" s="256"/>
      <c r="D520" s="258"/>
      <c r="E520" s="256"/>
      <c r="F520" s="256"/>
      <c r="G520" s="256"/>
      <c r="H520" s="256"/>
      <c r="I520" s="256"/>
    </row>
    <row r="521" spans="1:9" ht="18">
      <c r="A521" s="256"/>
      <c r="B521" s="256"/>
      <c r="C521" s="256"/>
      <c r="D521" s="258"/>
      <c r="E521" s="256"/>
      <c r="F521" s="256"/>
      <c r="G521" s="256"/>
      <c r="H521" s="256"/>
      <c r="I521" s="256"/>
    </row>
    <row r="522" spans="1:9" ht="18">
      <c r="A522" s="256"/>
      <c r="B522" s="256"/>
      <c r="C522" s="256"/>
      <c r="D522" s="258"/>
      <c r="E522" s="256"/>
      <c r="F522" s="256"/>
      <c r="G522" s="256"/>
      <c r="H522" s="256"/>
      <c r="I522" s="256"/>
    </row>
    <row r="523" spans="1:9" ht="18">
      <c r="A523" s="256"/>
      <c r="B523" s="256"/>
      <c r="C523" s="256"/>
      <c r="D523" s="258"/>
      <c r="E523" s="256"/>
      <c r="F523" s="256"/>
      <c r="G523" s="256"/>
      <c r="H523" s="256"/>
      <c r="I523" s="256"/>
    </row>
    <row r="524" spans="1:9" ht="18">
      <c r="A524" s="256"/>
      <c r="B524" s="256"/>
      <c r="C524" s="256"/>
      <c r="D524" s="258"/>
      <c r="E524" s="256"/>
      <c r="F524" s="256"/>
      <c r="G524" s="256"/>
      <c r="H524" s="256"/>
      <c r="I524" s="256"/>
    </row>
    <row r="525" spans="1:9" ht="18">
      <c r="A525" s="256"/>
      <c r="B525" s="256"/>
      <c r="C525" s="256"/>
      <c r="D525" s="258"/>
      <c r="E525" s="256"/>
      <c r="F525" s="256"/>
      <c r="G525" s="256"/>
      <c r="H525" s="256"/>
      <c r="I525" s="256"/>
    </row>
    <row r="526" spans="1:9" ht="18">
      <c r="A526" s="256"/>
      <c r="B526" s="256"/>
      <c r="C526" s="256"/>
      <c r="D526" s="258"/>
      <c r="E526" s="256"/>
      <c r="F526" s="256"/>
      <c r="G526" s="256"/>
      <c r="H526" s="256"/>
      <c r="I526" s="256"/>
    </row>
    <row r="527" spans="1:9" ht="18">
      <c r="A527" s="256"/>
      <c r="B527" s="256"/>
      <c r="C527" s="256"/>
      <c r="D527" s="258"/>
      <c r="E527" s="256"/>
      <c r="F527" s="256"/>
      <c r="G527" s="256"/>
      <c r="H527" s="256"/>
      <c r="I527" s="256"/>
    </row>
    <row r="528" spans="1:9" ht="18">
      <c r="A528" s="256"/>
      <c r="B528" s="256"/>
      <c r="C528" s="256"/>
      <c r="D528" s="258"/>
      <c r="E528" s="256"/>
      <c r="F528" s="256"/>
      <c r="G528" s="256"/>
      <c r="H528" s="256"/>
      <c r="I528" s="256"/>
    </row>
    <row r="529" spans="1:9" ht="18">
      <c r="A529" s="256"/>
      <c r="B529" s="256"/>
      <c r="C529" s="256"/>
      <c r="D529" s="258"/>
      <c r="E529" s="256"/>
      <c r="F529" s="256"/>
      <c r="G529" s="256"/>
      <c r="H529" s="256"/>
      <c r="I529" s="256"/>
    </row>
    <row r="530" spans="1:9" ht="18">
      <c r="A530" s="256"/>
      <c r="B530" s="256"/>
      <c r="C530" s="256"/>
      <c r="D530" s="258"/>
      <c r="E530" s="256"/>
      <c r="F530" s="256"/>
      <c r="G530" s="256"/>
      <c r="H530" s="256"/>
      <c r="I530" s="256"/>
    </row>
    <row r="531" spans="1:9" ht="18">
      <c r="A531" s="256"/>
      <c r="B531" s="256"/>
      <c r="C531" s="256"/>
      <c r="D531" s="258"/>
      <c r="E531" s="256"/>
      <c r="F531" s="256"/>
      <c r="G531" s="256"/>
      <c r="H531" s="256"/>
      <c r="I531" s="256"/>
    </row>
    <row r="532" spans="1:9" ht="18">
      <c r="A532" s="256"/>
      <c r="B532" s="256"/>
      <c r="C532" s="256"/>
      <c r="D532" s="258"/>
      <c r="E532" s="256"/>
      <c r="F532" s="256"/>
      <c r="G532" s="256"/>
      <c r="H532" s="256"/>
      <c r="I532" s="256"/>
    </row>
    <row r="533" spans="1:9" ht="18">
      <c r="A533" s="256"/>
      <c r="B533" s="256"/>
      <c r="C533" s="256"/>
      <c r="D533" s="258"/>
      <c r="E533" s="256"/>
      <c r="F533" s="256"/>
      <c r="G533" s="256"/>
      <c r="H533" s="256"/>
      <c r="I533" s="256"/>
    </row>
    <row r="534" spans="1:9" ht="18">
      <c r="A534" s="256"/>
      <c r="B534" s="256"/>
      <c r="C534" s="256"/>
      <c r="D534" s="258"/>
      <c r="E534" s="256"/>
      <c r="F534" s="256"/>
      <c r="G534" s="256"/>
      <c r="H534" s="256"/>
      <c r="I534" s="256"/>
    </row>
    <row r="535" spans="1:9" ht="18">
      <c r="A535" s="256"/>
      <c r="B535" s="256"/>
      <c r="C535" s="256"/>
      <c r="D535" s="258"/>
      <c r="E535" s="256"/>
      <c r="F535" s="256"/>
      <c r="G535" s="256"/>
      <c r="H535" s="256"/>
      <c r="I535" s="256"/>
    </row>
    <row r="536" spans="1:9" ht="18">
      <c r="A536" s="256"/>
      <c r="B536" s="256"/>
      <c r="C536" s="256"/>
      <c r="D536" s="258"/>
      <c r="E536" s="256"/>
      <c r="F536" s="256"/>
      <c r="G536" s="256"/>
      <c r="H536" s="256"/>
      <c r="I536" s="256"/>
    </row>
    <row r="537" spans="1:9" ht="18">
      <c r="A537" s="256"/>
      <c r="B537" s="256"/>
      <c r="C537" s="256"/>
      <c r="D537" s="258"/>
      <c r="E537" s="256"/>
      <c r="F537" s="256"/>
      <c r="G537" s="256"/>
      <c r="H537" s="256"/>
      <c r="I537" s="256"/>
    </row>
    <row r="538" spans="1:9" ht="18">
      <c r="A538" s="256"/>
      <c r="B538" s="256"/>
      <c r="C538" s="256"/>
      <c r="D538" s="258"/>
      <c r="E538" s="256"/>
      <c r="F538" s="256"/>
      <c r="G538" s="256"/>
      <c r="H538" s="256"/>
      <c r="I538" s="256"/>
    </row>
    <row r="539" spans="1:9" ht="18">
      <c r="A539" s="256"/>
      <c r="B539" s="256"/>
      <c r="C539" s="256"/>
      <c r="D539" s="258"/>
      <c r="E539" s="256"/>
      <c r="F539" s="256"/>
      <c r="G539" s="256"/>
      <c r="H539" s="256"/>
      <c r="I539" s="256"/>
    </row>
    <row r="540" spans="1:9" ht="18">
      <c r="A540" s="256"/>
      <c r="B540" s="256"/>
      <c r="C540" s="256"/>
      <c r="D540" s="258"/>
      <c r="E540" s="256"/>
      <c r="F540" s="256"/>
      <c r="G540" s="256"/>
      <c r="H540" s="256"/>
      <c r="I540" s="256"/>
    </row>
    <row r="541" spans="1:9" ht="18">
      <c r="A541" s="256"/>
      <c r="B541" s="256"/>
      <c r="C541" s="256"/>
      <c r="D541" s="258"/>
      <c r="E541" s="256"/>
      <c r="F541" s="256"/>
      <c r="G541" s="256"/>
      <c r="H541" s="256"/>
      <c r="I541" s="256"/>
    </row>
    <row r="542" spans="1:9" ht="18">
      <c r="A542" s="256"/>
      <c r="B542" s="256"/>
      <c r="C542" s="256"/>
      <c r="D542" s="258"/>
      <c r="E542" s="256"/>
      <c r="F542" s="256"/>
      <c r="G542" s="256"/>
      <c r="H542" s="256"/>
      <c r="I542" s="256"/>
    </row>
    <row r="543" spans="1:9" ht="18">
      <c r="A543" s="256"/>
      <c r="B543" s="256"/>
      <c r="C543" s="256"/>
      <c r="D543" s="258"/>
      <c r="E543" s="256"/>
      <c r="F543" s="256"/>
      <c r="G543" s="256"/>
      <c r="H543" s="256"/>
      <c r="I543" s="256"/>
    </row>
    <row r="544" spans="1:9" ht="18">
      <c r="A544" s="256"/>
      <c r="B544" s="256"/>
      <c r="C544" s="256"/>
      <c r="D544" s="258"/>
      <c r="E544" s="256"/>
      <c r="F544" s="256"/>
      <c r="G544" s="256"/>
      <c r="H544" s="256"/>
      <c r="I544" s="256"/>
    </row>
    <row r="545" spans="1:9" ht="18">
      <c r="A545" s="256"/>
      <c r="B545" s="256"/>
      <c r="C545" s="256"/>
      <c r="D545" s="258"/>
      <c r="E545" s="256"/>
      <c r="F545" s="256"/>
      <c r="G545" s="256"/>
      <c r="H545" s="256"/>
      <c r="I545" s="256"/>
    </row>
    <row r="546" spans="1:9" ht="18">
      <c r="A546" s="256"/>
      <c r="B546" s="256"/>
      <c r="C546" s="256"/>
      <c r="D546" s="258"/>
      <c r="E546" s="256"/>
      <c r="F546" s="256"/>
      <c r="G546" s="256"/>
      <c r="H546" s="256"/>
      <c r="I546" s="256"/>
    </row>
    <row r="547" spans="1:9" ht="18">
      <c r="A547" s="256"/>
      <c r="B547" s="256"/>
      <c r="C547" s="256"/>
      <c r="D547" s="258"/>
      <c r="E547" s="256"/>
      <c r="F547" s="256"/>
      <c r="G547" s="256"/>
      <c r="H547" s="256"/>
      <c r="I547" s="256"/>
    </row>
    <row r="548" spans="1:9" ht="18">
      <c r="A548" s="256"/>
      <c r="B548" s="256"/>
      <c r="C548" s="256"/>
      <c r="D548" s="258"/>
      <c r="E548" s="256"/>
      <c r="F548" s="256"/>
      <c r="G548" s="256"/>
      <c r="H548" s="256"/>
      <c r="I548" s="256"/>
    </row>
    <row r="549" spans="1:9" ht="18">
      <c r="A549" s="256"/>
      <c r="B549" s="256"/>
      <c r="C549" s="256"/>
      <c r="D549" s="258"/>
      <c r="E549" s="256"/>
      <c r="F549" s="256"/>
      <c r="G549" s="256"/>
      <c r="H549" s="256"/>
      <c r="I549" s="256"/>
    </row>
    <row r="550" spans="1:9" ht="18">
      <c r="A550" s="256"/>
      <c r="B550" s="256"/>
      <c r="C550" s="256"/>
      <c r="D550" s="258"/>
      <c r="E550" s="256"/>
      <c r="F550" s="256"/>
      <c r="G550" s="256"/>
      <c r="H550" s="256"/>
      <c r="I550" s="256"/>
    </row>
    <row r="551" spans="1:9" ht="18">
      <c r="A551" s="256"/>
      <c r="B551" s="256"/>
      <c r="C551" s="256"/>
      <c r="D551" s="258"/>
      <c r="E551" s="256"/>
      <c r="F551" s="256"/>
      <c r="G551" s="256"/>
      <c r="H551" s="256"/>
      <c r="I551" s="256"/>
    </row>
    <row r="552" spans="1:9" ht="18">
      <c r="A552" s="256"/>
      <c r="B552" s="256"/>
      <c r="C552" s="256"/>
      <c r="D552" s="258"/>
      <c r="E552" s="256"/>
      <c r="F552" s="256"/>
      <c r="G552" s="256"/>
      <c r="H552" s="256"/>
      <c r="I552" s="256"/>
    </row>
    <row r="553" spans="1:9" ht="18">
      <c r="A553" s="256"/>
      <c r="B553" s="256"/>
      <c r="C553" s="256"/>
      <c r="D553" s="258"/>
      <c r="E553" s="256"/>
      <c r="F553" s="256"/>
      <c r="G553" s="256"/>
      <c r="H553" s="256"/>
      <c r="I553" s="256"/>
    </row>
    <row r="554" spans="1:9" ht="18">
      <c r="A554" s="256"/>
      <c r="B554" s="256"/>
      <c r="C554" s="256"/>
      <c r="D554" s="258"/>
      <c r="E554" s="256"/>
      <c r="F554" s="256"/>
      <c r="G554" s="256"/>
      <c r="H554" s="256"/>
      <c r="I554" s="256"/>
    </row>
    <row r="555" spans="1:9" ht="18">
      <c r="A555" s="256"/>
      <c r="B555" s="256"/>
      <c r="C555" s="256"/>
      <c r="D555" s="258"/>
      <c r="E555" s="256"/>
      <c r="F555" s="256"/>
      <c r="G555" s="256"/>
      <c r="H555" s="256"/>
      <c r="I555" s="256"/>
    </row>
    <row r="556" spans="1:9" ht="18">
      <c r="A556" s="256"/>
      <c r="B556" s="256"/>
      <c r="C556" s="256"/>
      <c r="D556" s="258"/>
      <c r="E556" s="256"/>
      <c r="F556" s="256"/>
      <c r="G556" s="256"/>
      <c r="H556" s="256"/>
      <c r="I556" s="256"/>
    </row>
    <row r="557" spans="1:9" ht="18">
      <c r="A557" s="256"/>
      <c r="B557" s="256"/>
      <c r="C557" s="256"/>
      <c r="D557" s="258"/>
      <c r="E557" s="256"/>
      <c r="F557" s="256"/>
      <c r="G557" s="256"/>
      <c r="H557" s="256"/>
      <c r="I557" s="256"/>
    </row>
    <row r="558" spans="1:9" ht="18">
      <c r="A558" s="256"/>
      <c r="B558" s="256"/>
      <c r="C558" s="256"/>
      <c r="D558" s="258"/>
      <c r="E558" s="256"/>
      <c r="F558" s="256"/>
      <c r="G558" s="256"/>
      <c r="H558" s="256"/>
      <c r="I558" s="256"/>
    </row>
    <row r="559" spans="1:9" ht="18">
      <c r="A559" s="256"/>
      <c r="B559" s="256"/>
      <c r="C559" s="256"/>
      <c r="D559" s="258"/>
      <c r="E559" s="256"/>
      <c r="F559" s="256"/>
      <c r="G559" s="256"/>
      <c r="H559" s="256"/>
      <c r="I559" s="256"/>
    </row>
    <row r="560" spans="1:9" ht="18">
      <c r="A560" s="256"/>
      <c r="B560" s="256"/>
      <c r="C560" s="256"/>
      <c r="D560" s="258"/>
      <c r="E560" s="256"/>
      <c r="F560" s="256"/>
      <c r="G560" s="256"/>
      <c r="H560" s="256"/>
      <c r="I560" s="256"/>
    </row>
    <row r="561" spans="1:9" ht="18">
      <c r="A561" s="256"/>
      <c r="B561" s="256"/>
      <c r="C561" s="256"/>
      <c r="D561" s="258"/>
      <c r="E561" s="256"/>
      <c r="F561" s="256"/>
      <c r="G561" s="256"/>
      <c r="H561" s="256"/>
      <c r="I561" s="256"/>
    </row>
    <row r="562" spans="1:9" ht="18">
      <c r="A562" s="256"/>
      <c r="B562" s="256"/>
      <c r="C562" s="256"/>
      <c r="D562" s="258"/>
      <c r="E562" s="256"/>
      <c r="F562" s="256"/>
      <c r="G562" s="256"/>
      <c r="H562" s="256"/>
      <c r="I562" s="256"/>
    </row>
    <row r="563" spans="1:9" ht="18">
      <c r="A563" s="256"/>
      <c r="B563" s="256"/>
      <c r="C563" s="256"/>
      <c r="D563" s="258"/>
      <c r="E563" s="256"/>
      <c r="F563" s="256"/>
      <c r="G563" s="256"/>
      <c r="H563" s="256"/>
      <c r="I563" s="256"/>
    </row>
    <row r="564" spans="1:9" ht="18">
      <c r="A564" s="256"/>
      <c r="B564" s="256"/>
      <c r="C564" s="256"/>
      <c r="D564" s="258"/>
      <c r="E564" s="256"/>
      <c r="F564" s="256"/>
      <c r="G564" s="256"/>
      <c r="H564" s="256"/>
      <c r="I564" s="256"/>
    </row>
    <row r="565" spans="1:9" ht="18">
      <c r="A565" s="256"/>
      <c r="B565" s="256"/>
      <c r="C565" s="256"/>
      <c r="D565" s="258"/>
      <c r="E565" s="256"/>
      <c r="F565" s="256"/>
      <c r="G565" s="256"/>
      <c r="H565" s="256"/>
      <c r="I565" s="256"/>
    </row>
    <row r="566" spans="1:9" ht="18">
      <c r="A566" s="256"/>
      <c r="B566" s="256"/>
      <c r="C566" s="256"/>
      <c r="D566" s="258"/>
      <c r="E566" s="256"/>
      <c r="F566" s="256"/>
      <c r="G566" s="256"/>
      <c r="H566" s="256"/>
      <c r="I566" s="256"/>
    </row>
    <row r="567" spans="1:9" ht="18">
      <c r="A567" s="256"/>
      <c r="B567" s="256"/>
      <c r="C567" s="256"/>
      <c r="D567" s="258"/>
      <c r="E567" s="256"/>
      <c r="F567" s="256"/>
      <c r="G567" s="256"/>
      <c r="H567" s="256"/>
      <c r="I567" s="256"/>
    </row>
    <row r="568" spans="1:9" ht="18">
      <c r="A568" s="256"/>
      <c r="B568" s="256"/>
      <c r="C568" s="256"/>
      <c r="D568" s="258"/>
      <c r="E568" s="256"/>
      <c r="F568" s="256"/>
      <c r="G568" s="256"/>
      <c r="H568" s="256"/>
      <c r="I568" s="256"/>
    </row>
    <row r="569" spans="1:9" ht="18">
      <c r="A569" s="256"/>
      <c r="B569" s="256"/>
      <c r="C569" s="256"/>
      <c r="D569" s="258"/>
      <c r="E569" s="256"/>
      <c r="F569" s="256"/>
      <c r="G569" s="256"/>
      <c r="H569" s="256"/>
      <c r="I569" s="256"/>
    </row>
    <row r="570" spans="1:9" ht="18">
      <c r="A570" s="256"/>
      <c r="B570" s="256"/>
      <c r="C570" s="256"/>
      <c r="D570" s="258"/>
      <c r="E570" s="256"/>
      <c r="F570" s="256"/>
      <c r="G570" s="256"/>
      <c r="H570" s="256"/>
      <c r="I570" s="256"/>
    </row>
    <row r="571" spans="1:9" ht="18">
      <c r="A571" s="256"/>
      <c r="B571" s="256"/>
      <c r="C571" s="256"/>
      <c r="D571" s="258"/>
      <c r="E571" s="256"/>
      <c r="F571" s="256"/>
      <c r="G571" s="256"/>
      <c r="H571" s="256"/>
      <c r="I571" s="256"/>
    </row>
    <row r="572" spans="1:9" ht="18">
      <c r="A572" s="256"/>
      <c r="B572" s="256"/>
      <c r="C572" s="256"/>
      <c r="D572" s="258"/>
      <c r="E572" s="256"/>
      <c r="F572" s="256"/>
      <c r="G572" s="256"/>
      <c r="H572" s="256"/>
      <c r="I572" s="256"/>
    </row>
    <row r="573" spans="1:9" ht="18">
      <c r="A573" s="256"/>
      <c r="B573" s="256"/>
      <c r="C573" s="256"/>
      <c r="D573" s="258"/>
      <c r="E573" s="256"/>
      <c r="F573" s="256"/>
      <c r="G573" s="256"/>
      <c r="H573" s="256"/>
      <c r="I573" s="256"/>
    </row>
    <row r="574" spans="1:9" ht="18">
      <c r="A574" s="256"/>
      <c r="B574" s="256"/>
      <c r="C574" s="256"/>
      <c r="D574" s="258"/>
      <c r="E574" s="256"/>
      <c r="F574" s="256"/>
      <c r="G574" s="256"/>
      <c r="H574" s="256"/>
      <c r="I574" s="256"/>
    </row>
    <row r="575" spans="1:9" ht="18">
      <c r="A575" s="256"/>
      <c r="B575" s="256"/>
      <c r="C575" s="256"/>
      <c r="D575" s="258"/>
      <c r="E575" s="256"/>
      <c r="F575" s="256"/>
      <c r="G575" s="256"/>
      <c r="H575" s="256"/>
      <c r="I575" s="256"/>
    </row>
    <row r="576" spans="1:9" ht="18">
      <c r="A576" s="256"/>
      <c r="B576" s="256"/>
      <c r="C576" s="256"/>
      <c r="D576" s="258"/>
      <c r="E576" s="256"/>
      <c r="F576" s="256"/>
      <c r="G576" s="256"/>
      <c r="H576" s="256"/>
      <c r="I576" s="256"/>
    </row>
    <row r="577" spans="1:9" ht="18">
      <c r="A577" s="256"/>
      <c r="B577" s="256"/>
      <c r="C577" s="256"/>
      <c r="D577" s="258"/>
      <c r="E577" s="256"/>
      <c r="F577" s="256"/>
      <c r="G577" s="256"/>
      <c r="H577" s="256"/>
      <c r="I577" s="256"/>
    </row>
    <row r="578" spans="1:9" ht="18">
      <c r="A578" s="256"/>
      <c r="B578" s="256"/>
      <c r="C578" s="256"/>
      <c r="D578" s="258"/>
      <c r="E578" s="256"/>
      <c r="F578" s="256"/>
      <c r="G578" s="256"/>
      <c r="H578" s="256"/>
      <c r="I578" s="256"/>
    </row>
    <row r="579" spans="1:9" ht="18">
      <c r="A579" s="256"/>
      <c r="B579" s="256"/>
      <c r="C579" s="256"/>
      <c r="D579" s="258"/>
      <c r="E579" s="256"/>
      <c r="F579" s="256"/>
      <c r="G579" s="256"/>
      <c r="H579" s="256"/>
      <c r="I579" s="256"/>
    </row>
    <row r="580" spans="1:9" ht="18">
      <c r="A580" s="256"/>
      <c r="B580" s="256"/>
      <c r="C580" s="256"/>
      <c r="D580" s="258"/>
      <c r="E580" s="256"/>
      <c r="F580" s="256"/>
      <c r="G580" s="256"/>
      <c r="H580" s="256"/>
      <c r="I580" s="256"/>
    </row>
    <row r="581" spans="1:9" ht="18">
      <c r="A581" s="256"/>
      <c r="B581" s="256"/>
      <c r="C581" s="256"/>
      <c r="D581" s="258"/>
      <c r="E581" s="256"/>
      <c r="F581" s="256"/>
      <c r="G581" s="256"/>
      <c r="H581" s="256"/>
      <c r="I581" s="256"/>
    </row>
    <row r="582" spans="1:9" ht="18">
      <c r="A582" s="256"/>
      <c r="B582" s="256"/>
      <c r="C582" s="256"/>
      <c r="D582" s="258"/>
      <c r="E582" s="256"/>
      <c r="F582" s="256"/>
      <c r="G582" s="256"/>
      <c r="H582" s="256"/>
      <c r="I582" s="256"/>
    </row>
    <row r="583" spans="1:9" ht="18">
      <c r="A583" s="256"/>
      <c r="B583" s="256"/>
      <c r="C583" s="256"/>
      <c r="D583" s="258"/>
      <c r="E583" s="256"/>
      <c r="F583" s="256"/>
      <c r="G583" s="256"/>
      <c r="H583" s="256"/>
      <c r="I583" s="256"/>
    </row>
    <row r="584" spans="1:9" ht="18">
      <c r="A584" s="256"/>
      <c r="B584" s="256"/>
      <c r="C584" s="256"/>
      <c r="D584" s="258"/>
      <c r="E584" s="256"/>
      <c r="F584" s="256"/>
      <c r="G584" s="256"/>
      <c r="H584" s="256"/>
      <c r="I584" s="256"/>
    </row>
    <row r="585" spans="1:9" ht="18">
      <c r="A585" s="256"/>
      <c r="B585" s="256"/>
      <c r="C585" s="256"/>
      <c r="D585" s="258"/>
      <c r="E585" s="256"/>
      <c r="F585" s="256"/>
      <c r="G585" s="256"/>
      <c r="H585" s="256"/>
      <c r="I585" s="256"/>
    </row>
    <row r="586" spans="1:9" ht="18">
      <c r="A586" s="256"/>
      <c r="B586" s="256"/>
      <c r="C586" s="256"/>
      <c r="D586" s="258"/>
      <c r="E586" s="256"/>
      <c r="F586" s="256"/>
      <c r="G586" s="256"/>
      <c r="H586" s="256"/>
      <c r="I586" s="256"/>
    </row>
    <row r="587" spans="1:9" ht="18">
      <c r="A587" s="256"/>
      <c r="B587" s="256"/>
      <c r="C587" s="256"/>
      <c r="D587" s="258"/>
      <c r="E587" s="256"/>
      <c r="F587" s="256"/>
      <c r="G587" s="256"/>
      <c r="H587" s="256"/>
      <c r="I587" s="256"/>
    </row>
    <row r="588" spans="1:9" ht="18">
      <c r="A588" s="256"/>
      <c r="B588" s="256"/>
      <c r="C588" s="256"/>
      <c r="D588" s="258"/>
      <c r="E588" s="256"/>
      <c r="F588" s="256"/>
      <c r="G588" s="256"/>
      <c r="H588" s="256"/>
      <c r="I588" s="256"/>
    </row>
    <row r="589" spans="1:9" ht="18">
      <c r="A589" s="256"/>
      <c r="B589" s="256"/>
      <c r="C589" s="256"/>
      <c r="D589" s="258"/>
      <c r="E589" s="256"/>
      <c r="F589" s="256"/>
      <c r="G589" s="256"/>
      <c r="H589" s="256"/>
      <c r="I589" s="256"/>
    </row>
    <row r="590" spans="1:9" ht="18">
      <c r="A590" s="256"/>
      <c r="B590" s="256"/>
      <c r="C590" s="256"/>
      <c r="D590" s="258"/>
      <c r="E590" s="256"/>
      <c r="F590" s="256"/>
      <c r="G590" s="256"/>
      <c r="H590" s="256"/>
      <c r="I590" s="256"/>
    </row>
    <row r="591" spans="1:9" ht="18">
      <c r="A591" s="256"/>
      <c r="B591" s="256"/>
      <c r="C591" s="256"/>
      <c r="D591" s="258"/>
      <c r="E591" s="256"/>
      <c r="F591" s="256"/>
      <c r="G591" s="256"/>
      <c r="H591" s="256"/>
      <c r="I591" s="256"/>
    </row>
    <row r="592" spans="1:9" ht="18">
      <c r="A592" s="256"/>
      <c r="B592" s="256"/>
      <c r="C592" s="256"/>
      <c r="D592" s="258"/>
      <c r="E592" s="256"/>
      <c r="F592" s="256"/>
      <c r="G592" s="256"/>
      <c r="H592" s="256"/>
      <c r="I592" s="256"/>
    </row>
    <row r="593" spans="1:9" ht="18">
      <c r="A593" s="256"/>
      <c r="B593" s="256"/>
      <c r="C593" s="256"/>
      <c r="D593" s="258"/>
      <c r="E593" s="256"/>
      <c r="F593" s="256"/>
      <c r="G593" s="256"/>
      <c r="H593" s="256"/>
      <c r="I593" s="256"/>
    </row>
    <row r="594" spans="1:9" ht="18">
      <c r="A594" s="256"/>
      <c r="B594" s="256"/>
      <c r="C594" s="256"/>
      <c r="D594" s="258"/>
      <c r="E594" s="256"/>
      <c r="F594" s="256"/>
      <c r="G594" s="256"/>
      <c r="H594" s="256"/>
      <c r="I594" s="256"/>
    </row>
    <row r="595" spans="1:9" ht="18">
      <c r="A595" s="256"/>
      <c r="B595" s="256"/>
      <c r="C595" s="256"/>
      <c r="D595" s="258"/>
      <c r="E595" s="256"/>
      <c r="F595" s="256"/>
      <c r="G595" s="256"/>
      <c r="H595" s="256"/>
      <c r="I595" s="256"/>
    </row>
    <row r="596" spans="1:9" ht="18">
      <c r="A596" s="256"/>
      <c r="B596" s="256"/>
      <c r="C596" s="256"/>
      <c r="D596" s="258"/>
      <c r="E596" s="256"/>
      <c r="F596" s="256"/>
      <c r="G596" s="256"/>
      <c r="H596" s="256"/>
      <c r="I596" s="256"/>
    </row>
    <row r="597" spans="1:9" ht="18">
      <c r="A597" s="256"/>
      <c r="B597" s="256"/>
      <c r="C597" s="256"/>
      <c r="D597" s="258"/>
      <c r="E597" s="256"/>
      <c r="F597" s="256"/>
      <c r="G597" s="256"/>
      <c r="H597" s="256"/>
      <c r="I597" s="256"/>
    </row>
    <row r="598" spans="1:9" ht="18">
      <c r="A598" s="256"/>
      <c r="B598" s="256"/>
      <c r="C598" s="256"/>
      <c r="D598" s="258"/>
      <c r="E598" s="256"/>
      <c r="F598" s="256"/>
      <c r="G598" s="256"/>
      <c r="H598" s="256"/>
      <c r="I598" s="256"/>
    </row>
    <row r="599" spans="1:9" ht="18">
      <c r="A599" s="256"/>
      <c r="B599" s="256"/>
      <c r="C599" s="256"/>
      <c r="D599" s="258"/>
      <c r="E599" s="256"/>
      <c r="F599" s="256"/>
      <c r="G599" s="256"/>
      <c r="H599" s="256"/>
      <c r="I599" s="256"/>
    </row>
    <row r="600" spans="1:9" ht="18">
      <c r="A600" s="256"/>
      <c r="B600" s="256"/>
      <c r="C600" s="256"/>
      <c r="D600" s="258"/>
      <c r="E600" s="256"/>
      <c r="F600" s="256"/>
      <c r="G600" s="256"/>
      <c r="H600" s="256"/>
      <c r="I600" s="256"/>
    </row>
    <row r="601" spans="1:9" ht="18">
      <c r="A601" s="256"/>
      <c r="B601" s="256"/>
      <c r="C601" s="256"/>
      <c r="D601" s="258"/>
      <c r="E601" s="256"/>
      <c r="F601" s="256"/>
      <c r="G601" s="256"/>
      <c r="H601" s="256"/>
      <c r="I601" s="256"/>
    </row>
    <row r="602" spans="1:9" ht="18">
      <c r="A602" s="256"/>
      <c r="B602" s="256"/>
      <c r="C602" s="256"/>
      <c r="D602" s="258"/>
      <c r="E602" s="256"/>
      <c r="F602" s="256"/>
      <c r="G602" s="256"/>
      <c r="H602" s="256"/>
      <c r="I602" s="256"/>
    </row>
    <row r="603" spans="1:9" ht="18">
      <c r="A603" s="256"/>
      <c r="B603" s="256"/>
      <c r="C603" s="256"/>
      <c r="D603" s="258"/>
      <c r="E603" s="256"/>
      <c r="F603" s="256"/>
      <c r="G603" s="256"/>
      <c r="H603" s="256"/>
      <c r="I603" s="256"/>
    </row>
    <row r="604" spans="1:9" ht="18">
      <c r="A604" s="256"/>
      <c r="B604" s="256"/>
      <c r="C604" s="256"/>
      <c r="D604" s="258"/>
      <c r="E604" s="256"/>
      <c r="F604" s="256"/>
      <c r="G604" s="256"/>
      <c r="H604" s="256"/>
      <c r="I604" s="256"/>
    </row>
    <row r="605" spans="1:9" ht="18">
      <c r="A605" s="256"/>
      <c r="B605" s="256"/>
      <c r="C605" s="256"/>
      <c r="D605" s="258"/>
      <c r="E605" s="256"/>
      <c r="F605" s="256"/>
      <c r="G605" s="256"/>
      <c r="H605" s="256"/>
      <c r="I605" s="256"/>
    </row>
    <row r="606" spans="1:9" ht="18">
      <c r="A606" s="256"/>
      <c r="B606" s="256"/>
      <c r="C606" s="256"/>
      <c r="D606" s="258"/>
      <c r="E606" s="256"/>
      <c r="F606" s="256"/>
      <c r="G606" s="256"/>
      <c r="H606" s="256"/>
      <c r="I606" s="256"/>
    </row>
    <row r="607" spans="1:9" ht="18">
      <c r="A607" s="256"/>
      <c r="B607" s="256"/>
      <c r="C607" s="256"/>
      <c r="D607" s="258"/>
      <c r="E607" s="256"/>
      <c r="F607" s="256"/>
      <c r="G607" s="256"/>
      <c r="H607" s="256"/>
      <c r="I607" s="256"/>
    </row>
    <row r="608" spans="1:9" ht="18">
      <c r="A608" s="256"/>
      <c r="B608" s="256"/>
      <c r="C608" s="256"/>
      <c r="D608" s="258"/>
      <c r="E608" s="256"/>
      <c r="F608" s="256"/>
      <c r="G608" s="256"/>
      <c r="H608" s="256"/>
      <c r="I608" s="256"/>
    </row>
    <row r="609" spans="1:9" ht="18">
      <c r="A609" s="256"/>
      <c r="B609" s="256"/>
      <c r="C609" s="256"/>
      <c r="D609" s="258"/>
      <c r="E609" s="256"/>
      <c r="F609" s="256"/>
      <c r="G609" s="256"/>
      <c r="H609" s="256"/>
      <c r="I609" s="256"/>
    </row>
    <row r="610" spans="1:9" ht="18">
      <c r="A610" s="256"/>
      <c r="B610" s="256"/>
      <c r="C610" s="256"/>
      <c r="D610" s="258"/>
      <c r="E610" s="256"/>
      <c r="F610" s="256"/>
      <c r="G610" s="256"/>
      <c r="H610" s="256"/>
      <c r="I610" s="256"/>
    </row>
    <row r="611" spans="1:9" ht="18">
      <c r="A611" s="256"/>
      <c r="B611" s="256"/>
      <c r="C611" s="256"/>
      <c r="D611" s="258"/>
      <c r="E611" s="256"/>
      <c r="F611" s="256"/>
      <c r="G611" s="256"/>
      <c r="H611" s="256"/>
      <c r="I611" s="256"/>
    </row>
    <row r="612" spans="1:9" ht="18">
      <c r="A612" s="256"/>
      <c r="B612" s="256"/>
      <c r="C612" s="256"/>
      <c r="D612" s="258"/>
      <c r="E612" s="256"/>
      <c r="F612" s="256"/>
      <c r="G612" s="256"/>
      <c r="H612" s="256"/>
      <c r="I612" s="256"/>
    </row>
    <row r="613" spans="1:9" ht="18">
      <c r="A613" s="256"/>
      <c r="B613" s="256"/>
      <c r="C613" s="256"/>
      <c r="D613" s="258"/>
      <c r="E613" s="256"/>
      <c r="F613" s="256"/>
      <c r="G613" s="256"/>
      <c r="H613" s="256"/>
      <c r="I613" s="256"/>
    </row>
    <row r="614" spans="1:9" ht="18">
      <c r="A614" s="256"/>
      <c r="B614" s="256"/>
      <c r="C614" s="256"/>
      <c r="D614" s="258"/>
      <c r="E614" s="256"/>
      <c r="F614" s="256"/>
      <c r="G614" s="256"/>
      <c r="H614" s="256"/>
      <c r="I614" s="256"/>
    </row>
    <row r="615" spans="1:9" ht="18">
      <c r="A615" s="256"/>
      <c r="B615" s="256"/>
      <c r="C615" s="256"/>
      <c r="D615" s="258"/>
      <c r="E615" s="256"/>
      <c r="F615" s="256"/>
      <c r="G615" s="256"/>
      <c r="H615" s="256"/>
      <c r="I615" s="256"/>
    </row>
    <row r="616" spans="1:9" ht="18">
      <c r="A616" s="256"/>
      <c r="B616" s="256"/>
      <c r="C616" s="256"/>
      <c r="D616" s="258"/>
      <c r="E616" s="256"/>
      <c r="F616" s="256"/>
      <c r="G616" s="256"/>
      <c r="H616" s="256"/>
      <c r="I616" s="256"/>
    </row>
    <row r="617" spans="1:9" ht="18">
      <c r="A617" s="256"/>
      <c r="B617" s="256"/>
      <c r="C617" s="256"/>
      <c r="D617" s="258"/>
      <c r="E617" s="256"/>
      <c r="F617" s="256"/>
      <c r="G617" s="256"/>
      <c r="H617" s="256"/>
      <c r="I617" s="256"/>
    </row>
    <row r="618" spans="1:9" ht="18">
      <c r="A618" s="256"/>
      <c r="B618" s="256"/>
      <c r="C618" s="256"/>
      <c r="D618" s="258"/>
      <c r="E618" s="256"/>
      <c r="F618" s="256"/>
      <c r="G618" s="256"/>
      <c r="H618" s="256"/>
      <c r="I618" s="256"/>
    </row>
    <row r="619" spans="1:9" ht="18">
      <c r="A619" s="256"/>
      <c r="B619" s="256"/>
      <c r="C619" s="256"/>
      <c r="D619" s="258"/>
      <c r="E619" s="256"/>
      <c r="F619" s="256"/>
      <c r="G619" s="256"/>
      <c r="H619" s="256"/>
      <c r="I619" s="256"/>
    </row>
    <row r="620" spans="1:9" ht="18">
      <c r="A620" s="256"/>
      <c r="B620" s="256"/>
      <c r="C620" s="256"/>
      <c r="D620" s="258"/>
      <c r="E620" s="256"/>
      <c r="F620" s="256"/>
      <c r="G620" s="256"/>
      <c r="H620" s="256"/>
      <c r="I620" s="256"/>
    </row>
    <row r="621" spans="1:9" ht="18">
      <c r="A621" s="256"/>
      <c r="B621" s="256"/>
      <c r="C621" s="256"/>
      <c r="D621" s="258"/>
      <c r="E621" s="256"/>
      <c r="F621" s="256"/>
      <c r="G621" s="256"/>
      <c r="H621" s="256"/>
      <c r="I621" s="256"/>
    </row>
    <row r="622" spans="1:9" ht="18">
      <c r="A622" s="256"/>
      <c r="B622" s="256"/>
      <c r="C622" s="256"/>
      <c r="D622" s="258"/>
      <c r="E622" s="256"/>
      <c r="F622" s="256"/>
      <c r="G622" s="256"/>
      <c r="H622" s="256"/>
      <c r="I622" s="256"/>
    </row>
    <row r="623" spans="1:9" ht="18">
      <c r="A623" s="256"/>
      <c r="B623" s="256"/>
      <c r="C623" s="256"/>
      <c r="D623" s="258"/>
      <c r="E623" s="256"/>
      <c r="F623" s="256"/>
      <c r="G623" s="256"/>
      <c r="H623" s="256"/>
      <c r="I623" s="256"/>
    </row>
    <row r="624" spans="1:9" ht="18">
      <c r="A624" s="256"/>
      <c r="B624" s="256"/>
      <c r="C624" s="256"/>
      <c r="D624" s="258"/>
      <c r="E624" s="256"/>
      <c r="F624" s="256"/>
      <c r="G624" s="256"/>
      <c r="H624" s="256"/>
      <c r="I624" s="256"/>
    </row>
    <row r="625" spans="1:9" ht="18">
      <c r="A625" s="256"/>
      <c r="B625" s="256"/>
      <c r="C625" s="256"/>
      <c r="D625" s="258"/>
      <c r="E625" s="256"/>
      <c r="F625" s="256"/>
      <c r="G625" s="256"/>
      <c r="H625" s="256"/>
      <c r="I625" s="256"/>
    </row>
    <row r="626" spans="1:9" ht="18">
      <c r="A626" s="256"/>
      <c r="B626" s="256"/>
      <c r="C626" s="256"/>
      <c r="D626" s="258"/>
      <c r="E626" s="256"/>
      <c r="F626" s="256"/>
      <c r="G626" s="256"/>
      <c r="H626" s="256"/>
      <c r="I626" s="256"/>
    </row>
    <row r="627" spans="1:9" ht="18">
      <c r="A627" s="256"/>
      <c r="B627" s="256"/>
      <c r="C627" s="256"/>
      <c r="D627" s="258"/>
      <c r="E627" s="256"/>
      <c r="F627" s="256"/>
      <c r="G627" s="256"/>
      <c r="H627" s="256"/>
      <c r="I627" s="256"/>
    </row>
    <row r="628" spans="1:9" ht="18">
      <c r="A628" s="256"/>
      <c r="B628" s="256"/>
      <c r="C628" s="256"/>
      <c r="D628" s="258"/>
      <c r="E628" s="256"/>
      <c r="F628" s="256"/>
      <c r="G628" s="256"/>
      <c r="H628" s="256"/>
      <c r="I628" s="256"/>
    </row>
    <row r="629" spans="1:9" ht="18">
      <c r="A629" s="256"/>
      <c r="B629" s="256"/>
      <c r="C629" s="256"/>
      <c r="D629" s="258"/>
      <c r="E629" s="256"/>
      <c r="F629" s="256"/>
      <c r="G629" s="256"/>
      <c r="H629" s="256"/>
      <c r="I629" s="256"/>
    </row>
    <row r="630" spans="1:9" ht="18">
      <c r="A630" s="256"/>
      <c r="B630" s="256"/>
      <c r="C630" s="256"/>
      <c r="D630" s="258"/>
      <c r="E630" s="256"/>
      <c r="F630" s="256"/>
      <c r="G630" s="256"/>
      <c r="H630" s="256"/>
      <c r="I630" s="256"/>
    </row>
    <row r="631" spans="1:9" ht="18">
      <c r="A631" s="256"/>
      <c r="B631" s="256"/>
      <c r="C631" s="256"/>
      <c r="D631" s="258"/>
      <c r="E631" s="256"/>
      <c r="F631" s="256"/>
      <c r="G631" s="256"/>
      <c r="H631" s="256"/>
      <c r="I631" s="256"/>
    </row>
    <row r="632" spans="1:9" ht="18">
      <c r="A632" s="256"/>
      <c r="B632" s="256"/>
      <c r="C632" s="256"/>
      <c r="D632" s="258"/>
      <c r="E632" s="256"/>
      <c r="F632" s="256"/>
      <c r="G632" s="256"/>
      <c r="H632" s="256"/>
      <c r="I632" s="256"/>
    </row>
    <row r="633" spans="1:9" ht="18">
      <c r="A633" s="256"/>
      <c r="B633" s="256"/>
      <c r="C633" s="256"/>
      <c r="D633" s="258"/>
      <c r="E633" s="256"/>
      <c r="F633" s="256"/>
      <c r="G633" s="256"/>
      <c r="H633" s="256"/>
      <c r="I633" s="256"/>
    </row>
    <row r="634" spans="1:9" ht="18">
      <c r="A634" s="256"/>
      <c r="B634" s="256"/>
      <c r="C634" s="256"/>
      <c r="D634" s="258"/>
      <c r="E634" s="256"/>
      <c r="F634" s="256"/>
      <c r="G634" s="256"/>
      <c r="H634" s="256"/>
      <c r="I634" s="256"/>
    </row>
    <row r="635" spans="1:9" ht="18">
      <c r="A635" s="256"/>
      <c r="B635" s="256"/>
      <c r="C635" s="256"/>
      <c r="D635" s="258"/>
      <c r="E635" s="256"/>
      <c r="F635" s="256"/>
      <c r="G635" s="256"/>
      <c r="H635" s="256"/>
      <c r="I635" s="256"/>
    </row>
    <row r="636" spans="1:9" ht="18">
      <c r="A636" s="256"/>
      <c r="B636" s="256"/>
      <c r="C636" s="256"/>
      <c r="D636" s="258"/>
      <c r="E636" s="256"/>
      <c r="F636" s="256"/>
      <c r="G636" s="256"/>
      <c r="H636" s="256"/>
      <c r="I636" s="256"/>
    </row>
  </sheetData>
  <mergeCells count="10">
    <mergeCell ref="A50:F50"/>
    <mergeCell ref="B9:C9"/>
    <mergeCell ref="A1:C1"/>
    <mergeCell ref="D1:F1"/>
    <mergeCell ref="A2:F2"/>
    <mergeCell ref="A3:F3"/>
    <mergeCell ref="A5:F5"/>
    <mergeCell ref="A6:F6"/>
    <mergeCell ref="B12:C12"/>
    <mergeCell ref="B15:C15"/>
  </mergeCells>
  <pageMargins left="0.39370078740157483" right="0" top="0.74803149606299213" bottom="0" header="0.31496062992125984" footer="0.31496062992125984"/>
  <pageSetup scale="57"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05"/>
  <sheetViews>
    <sheetView zoomScale="90" zoomScaleNormal="90" workbookViewId="0">
      <selection sqref="A1:B1"/>
    </sheetView>
  </sheetViews>
  <sheetFormatPr baseColWidth="10" defaultRowHeight="15"/>
  <cols>
    <col min="1" max="1" width="9.85546875" customWidth="1"/>
    <col min="2" max="2" width="34.140625" customWidth="1"/>
    <col min="3" max="3" width="78.28515625" style="282" customWidth="1"/>
    <col min="4" max="4" width="18.140625" style="283" customWidth="1"/>
    <col min="5" max="5" width="34.7109375" customWidth="1"/>
  </cols>
  <sheetData>
    <row r="1" spans="1:7" ht="57.75" customHeight="1">
      <c r="A1" s="484" t="s">
        <v>329</v>
      </c>
      <c r="B1" s="484"/>
      <c r="C1" s="485" t="s">
        <v>500</v>
      </c>
      <c r="D1" s="485"/>
    </row>
    <row r="2" spans="1:7" ht="48" customHeight="1" thickBot="1">
      <c r="A2" s="486" t="s">
        <v>499</v>
      </c>
      <c r="B2" s="486"/>
      <c r="C2" s="486"/>
      <c r="D2" s="486"/>
    </row>
    <row r="3" spans="1:7" ht="6" customHeight="1">
      <c r="A3" s="260"/>
      <c r="B3" s="261"/>
      <c r="C3" s="261"/>
      <c r="D3" s="262"/>
    </row>
    <row r="4" spans="1:7" ht="27.75" customHeight="1">
      <c r="A4" s="492" t="s">
        <v>309</v>
      </c>
      <c r="B4" s="493" t="s">
        <v>418</v>
      </c>
      <c r="C4" s="494" t="s">
        <v>419</v>
      </c>
      <c r="D4" s="495" t="s">
        <v>513</v>
      </c>
    </row>
    <row r="5" spans="1:7" ht="25.5" customHeight="1">
      <c r="A5" s="492"/>
      <c r="B5" s="493"/>
      <c r="C5" s="494"/>
      <c r="D5" s="495"/>
    </row>
    <row r="6" spans="1:7" s="265" customFormat="1" ht="3" customHeight="1" thickBot="1">
      <c r="A6" s="263"/>
      <c r="B6" s="263"/>
      <c r="C6" s="263"/>
      <c r="D6" s="264"/>
    </row>
    <row r="7" spans="1:7" s="265" customFormat="1" ht="3" customHeight="1" thickBot="1">
      <c r="A7" s="263"/>
      <c r="B7" s="263"/>
      <c r="C7" s="263"/>
      <c r="D7" s="264"/>
    </row>
    <row r="8" spans="1:7" s="271" customFormat="1" ht="19.5" customHeight="1">
      <c r="A8" s="266"/>
      <c r="B8" s="266" t="s">
        <v>24</v>
      </c>
      <c r="C8" s="267"/>
      <c r="D8" s="268">
        <f>+D10+D17+D34+D66</f>
        <v>488215756.17000002</v>
      </c>
      <c r="E8" s="269"/>
      <c r="F8" s="270"/>
      <c r="G8" s="270"/>
    </row>
    <row r="9" spans="1:7" s="271" customFormat="1" ht="18">
      <c r="A9" s="266">
        <v>11</v>
      </c>
      <c r="B9" s="240" t="s">
        <v>420</v>
      </c>
      <c r="C9" s="272"/>
      <c r="D9" s="246"/>
      <c r="E9" s="270"/>
      <c r="F9" s="270"/>
      <c r="G9" s="270"/>
    </row>
    <row r="10" spans="1:7" s="271" customFormat="1" ht="15.75" customHeight="1">
      <c r="A10" s="266"/>
      <c r="B10" s="273" t="s">
        <v>421</v>
      </c>
      <c r="C10" s="240"/>
      <c r="D10" s="237">
        <f>SUM(D11:D16)</f>
        <v>119103000</v>
      </c>
      <c r="E10" s="270"/>
      <c r="F10" s="270"/>
      <c r="G10" s="270"/>
    </row>
    <row r="11" spans="1:7" s="376" customFormat="1" ht="28.5" customHeight="1">
      <c r="A11" s="266"/>
      <c r="B11" s="392"/>
      <c r="C11" s="272" t="s">
        <v>422</v>
      </c>
      <c r="D11" s="246">
        <v>92026000</v>
      </c>
      <c r="E11" s="270"/>
      <c r="F11" s="270"/>
      <c r="G11" s="270"/>
    </row>
    <row r="12" spans="1:7" s="376" customFormat="1" ht="15.75" customHeight="1">
      <c r="A12" s="266"/>
      <c r="B12" s="392"/>
      <c r="C12" s="272" t="s">
        <v>458</v>
      </c>
      <c r="D12" s="246">
        <v>3621000</v>
      </c>
      <c r="E12" s="270"/>
      <c r="F12" s="270"/>
      <c r="G12" s="270"/>
    </row>
    <row r="13" spans="1:7" s="271" customFormat="1" ht="15.75" customHeight="1">
      <c r="A13" s="266"/>
      <c r="B13" s="392"/>
      <c r="C13" s="272" t="s">
        <v>596</v>
      </c>
      <c r="D13" s="246">
        <v>9350000</v>
      </c>
      <c r="E13" s="270"/>
      <c r="F13" s="270"/>
      <c r="G13" s="270"/>
    </row>
    <row r="14" spans="1:7" s="376" customFormat="1" ht="15.75" customHeight="1">
      <c r="A14" s="266"/>
      <c r="B14" s="392"/>
      <c r="C14" s="272" t="s">
        <v>597</v>
      </c>
      <c r="D14" s="246">
        <v>5279000</v>
      </c>
      <c r="E14" s="270"/>
      <c r="F14" s="270"/>
      <c r="G14" s="270"/>
    </row>
    <row r="15" spans="1:7" s="376" customFormat="1" ht="15.75" customHeight="1">
      <c r="A15" s="266"/>
      <c r="B15" s="392"/>
      <c r="C15" s="272" t="s">
        <v>598</v>
      </c>
      <c r="D15" s="246">
        <v>2327000</v>
      </c>
      <c r="E15" s="270"/>
      <c r="F15" s="270"/>
      <c r="G15" s="270"/>
    </row>
    <row r="16" spans="1:7" s="376" customFormat="1" ht="15.75" customHeight="1">
      <c r="A16" s="266"/>
      <c r="B16" s="392"/>
      <c r="C16" s="272" t="s">
        <v>599</v>
      </c>
      <c r="D16" s="246">
        <v>6500000</v>
      </c>
      <c r="E16" s="270"/>
      <c r="F16" s="270"/>
      <c r="G16" s="270"/>
    </row>
    <row r="17" spans="1:7" s="376" customFormat="1" ht="15.75" customHeight="1">
      <c r="A17" s="266"/>
      <c r="B17" s="496" t="s">
        <v>459</v>
      </c>
      <c r="C17" s="496"/>
      <c r="D17" s="237">
        <f>SUM(D18:D32)</f>
        <v>187466940.77000001</v>
      </c>
      <c r="E17" s="270"/>
      <c r="F17" s="270"/>
      <c r="G17" s="270"/>
    </row>
    <row r="18" spans="1:7" s="376" customFormat="1" ht="15.75" customHeight="1">
      <c r="A18" s="266"/>
      <c r="B18" s="392"/>
      <c r="C18" s="272" t="s">
        <v>460</v>
      </c>
      <c r="D18" s="246">
        <v>3188479.2</v>
      </c>
      <c r="E18" s="270"/>
      <c r="F18" s="270"/>
      <c r="G18" s="270"/>
    </row>
    <row r="19" spans="1:7" s="376" customFormat="1" ht="15.75" customHeight="1">
      <c r="A19" s="266"/>
      <c r="B19" s="392"/>
      <c r="C19" s="272" t="s">
        <v>461</v>
      </c>
      <c r="D19" s="246">
        <v>1967303.57</v>
      </c>
      <c r="E19" s="270"/>
      <c r="F19" s="270"/>
      <c r="G19" s="270"/>
    </row>
    <row r="20" spans="1:7" s="376" customFormat="1" ht="15.75" customHeight="1">
      <c r="A20" s="266"/>
      <c r="B20" s="392"/>
      <c r="C20" s="272" t="s">
        <v>462</v>
      </c>
      <c r="D20" s="246">
        <v>50000000</v>
      </c>
      <c r="E20" s="270"/>
      <c r="F20" s="270"/>
      <c r="G20" s="270"/>
    </row>
    <row r="21" spans="1:7" s="376" customFormat="1" ht="15.75" customHeight="1">
      <c r="A21" s="266"/>
      <c r="B21" s="392"/>
      <c r="C21" s="272" t="s">
        <v>463</v>
      </c>
      <c r="D21" s="246">
        <v>3000000</v>
      </c>
      <c r="E21" s="270"/>
      <c r="F21" s="270"/>
      <c r="G21" s="270"/>
    </row>
    <row r="22" spans="1:7" s="376" customFormat="1" ht="15.75" customHeight="1">
      <c r="A22" s="266"/>
      <c r="B22" s="392"/>
      <c r="C22" s="272" t="s">
        <v>464</v>
      </c>
      <c r="D22" s="246">
        <v>1500000</v>
      </c>
      <c r="E22" s="270"/>
      <c r="F22" s="270"/>
      <c r="G22" s="270"/>
    </row>
    <row r="23" spans="1:7" s="376" customFormat="1" ht="15.75" customHeight="1">
      <c r="A23" s="266"/>
      <c r="B23" s="392"/>
      <c r="C23" s="272" t="s">
        <v>465</v>
      </c>
      <c r="D23" s="246">
        <v>30480000</v>
      </c>
      <c r="E23" s="270"/>
      <c r="F23" s="270"/>
      <c r="G23" s="270"/>
    </row>
    <row r="24" spans="1:7" s="376" customFormat="1" ht="15.75" customHeight="1">
      <c r="A24" s="266"/>
      <c r="B24" s="392"/>
      <c r="C24" s="272" t="s">
        <v>466</v>
      </c>
      <c r="D24" s="246">
        <v>740660</v>
      </c>
      <c r="E24" s="270"/>
      <c r="F24" s="270"/>
      <c r="G24" s="270"/>
    </row>
    <row r="25" spans="1:7" ht="15.75" customHeight="1">
      <c r="A25" s="266"/>
      <c r="B25" s="392"/>
      <c r="C25" s="272" t="s">
        <v>463</v>
      </c>
      <c r="D25" s="246">
        <v>1800000</v>
      </c>
      <c r="E25" s="256"/>
      <c r="F25" s="256"/>
      <c r="G25" s="256"/>
    </row>
    <row r="26" spans="1:7" ht="15" customHeight="1">
      <c r="A26" s="266"/>
      <c r="B26" s="392"/>
      <c r="C26" s="272" t="s">
        <v>467</v>
      </c>
      <c r="D26" s="246">
        <v>10000000</v>
      </c>
      <c r="E26" s="256"/>
      <c r="F26" s="256"/>
      <c r="G26" s="256"/>
    </row>
    <row r="27" spans="1:7" ht="18">
      <c r="A27" s="266"/>
      <c r="B27" s="392"/>
      <c r="C27" s="272" t="s">
        <v>468</v>
      </c>
      <c r="D27" s="246">
        <v>9000000</v>
      </c>
      <c r="E27" s="256"/>
      <c r="F27" s="256"/>
      <c r="G27" s="256"/>
    </row>
    <row r="28" spans="1:7" ht="18">
      <c r="A28" s="266"/>
      <c r="B28" s="392"/>
      <c r="C28" s="272" t="s">
        <v>462</v>
      </c>
      <c r="D28" s="246">
        <v>30000000</v>
      </c>
      <c r="E28" s="256"/>
      <c r="F28" s="256"/>
      <c r="G28" s="256"/>
    </row>
    <row r="29" spans="1:7" ht="18">
      <c r="A29" s="266"/>
      <c r="B29" s="392"/>
      <c r="C29" s="272" t="s">
        <v>600</v>
      </c>
      <c r="D29" s="246">
        <v>16504534.800000001</v>
      </c>
      <c r="E29" s="256"/>
      <c r="F29" s="256"/>
      <c r="G29" s="256"/>
    </row>
    <row r="30" spans="1:7" ht="18">
      <c r="A30" s="266"/>
      <c r="B30" s="392"/>
      <c r="C30" s="272" t="s">
        <v>463</v>
      </c>
      <c r="D30" s="246">
        <v>10400000</v>
      </c>
      <c r="E30" s="256"/>
      <c r="F30" s="256"/>
      <c r="G30" s="256"/>
    </row>
    <row r="31" spans="1:7" ht="18">
      <c r="A31" s="266"/>
      <c r="B31" s="392"/>
      <c r="C31" s="272" t="s">
        <v>467</v>
      </c>
      <c r="D31" s="246">
        <v>8000000</v>
      </c>
      <c r="E31" s="256"/>
      <c r="F31" s="256"/>
      <c r="G31" s="256"/>
    </row>
    <row r="32" spans="1:7" ht="18">
      <c r="A32" s="266"/>
      <c r="B32" s="392"/>
      <c r="C32" s="272" t="s">
        <v>600</v>
      </c>
      <c r="D32" s="246">
        <v>10885963.199999999</v>
      </c>
      <c r="E32" s="256"/>
      <c r="F32" s="256"/>
      <c r="G32" s="256"/>
    </row>
    <row r="33" spans="1:7" ht="18">
      <c r="A33" s="266">
        <v>12</v>
      </c>
      <c r="B33" s="240" t="s">
        <v>317</v>
      </c>
      <c r="C33" s="272"/>
      <c r="D33" s="246"/>
      <c r="E33" s="256"/>
      <c r="F33" s="256"/>
      <c r="G33" s="256"/>
    </row>
    <row r="34" spans="1:7" ht="18">
      <c r="A34" s="266"/>
      <c r="B34" s="393" t="s">
        <v>601</v>
      </c>
      <c r="C34" s="272"/>
      <c r="D34" s="237">
        <f>SUM(D35:D65)</f>
        <v>164992601.86000001</v>
      </c>
      <c r="E34" s="256"/>
      <c r="F34" s="256"/>
      <c r="G34" s="256"/>
    </row>
    <row r="35" spans="1:7" ht="18">
      <c r="A35" s="266"/>
      <c r="B35" s="392"/>
      <c r="C35" s="272" t="s">
        <v>602</v>
      </c>
      <c r="D35" s="246">
        <v>7290853.9299999997</v>
      </c>
      <c r="E35" s="256"/>
      <c r="F35" s="256"/>
      <c r="G35" s="256"/>
    </row>
    <row r="36" spans="1:7" ht="18">
      <c r="A36" s="266"/>
      <c r="B36" s="392"/>
      <c r="C36" s="272" t="s">
        <v>603</v>
      </c>
      <c r="D36" s="246">
        <v>6580087.0599999996</v>
      </c>
      <c r="E36" s="256"/>
      <c r="F36" s="256"/>
      <c r="G36" s="256"/>
    </row>
    <row r="37" spans="1:7" ht="18">
      <c r="A37" s="266"/>
      <c r="B37" s="392"/>
      <c r="C37" s="272" t="s">
        <v>604</v>
      </c>
      <c r="D37" s="246">
        <v>3734581.58</v>
      </c>
      <c r="E37" s="256"/>
      <c r="F37" s="256"/>
      <c r="G37" s="256"/>
    </row>
    <row r="38" spans="1:7" ht="27">
      <c r="A38" s="266"/>
      <c r="B38" s="392"/>
      <c r="C38" s="272" t="s">
        <v>605</v>
      </c>
      <c r="D38" s="246">
        <v>4470048.5</v>
      </c>
      <c r="E38" s="256"/>
      <c r="F38" s="256"/>
      <c r="G38" s="256"/>
    </row>
    <row r="39" spans="1:7" ht="18">
      <c r="A39" s="266"/>
      <c r="B39" s="392"/>
      <c r="C39" s="272" t="s">
        <v>606</v>
      </c>
      <c r="D39" s="246">
        <v>1626983.15</v>
      </c>
      <c r="E39" s="256"/>
      <c r="F39" s="256"/>
      <c r="G39" s="256"/>
    </row>
    <row r="40" spans="1:7" ht="18">
      <c r="A40" s="266"/>
      <c r="B40" s="392"/>
      <c r="C40" s="272" t="s">
        <v>607</v>
      </c>
      <c r="D40" s="246">
        <v>4192285</v>
      </c>
      <c r="E40" s="256"/>
      <c r="F40" s="256"/>
      <c r="G40" s="256"/>
    </row>
    <row r="41" spans="1:7" ht="18">
      <c r="A41" s="266"/>
      <c r="B41" s="392"/>
      <c r="C41" s="272" t="s">
        <v>608</v>
      </c>
      <c r="D41" s="246">
        <v>4167342.1</v>
      </c>
      <c r="E41" s="256"/>
      <c r="F41" s="256"/>
      <c r="G41" s="256"/>
    </row>
    <row r="42" spans="1:7" ht="18">
      <c r="A42" s="266"/>
      <c r="B42" s="392"/>
      <c r="C42" s="272" t="s">
        <v>609</v>
      </c>
      <c r="D42" s="246">
        <v>4807222.5</v>
      </c>
      <c r="E42" s="256"/>
      <c r="F42" s="256"/>
      <c r="G42" s="256"/>
    </row>
    <row r="43" spans="1:7" ht="18">
      <c r="A43" s="266"/>
      <c r="B43" s="392"/>
      <c r="C43" s="272" t="s">
        <v>610</v>
      </c>
      <c r="D43" s="246">
        <v>6734689</v>
      </c>
      <c r="E43" s="256"/>
      <c r="F43" s="256"/>
      <c r="G43" s="256"/>
    </row>
    <row r="44" spans="1:7" ht="18">
      <c r="A44" s="266"/>
      <c r="B44" s="392"/>
      <c r="C44" s="272" t="s">
        <v>611</v>
      </c>
      <c r="D44" s="246">
        <v>5558716</v>
      </c>
      <c r="E44" s="256"/>
      <c r="F44" s="256"/>
      <c r="G44" s="256"/>
    </row>
    <row r="45" spans="1:7" ht="18">
      <c r="A45" s="266"/>
      <c r="B45" s="392"/>
      <c r="C45" s="272" t="s">
        <v>612</v>
      </c>
      <c r="D45" s="246">
        <v>3141035.07</v>
      </c>
      <c r="E45" s="256"/>
      <c r="F45" s="256"/>
      <c r="G45" s="256"/>
    </row>
    <row r="46" spans="1:7" ht="18">
      <c r="A46" s="266"/>
      <c r="B46" s="392"/>
      <c r="C46" s="272" t="s">
        <v>613</v>
      </c>
      <c r="D46" s="246">
        <v>3561376</v>
      </c>
      <c r="E46" s="256"/>
      <c r="F46" s="256"/>
      <c r="G46" s="256"/>
    </row>
    <row r="47" spans="1:7" ht="18">
      <c r="A47" s="266"/>
      <c r="B47" s="392"/>
      <c r="C47" s="272" t="s">
        <v>614</v>
      </c>
      <c r="D47" s="246">
        <v>4928700.5</v>
      </c>
      <c r="E47" s="256"/>
      <c r="F47" s="256"/>
      <c r="G47" s="256"/>
    </row>
    <row r="48" spans="1:7" ht="18">
      <c r="A48" s="266"/>
      <c r="B48" s="392"/>
      <c r="C48" s="272" t="s">
        <v>615</v>
      </c>
      <c r="D48" s="246">
        <v>7327913</v>
      </c>
      <c r="E48" s="256"/>
      <c r="F48" s="256"/>
      <c r="G48" s="256"/>
    </row>
    <row r="49" spans="1:7" ht="18">
      <c r="A49" s="266"/>
      <c r="B49" s="392"/>
      <c r="C49" s="272" t="s">
        <v>616</v>
      </c>
      <c r="D49" s="246">
        <v>4373064.0999999996</v>
      </c>
      <c r="E49" s="256"/>
      <c r="F49" s="256"/>
      <c r="G49" s="256"/>
    </row>
    <row r="50" spans="1:7" ht="18">
      <c r="A50" s="266"/>
      <c r="B50" s="392"/>
      <c r="C50" s="272" t="s">
        <v>617</v>
      </c>
      <c r="D50" s="246">
        <v>3778804</v>
      </c>
      <c r="E50" s="256"/>
      <c r="F50" s="256"/>
      <c r="G50" s="256"/>
    </row>
    <row r="51" spans="1:7" ht="18">
      <c r="A51" s="266"/>
      <c r="B51" s="392"/>
      <c r="C51" s="272" t="s">
        <v>618</v>
      </c>
      <c r="D51" s="246">
        <v>4220923.5</v>
      </c>
      <c r="E51" s="256"/>
      <c r="F51" s="256"/>
      <c r="G51" s="256"/>
    </row>
    <row r="52" spans="1:7" ht="18">
      <c r="A52" s="266"/>
      <c r="B52" s="392"/>
      <c r="C52" s="272" t="s">
        <v>619</v>
      </c>
      <c r="D52" s="246">
        <v>3997164.5</v>
      </c>
      <c r="E52" s="256"/>
      <c r="F52" s="256"/>
      <c r="G52" s="256"/>
    </row>
    <row r="53" spans="1:7" ht="18">
      <c r="A53" s="266"/>
      <c r="B53" s="392"/>
      <c r="C53" s="272" t="s">
        <v>620</v>
      </c>
      <c r="D53" s="246">
        <v>3933697</v>
      </c>
      <c r="E53" s="256"/>
      <c r="F53" s="256"/>
      <c r="G53" s="256"/>
    </row>
    <row r="54" spans="1:7" ht="18">
      <c r="A54" s="266"/>
      <c r="B54" s="392"/>
      <c r="C54" s="272" t="s">
        <v>621</v>
      </c>
      <c r="D54" s="246">
        <v>3823864</v>
      </c>
      <c r="E54" s="256"/>
      <c r="F54" s="256"/>
      <c r="G54" s="256"/>
    </row>
    <row r="55" spans="1:7" ht="18">
      <c r="A55" s="266"/>
      <c r="B55" s="392"/>
      <c r="C55" s="272" t="s">
        <v>622</v>
      </c>
      <c r="D55" s="246">
        <v>6790598</v>
      </c>
      <c r="E55" s="256"/>
      <c r="F55" s="256"/>
      <c r="G55" s="256"/>
    </row>
    <row r="56" spans="1:7" ht="18">
      <c r="A56" s="266"/>
      <c r="B56" s="392"/>
      <c r="C56" s="272" t="s">
        <v>623</v>
      </c>
      <c r="D56" s="246">
        <v>3721462.5</v>
      </c>
      <c r="E56" s="256"/>
      <c r="F56" s="256"/>
      <c r="G56" s="256"/>
    </row>
    <row r="57" spans="1:7" ht="18">
      <c r="A57" s="266"/>
      <c r="B57" s="392"/>
      <c r="C57" s="272" t="s">
        <v>624</v>
      </c>
      <c r="D57" s="246">
        <v>8464036.4000000004</v>
      </c>
      <c r="E57" s="256"/>
      <c r="F57" s="256"/>
      <c r="G57" s="256"/>
    </row>
    <row r="58" spans="1:7" ht="18">
      <c r="A58" s="266"/>
      <c r="B58" s="392"/>
      <c r="C58" s="272" t="s">
        <v>625</v>
      </c>
      <c r="D58" s="246">
        <v>11453574.289999999</v>
      </c>
      <c r="E58" s="256"/>
      <c r="F58" s="256"/>
      <c r="G58" s="256"/>
    </row>
    <row r="59" spans="1:7" ht="18">
      <c r="A59" s="266"/>
      <c r="B59" s="392"/>
      <c r="C59" s="272" t="s">
        <v>626</v>
      </c>
      <c r="D59" s="246">
        <v>9418931.4000000004</v>
      </c>
      <c r="E59" s="256"/>
      <c r="F59" s="256"/>
      <c r="G59" s="256"/>
    </row>
    <row r="60" spans="1:7" ht="18">
      <c r="A60" s="266"/>
      <c r="B60" s="392"/>
      <c r="C60" s="272" t="s">
        <v>627</v>
      </c>
      <c r="D60" s="246">
        <v>8180276.4800000004</v>
      </c>
      <c r="E60" s="256"/>
      <c r="F60" s="256"/>
      <c r="G60" s="256"/>
    </row>
    <row r="61" spans="1:7" ht="18">
      <c r="A61" s="266"/>
      <c r="B61" s="392"/>
      <c r="C61" s="272" t="s">
        <v>628</v>
      </c>
      <c r="D61" s="246">
        <v>4739215</v>
      </c>
      <c r="E61" s="256"/>
      <c r="F61" s="256"/>
      <c r="G61" s="256"/>
    </row>
    <row r="62" spans="1:7" ht="18">
      <c r="A62" s="266"/>
      <c r="B62" s="392"/>
      <c r="C62" s="272" t="s">
        <v>629</v>
      </c>
      <c r="D62" s="246">
        <v>7130046</v>
      </c>
      <c r="E62" s="256"/>
      <c r="F62" s="256"/>
      <c r="G62" s="256"/>
    </row>
    <row r="63" spans="1:7" ht="18">
      <c r="A63" s="266"/>
      <c r="B63" s="392"/>
      <c r="C63" s="272" t="s">
        <v>630</v>
      </c>
      <c r="D63" s="246">
        <v>4272720.3</v>
      </c>
      <c r="E63" s="256"/>
      <c r="F63" s="256"/>
      <c r="G63" s="256"/>
    </row>
    <row r="64" spans="1:7" ht="18">
      <c r="A64" s="266"/>
      <c r="B64" s="392"/>
      <c r="C64" s="272" t="s">
        <v>631</v>
      </c>
      <c r="D64" s="246">
        <v>3729945</v>
      </c>
      <c r="E64" s="256"/>
      <c r="F64" s="256"/>
      <c r="G64" s="256"/>
    </row>
    <row r="65" spans="1:7" ht="18">
      <c r="A65" s="266"/>
      <c r="B65" s="392"/>
      <c r="C65" s="272" t="s">
        <v>632</v>
      </c>
      <c r="D65" s="246">
        <v>4842446</v>
      </c>
      <c r="E65" s="256"/>
      <c r="F65" s="256"/>
      <c r="G65" s="256"/>
    </row>
    <row r="66" spans="1:7" ht="18">
      <c r="A66" s="266"/>
      <c r="B66" s="393" t="s">
        <v>175</v>
      </c>
      <c r="C66" s="272"/>
      <c r="D66" s="237">
        <f>SUM(D67:D89)</f>
        <v>16653213.539999999</v>
      </c>
      <c r="E66" s="256"/>
      <c r="F66" s="256"/>
      <c r="G66" s="256"/>
    </row>
    <row r="67" spans="1:7" ht="18">
      <c r="A67" s="266"/>
      <c r="B67" s="392"/>
      <c r="C67" s="272" t="s">
        <v>633</v>
      </c>
      <c r="D67" s="246">
        <v>452438.86</v>
      </c>
      <c r="E67" s="256"/>
      <c r="F67" s="256"/>
      <c r="G67" s="256"/>
    </row>
    <row r="68" spans="1:7" ht="18">
      <c r="A68" s="266"/>
      <c r="B68" s="392"/>
      <c r="C68" s="272" t="s">
        <v>634</v>
      </c>
      <c r="D68" s="246">
        <v>744763.87</v>
      </c>
      <c r="E68" s="256"/>
      <c r="F68" s="256"/>
      <c r="G68" s="256"/>
    </row>
    <row r="69" spans="1:7" ht="18">
      <c r="A69" s="266"/>
      <c r="B69" s="392"/>
      <c r="C69" s="272" t="s">
        <v>635</v>
      </c>
      <c r="D69" s="246">
        <v>67716</v>
      </c>
      <c r="E69" s="256"/>
      <c r="F69" s="256"/>
      <c r="G69" s="256"/>
    </row>
    <row r="70" spans="1:7" ht="18">
      <c r="A70" s="266"/>
      <c r="B70" s="392"/>
      <c r="C70" s="272" t="s">
        <v>636</v>
      </c>
      <c r="D70" s="246">
        <v>140140.57</v>
      </c>
      <c r="E70" s="256"/>
      <c r="F70" s="256"/>
      <c r="G70" s="256"/>
    </row>
    <row r="71" spans="1:7" ht="18">
      <c r="A71" s="266"/>
      <c r="B71" s="392"/>
      <c r="C71" s="272" t="s">
        <v>637</v>
      </c>
      <c r="D71" s="246">
        <v>169380</v>
      </c>
      <c r="E71" s="256"/>
      <c r="F71" s="256"/>
      <c r="G71" s="256"/>
    </row>
    <row r="72" spans="1:7" ht="18">
      <c r="A72" s="266"/>
      <c r="B72" s="392"/>
      <c r="C72" s="272" t="s">
        <v>638</v>
      </c>
      <c r="D72" s="246">
        <v>668696.76</v>
      </c>
      <c r="E72" s="256"/>
      <c r="F72" s="256"/>
      <c r="G72" s="256"/>
    </row>
    <row r="73" spans="1:7" ht="18">
      <c r="A73" s="266"/>
      <c r="B73" s="392"/>
      <c r="C73" s="272" t="s">
        <v>639</v>
      </c>
      <c r="D73" s="246">
        <v>2451701.2999999998</v>
      </c>
      <c r="E73" s="256"/>
      <c r="F73" s="256"/>
      <c r="G73" s="256"/>
    </row>
    <row r="74" spans="1:7" ht="18">
      <c r="A74" s="266"/>
      <c r="B74" s="392"/>
      <c r="C74" s="272" t="s">
        <v>640</v>
      </c>
      <c r="D74" s="246">
        <v>192439.6</v>
      </c>
      <c r="E74" s="256"/>
      <c r="F74" s="256"/>
      <c r="G74" s="256"/>
    </row>
    <row r="75" spans="1:7" ht="18">
      <c r="A75" s="266"/>
      <c r="B75" s="392"/>
      <c r="C75" s="272" t="s">
        <v>641</v>
      </c>
      <c r="D75" s="246">
        <v>1015740</v>
      </c>
      <c r="E75" s="256"/>
      <c r="F75" s="256"/>
      <c r="G75" s="256"/>
    </row>
    <row r="76" spans="1:7" ht="18">
      <c r="A76" s="266"/>
      <c r="B76" s="392"/>
      <c r="C76" s="272" t="s">
        <v>642</v>
      </c>
      <c r="D76" s="246">
        <v>790020</v>
      </c>
      <c r="E76" s="256"/>
      <c r="F76" s="256"/>
      <c r="G76" s="256"/>
    </row>
    <row r="77" spans="1:7" ht="18">
      <c r="A77" s="266"/>
      <c r="B77" s="392"/>
      <c r="C77" s="272" t="s">
        <v>643</v>
      </c>
      <c r="D77" s="246">
        <v>248710</v>
      </c>
      <c r="E77" s="256"/>
      <c r="F77" s="256"/>
      <c r="G77" s="256"/>
    </row>
    <row r="78" spans="1:7" ht="18">
      <c r="A78" s="266"/>
      <c r="B78" s="392"/>
      <c r="C78" s="272" t="s">
        <v>644</v>
      </c>
      <c r="D78" s="246">
        <v>2499696.7799999998</v>
      </c>
      <c r="E78" s="256"/>
      <c r="F78" s="256"/>
      <c r="G78" s="256"/>
    </row>
    <row r="79" spans="1:7" ht="18">
      <c r="A79" s="266"/>
      <c r="B79" s="392"/>
      <c r="C79" s="272" t="s">
        <v>645</v>
      </c>
      <c r="D79" s="246">
        <v>846450</v>
      </c>
      <c r="E79" s="256"/>
      <c r="F79" s="256"/>
      <c r="G79" s="256"/>
    </row>
    <row r="80" spans="1:7" ht="18">
      <c r="A80" s="266"/>
      <c r="B80" s="392"/>
      <c r="C80" s="272" t="s">
        <v>646</v>
      </c>
      <c r="D80" s="246">
        <v>1862190</v>
      </c>
      <c r="E80" s="256"/>
      <c r="F80" s="256"/>
      <c r="G80" s="256"/>
    </row>
    <row r="81" spans="1:7" ht="18">
      <c r="A81" s="266"/>
      <c r="B81" s="392"/>
      <c r="C81" s="272" t="s">
        <v>647</v>
      </c>
      <c r="D81" s="246">
        <v>719865</v>
      </c>
      <c r="E81" s="256"/>
      <c r="F81" s="256"/>
      <c r="G81" s="256"/>
    </row>
    <row r="82" spans="1:7" ht="18">
      <c r="A82" s="266"/>
      <c r="B82" s="392"/>
      <c r="C82" s="272" t="s">
        <v>648</v>
      </c>
      <c r="D82" s="246">
        <v>179093.56</v>
      </c>
      <c r="E82" s="256"/>
      <c r="F82" s="256"/>
      <c r="G82" s="256"/>
    </row>
    <row r="83" spans="1:7" ht="18">
      <c r="A83" s="266"/>
      <c r="B83" s="392"/>
      <c r="C83" s="272" t="s">
        <v>649</v>
      </c>
      <c r="D83" s="246">
        <v>536370</v>
      </c>
      <c r="E83" s="256"/>
      <c r="F83" s="256"/>
      <c r="G83" s="256"/>
    </row>
    <row r="84" spans="1:7" ht="18">
      <c r="A84" s="266"/>
      <c r="B84" s="392"/>
      <c r="C84" s="272" t="s">
        <v>650</v>
      </c>
      <c r="D84" s="246">
        <v>155265</v>
      </c>
      <c r="E84" s="256"/>
      <c r="F84" s="256"/>
      <c r="G84" s="256"/>
    </row>
    <row r="85" spans="1:7" ht="18">
      <c r="A85" s="266"/>
      <c r="B85" s="392"/>
      <c r="C85" s="272" t="s">
        <v>651</v>
      </c>
      <c r="D85" s="246">
        <v>425040</v>
      </c>
      <c r="E85" s="256"/>
      <c r="F85" s="256"/>
      <c r="G85" s="256"/>
    </row>
    <row r="86" spans="1:7" ht="18">
      <c r="A86" s="266"/>
      <c r="B86" s="392"/>
      <c r="C86" s="272" t="s">
        <v>652</v>
      </c>
      <c r="D86" s="246">
        <v>1208923.3999999999</v>
      </c>
      <c r="E86" s="256"/>
      <c r="F86" s="256"/>
      <c r="G86" s="256"/>
    </row>
    <row r="87" spans="1:7" ht="18">
      <c r="A87" s="266"/>
      <c r="B87" s="392"/>
      <c r="C87" s="272" t="s">
        <v>653</v>
      </c>
      <c r="D87" s="246">
        <v>326013.03999999998</v>
      </c>
      <c r="E87" s="256"/>
      <c r="F87" s="256"/>
      <c r="G87" s="256"/>
    </row>
    <row r="88" spans="1:7" ht="18">
      <c r="A88" s="266"/>
      <c r="B88" s="392"/>
      <c r="C88" s="272" t="s">
        <v>654</v>
      </c>
      <c r="D88" s="246">
        <v>919793.98</v>
      </c>
      <c r="E88" s="256"/>
      <c r="F88" s="256"/>
      <c r="G88" s="256"/>
    </row>
    <row r="89" spans="1:7" ht="18">
      <c r="A89" s="266"/>
      <c r="B89" s="392"/>
      <c r="C89" s="272" t="s">
        <v>655</v>
      </c>
      <c r="D89" s="246">
        <v>32765.82</v>
      </c>
      <c r="E89" s="256"/>
      <c r="F89" s="256"/>
      <c r="G89" s="256"/>
    </row>
    <row r="90" spans="1:7" ht="18.75" thickBot="1">
      <c r="A90" s="274"/>
      <c r="B90" s="275"/>
      <c r="C90" s="276"/>
      <c r="D90" s="277"/>
      <c r="E90" s="256"/>
      <c r="F90" s="256"/>
      <c r="G90" s="256"/>
    </row>
    <row r="91" spans="1:7" ht="18">
      <c r="A91" s="491" t="s">
        <v>417</v>
      </c>
      <c r="B91" s="491"/>
      <c r="C91" s="491"/>
      <c r="D91" s="491"/>
      <c r="E91" s="256"/>
      <c r="F91" s="256"/>
      <c r="G91" s="256"/>
    </row>
    <row r="92" spans="1:7" ht="18">
      <c r="A92" s="242"/>
      <c r="B92" s="242"/>
      <c r="C92" s="278"/>
      <c r="D92" s="238"/>
      <c r="E92" s="256"/>
      <c r="F92" s="256"/>
      <c r="G92" s="256"/>
    </row>
    <row r="93" spans="1:7" ht="18">
      <c r="A93" s="242"/>
      <c r="B93" s="242"/>
      <c r="C93" s="278"/>
      <c r="D93" s="238"/>
      <c r="E93" s="256"/>
      <c r="F93" s="256"/>
      <c r="G93" s="256"/>
    </row>
    <row r="94" spans="1:7" ht="18">
      <c r="A94" s="242"/>
      <c r="B94" s="242"/>
      <c r="C94" s="278"/>
      <c r="D94" s="238"/>
      <c r="E94" s="256"/>
      <c r="F94" s="256"/>
      <c r="G94" s="256"/>
    </row>
    <row r="95" spans="1:7" ht="18">
      <c r="A95" s="242"/>
      <c r="B95" s="242"/>
      <c r="C95" s="278"/>
      <c r="D95" s="238"/>
      <c r="E95" s="256"/>
      <c r="F95" s="256"/>
      <c r="G95" s="256"/>
    </row>
    <row r="96" spans="1:7" ht="18">
      <c r="A96" s="242"/>
      <c r="B96" s="242"/>
      <c r="C96" s="278"/>
      <c r="D96" s="238"/>
      <c r="E96" s="256"/>
      <c r="F96" s="256"/>
      <c r="G96" s="256"/>
    </row>
    <row r="97" spans="1:7" ht="18">
      <c r="A97" s="242"/>
      <c r="B97" s="242"/>
      <c r="C97" s="278"/>
      <c r="D97" s="238"/>
      <c r="E97" s="256"/>
      <c r="F97" s="256"/>
      <c r="G97" s="256"/>
    </row>
    <row r="98" spans="1:7" ht="18">
      <c r="A98" s="242"/>
      <c r="B98" s="242"/>
      <c r="C98" s="278"/>
      <c r="D98" s="238"/>
      <c r="E98" s="256"/>
      <c r="F98" s="256"/>
      <c r="G98" s="256"/>
    </row>
    <row r="99" spans="1:7" ht="18">
      <c r="A99" s="242"/>
      <c r="B99" s="242"/>
      <c r="C99" s="278"/>
      <c r="D99" s="238"/>
      <c r="E99" s="256"/>
      <c r="F99" s="256"/>
      <c r="G99" s="256"/>
    </row>
    <row r="100" spans="1:7" ht="18">
      <c r="A100" s="242"/>
      <c r="B100" s="242"/>
      <c r="C100" s="278"/>
      <c r="D100" s="238"/>
      <c r="E100" s="256"/>
      <c r="F100" s="256"/>
      <c r="G100" s="256"/>
    </row>
    <row r="101" spans="1:7" ht="18">
      <c r="A101" s="242"/>
      <c r="B101" s="242"/>
      <c r="C101" s="278"/>
      <c r="D101" s="238"/>
      <c r="E101" s="256"/>
      <c r="F101" s="256"/>
      <c r="G101" s="256"/>
    </row>
    <row r="102" spans="1:7" ht="18">
      <c r="A102" s="242"/>
      <c r="B102" s="242"/>
      <c r="C102" s="278"/>
      <c r="D102" s="238"/>
      <c r="E102" s="256"/>
      <c r="F102" s="256"/>
      <c r="G102" s="256"/>
    </row>
    <row r="103" spans="1:7" ht="18">
      <c r="A103" s="242"/>
      <c r="B103" s="242"/>
      <c r="C103" s="278"/>
      <c r="D103" s="238"/>
      <c r="E103" s="256"/>
      <c r="F103" s="256"/>
      <c r="G103" s="256"/>
    </row>
    <row r="104" spans="1:7" ht="18">
      <c r="A104" s="242"/>
      <c r="B104" s="242"/>
      <c r="C104" s="278"/>
      <c r="D104" s="238"/>
      <c r="E104" s="256"/>
      <c r="F104" s="256"/>
      <c r="G104" s="256"/>
    </row>
    <row r="105" spans="1:7" ht="18">
      <c r="A105" s="242"/>
      <c r="B105" s="242"/>
      <c r="C105" s="278"/>
      <c r="D105" s="238"/>
      <c r="E105" s="256"/>
      <c r="F105" s="256"/>
      <c r="G105" s="256"/>
    </row>
    <row r="106" spans="1:7" ht="18">
      <c r="A106" s="242"/>
      <c r="B106" s="242"/>
      <c r="C106" s="278"/>
      <c r="D106" s="238"/>
      <c r="E106" s="256"/>
      <c r="F106" s="256"/>
      <c r="G106" s="256"/>
    </row>
    <row r="107" spans="1:7" ht="18">
      <c r="A107" s="242"/>
      <c r="B107" s="242"/>
      <c r="C107" s="278"/>
      <c r="D107" s="238"/>
      <c r="E107" s="256"/>
      <c r="F107" s="256"/>
      <c r="G107" s="256"/>
    </row>
    <row r="108" spans="1:7" ht="18">
      <c r="A108" s="242"/>
      <c r="B108" s="242"/>
      <c r="C108" s="278"/>
      <c r="D108" s="238"/>
      <c r="E108" s="256"/>
      <c r="F108" s="256"/>
      <c r="G108" s="256"/>
    </row>
    <row r="109" spans="1:7" ht="18">
      <c r="A109" s="242"/>
      <c r="B109" s="242"/>
      <c r="C109" s="278"/>
      <c r="D109" s="238"/>
      <c r="E109" s="256"/>
      <c r="F109" s="256"/>
      <c r="G109" s="256"/>
    </row>
    <row r="110" spans="1:7" ht="18">
      <c r="A110" s="242"/>
      <c r="B110" s="242"/>
      <c r="C110" s="278"/>
      <c r="D110" s="238"/>
      <c r="E110" s="256"/>
      <c r="F110" s="256"/>
      <c r="G110" s="256"/>
    </row>
    <row r="111" spans="1:7" ht="18">
      <c r="A111" s="242"/>
      <c r="B111" s="242"/>
      <c r="C111" s="278"/>
      <c r="D111" s="238"/>
      <c r="E111" s="256"/>
      <c r="F111" s="256"/>
      <c r="G111" s="256"/>
    </row>
    <row r="112" spans="1:7" ht="18">
      <c r="A112" s="242"/>
      <c r="B112" s="242"/>
      <c r="C112" s="278"/>
      <c r="D112" s="238"/>
      <c r="E112" s="256"/>
      <c r="F112" s="256"/>
      <c r="G112" s="256"/>
    </row>
    <row r="113" spans="1:7" ht="18">
      <c r="A113" s="242"/>
      <c r="B113" s="242"/>
      <c r="C113" s="278"/>
      <c r="D113" s="238"/>
      <c r="E113" s="256"/>
      <c r="F113" s="256"/>
      <c r="G113" s="256"/>
    </row>
    <row r="114" spans="1:7" ht="18">
      <c r="A114" s="242"/>
      <c r="B114" s="242"/>
      <c r="C114" s="278"/>
      <c r="D114" s="238"/>
      <c r="E114" s="256"/>
      <c r="F114" s="256"/>
      <c r="G114" s="256"/>
    </row>
    <row r="115" spans="1:7" ht="18">
      <c r="A115" s="242"/>
      <c r="B115" s="242"/>
      <c r="C115" s="278"/>
      <c r="D115" s="238"/>
      <c r="E115" s="256"/>
      <c r="F115" s="256"/>
      <c r="G115" s="256"/>
    </row>
    <row r="116" spans="1:7" ht="18">
      <c r="A116" s="242"/>
      <c r="B116" s="242"/>
      <c r="C116" s="278"/>
      <c r="D116" s="238"/>
      <c r="E116" s="256"/>
      <c r="F116" s="256"/>
      <c r="G116" s="256"/>
    </row>
    <row r="117" spans="1:7" ht="18">
      <c r="A117" s="242"/>
      <c r="B117" s="242"/>
      <c r="C117" s="278"/>
      <c r="D117" s="238"/>
      <c r="E117" s="256"/>
      <c r="F117" s="256"/>
      <c r="G117" s="256"/>
    </row>
    <row r="118" spans="1:7" ht="18">
      <c r="A118" s="242"/>
      <c r="B118" s="242"/>
      <c r="C118" s="278"/>
      <c r="D118" s="238"/>
      <c r="E118" s="256"/>
      <c r="F118" s="256"/>
      <c r="G118" s="256"/>
    </row>
    <row r="119" spans="1:7" ht="18">
      <c r="A119" s="242"/>
      <c r="B119" s="242"/>
      <c r="C119" s="278"/>
      <c r="D119" s="238"/>
      <c r="E119" s="256"/>
      <c r="F119" s="256"/>
      <c r="G119" s="256"/>
    </row>
    <row r="120" spans="1:7" ht="18">
      <c r="A120" s="242"/>
      <c r="B120" s="242"/>
      <c r="C120" s="278"/>
      <c r="D120" s="238"/>
      <c r="E120" s="256"/>
      <c r="F120" s="256"/>
      <c r="G120" s="256"/>
    </row>
    <row r="121" spans="1:7" ht="18">
      <c r="A121" s="242"/>
      <c r="B121" s="242"/>
      <c r="C121" s="278"/>
      <c r="D121" s="238"/>
      <c r="E121" s="256"/>
      <c r="F121" s="256"/>
      <c r="G121" s="256"/>
    </row>
    <row r="122" spans="1:7" ht="18">
      <c r="A122" s="242"/>
      <c r="B122" s="242"/>
      <c r="C122" s="278"/>
      <c r="D122" s="238"/>
      <c r="E122" s="256"/>
      <c r="F122" s="256"/>
      <c r="G122" s="256"/>
    </row>
    <row r="123" spans="1:7" ht="18">
      <c r="A123" s="242"/>
      <c r="B123" s="242"/>
      <c r="C123" s="278"/>
      <c r="D123" s="238"/>
      <c r="E123" s="256"/>
      <c r="F123" s="256"/>
      <c r="G123" s="256"/>
    </row>
    <row r="124" spans="1:7" ht="18">
      <c r="A124" s="242"/>
      <c r="B124" s="242"/>
      <c r="C124" s="278"/>
      <c r="D124" s="238"/>
      <c r="E124" s="256"/>
      <c r="F124" s="256"/>
      <c r="G124" s="256"/>
    </row>
    <row r="125" spans="1:7" ht="18">
      <c r="A125" s="242"/>
      <c r="B125" s="242"/>
      <c r="C125" s="278"/>
      <c r="D125" s="238"/>
      <c r="E125" s="256"/>
      <c r="F125" s="256"/>
      <c r="G125" s="256"/>
    </row>
    <row r="126" spans="1:7" ht="18">
      <c r="A126" s="242"/>
      <c r="B126" s="242"/>
      <c r="C126" s="278"/>
      <c r="D126" s="238"/>
      <c r="E126" s="256"/>
      <c r="F126" s="256"/>
      <c r="G126" s="256"/>
    </row>
    <row r="127" spans="1:7" ht="18">
      <c r="A127" s="242"/>
      <c r="B127" s="242"/>
      <c r="C127" s="278"/>
      <c r="D127" s="238"/>
      <c r="E127" s="256"/>
      <c r="F127" s="256"/>
      <c r="G127" s="256"/>
    </row>
    <row r="128" spans="1:7" ht="18">
      <c r="A128" s="242"/>
      <c r="B128" s="242"/>
      <c r="C128" s="278"/>
      <c r="D128" s="238"/>
      <c r="E128" s="256"/>
      <c r="F128" s="256"/>
      <c r="G128" s="256"/>
    </row>
    <row r="129" spans="1:7" ht="18">
      <c r="A129" s="242"/>
      <c r="B129" s="242"/>
      <c r="C129" s="278"/>
      <c r="D129" s="238"/>
      <c r="E129" s="256"/>
      <c r="F129" s="256"/>
      <c r="G129" s="256"/>
    </row>
    <row r="130" spans="1:7" ht="18">
      <c r="A130" s="242"/>
      <c r="B130" s="242"/>
      <c r="C130" s="278"/>
      <c r="D130" s="238"/>
      <c r="E130" s="256"/>
      <c r="F130" s="256"/>
      <c r="G130" s="256"/>
    </row>
    <row r="131" spans="1:7" ht="18">
      <c r="A131" s="242"/>
      <c r="B131" s="242"/>
      <c r="C131" s="278"/>
      <c r="D131" s="238"/>
      <c r="E131" s="256"/>
      <c r="F131" s="256"/>
      <c r="G131" s="256"/>
    </row>
    <row r="132" spans="1:7" ht="18">
      <c r="A132" s="242"/>
      <c r="B132" s="242"/>
      <c r="C132" s="278"/>
      <c r="D132" s="238"/>
      <c r="E132" s="256"/>
      <c r="F132" s="256"/>
      <c r="G132" s="256"/>
    </row>
    <row r="133" spans="1:7" ht="18">
      <c r="A133" s="242"/>
      <c r="B133" s="242"/>
      <c r="C133" s="278"/>
      <c r="D133" s="238"/>
      <c r="E133" s="256"/>
      <c r="F133" s="256"/>
      <c r="G133" s="256"/>
    </row>
    <row r="134" spans="1:7" ht="18">
      <c r="A134" s="242"/>
      <c r="B134" s="242"/>
      <c r="C134" s="278"/>
      <c r="D134" s="238"/>
      <c r="E134" s="256"/>
      <c r="F134" s="256"/>
      <c r="G134" s="256"/>
    </row>
    <row r="135" spans="1:7" ht="18">
      <c r="A135" s="242"/>
      <c r="B135" s="242"/>
      <c r="C135" s="278"/>
      <c r="D135" s="238"/>
      <c r="E135" s="256"/>
      <c r="F135" s="256"/>
      <c r="G135" s="256"/>
    </row>
    <row r="136" spans="1:7" ht="18">
      <c r="A136" s="242"/>
      <c r="B136" s="242"/>
      <c r="C136" s="278"/>
      <c r="D136" s="238"/>
      <c r="E136" s="256"/>
      <c r="F136" s="256"/>
      <c r="G136" s="256"/>
    </row>
    <row r="137" spans="1:7" ht="18">
      <c r="A137" s="242"/>
      <c r="B137" s="242"/>
      <c r="C137" s="278"/>
      <c r="D137" s="238"/>
      <c r="E137" s="256"/>
      <c r="F137" s="256"/>
      <c r="G137" s="256"/>
    </row>
    <row r="138" spans="1:7" ht="18">
      <c r="A138" s="242"/>
      <c r="B138" s="242"/>
      <c r="C138" s="278"/>
      <c r="D138" s="238"/>
      <c r="E138" s="256"/>
      <c r="F138" s="256"/>
      <c r="G138" s="256"/>
    </row>
    <row r="139" spans="1:7" ht="18">
      <c r="A139" s="242"/>
      <c r="B139" s="242"/>
      <c r="C139" s="278"/>
      <c r="D139" s="238"/>
      <c r="E139" s="256"/>
      <c r="F139" s="256"/>
      <c r="G139" s="256"/>
    </row>
    <row r="140" spans="1:7" ht="18">
      <c r="A140" s="242"/>
      <c r="B140" s="242"/>
      <c r="C140" s="278"/>
      <c r="D140" s="238"/>
      <c r="E140" s="256"/>
      <c r="F140" s="256"/>
      <c r="G140" s="256"/>
    </row>
    <row r="141" spans="1:7" ht="18">
      <c r="A141" s="242"/>
      <c r="B141" s="242"/>
      <c r="C141" s="278"/>
      <c r="D141" s="238"/>
      <c r="E141" s="256"/>
      <c r="F141" s="256"/>
      <c r="G141" s="256"/>
    </row>
    <row r="142" spans="1:7" ht="18">
      <c r="A142" s="242"/>
      <c r="B142" s="242"/>
      <c r="C142" s="278"/>
      <c r="D142" s="238"/>
      <c r="E142" s="256"/>
      <c r="F142" s="256"/>
      <c r="G142" s="256"/>
    </row>
    <row r="143" spans="1:7" ht="18">
      <c r="A143" s="239"/>
      <c r="B143" s="239"/>
      <c r="C143" s="279"/>
      <c r="D143" s="253"/>
      <c r="E143" s="256"/>
      <c r="F143" s="256"/>
      <c r="G143" s="256"/>
    </row>
    <row r="144" spans="1:7" ht="18">
      <c r="A144" s="239"/>
      <c r="B144" s="239"/>
      <c r="C144" s="279"/>
      <c r="D144" s="253"/>
      <c r="E144" s="256"/>
      <c r="F144" s="256"/>
      <c r="G144" s="256"/>
    </row>
    <row r="145" spans="1:7" ht="18">
      <c r="A145" s="239"/>
      <c r="B145" s="239"/>
      <c r="C145" s="279"/>
      <c r="D145" s="253"/>
      <c r="E145" s="256"/>
      <c r="F145" s="256"/>
      <c r="G145" s="256"/>
    </row>
    <row r="146" spans="1:7" ht="18">
      <c r="A146" s="239"/>
      <c r="B146" s="239"/>
      <c r="C146" s="279"/>
      <c r="D146" s="253"/>
      <c r="E146" s="256"/>
      <c r="F146" s="256"/>
      <c r="G146" s="256"/>
    </row>
    <row r="147" spans="1:7" ht="18">
      <c r="A147" s="239"/>
      <c r="B147" s="239"/>
      <c r="C147" s="279"/>
      <c r="D147" s="253"/>
      <c r="E147" s="256"/>
      <c r="F147" s="256"/>
      <c r="G147" s="256"/>
    </row>
    <row r="148" spans="1:7" ht="18">
      <c r="A148" s="239"/>
      <c r="B148" s="239"/>
      <c r="C148" s="279"/>
      <c r="D148" s="253"/>
      <c r="E148" s="256"/>
      <c r="F148" s="256"/>
      <c r="G148" s="256"/>
    </row>
    <row r="149" spans="1:7" ht="18">
      <c r="A149" s="239"/>
      <c r="B149" s="239"/>
      <c r="C149" s="279"/>
      <c r="D149" s="253"/>
      <c r="E149" s="256"/>
      <c r="F149" s="256"/>
      <c r="G149" s="256"/>
    </row>
    <row r="150" spans="1:7" ht="18">
      <c r="A150" s="239"/>
      <c r="B150" s="239"/>
      <c r="C150" s="279"/>
      <c r="D150" s="253"/>
      <c r="E150" s="256"/>
      <c r="F150" s="256"/>
      <c r="G150" s="256"/>
    </row>
    <row r="151" spans="1:7" ht="18">
      <c r="A151" s="239"/>
      <c r="B151" s="239"/>
      <c r="C151" s="279"/>
      <c r="D151" s="253"/>
      <c r="E151" s="256"/>
      <c r="F151" s="256"/>
      <c r="G151" s="256"/>
    </row>
    <row r="152" spans="1:7" ht="18">
      <c r="A152" s="239"/>
      <c r="B152" s="239"/>
      <c r="C152" s="279"/>
      <c r="D152" s="253"/>
      <c r="E152" s="256"/>
      <c r="F152" s="256"/>
      <c r="G152" s="256"/>
    </row>
    <row r="153" spans="1:7" ht="18">
      <c r="A153" s="239"/>
      <c r="B153" s="239"/>
      <c r="C153" s="279"/>
      <c r="D153" s="253"/>
      <c r="E153" s="256"/>
      <c r="F153" s="256"/>
      <c r="G153" s="256"/>
    </row>
    <row r="154" spans="1:7" ht="18">
      <c r="A154" s="239"/>
      <c r="B154" s="239"/>
      <c r="C154" s="279"/>
      <c r="D154" s="253"/>
      <c r="E154" s="256"/>
      <c r="F154" s="256"/>
      <c r="G154" s="256"/>
    </row>
    <row r="155" spans="1:7" ht="18">
      <c r="A155" s="239"/>
      <c r="B155" s="239"/>
      <c r="C155" s="279"/>
      <c r="D155" s="253"/>
      <c r="E155" s="256"/>
      <c r="F155" s="256"/>
      <c r="G155" s="256"/>
    </row>
    <row r="156" spans="1:7" ht="18">
      <c r="A156" s="239"/>
      <c r="B156" s="239"/>
      <c r="C156" s="279"/>
      <c r="D156" s="253"/>
      <c r="E156" s="256"/>
      <c r="F156" s="256"/>
      <c r="G156" s="256"/>
    </row>
    <row r="157" spans="1:7" ht="18">
      <c r="A157" s="239"/>
      <c r="B157" s="239"/>
      <c r="C157" s="279"/>
      <c r="D157" s="253"/>
      <c r="E157" s="256"/>
      <c r="F157" s="256"/>
      <c r="G157" s="256"/>
    </row>
    <row r="158" spans="1:7" ht="18">
      <c r="A158" s="239"/>
      <c r="B158" s="239"/>
      <c r="C158" s="279"/>
      <c r="D158" s="253"/>
      <c r="E158" s="256"/>
      <c r="F158" s="256"/>
      <c r="G158" s="256"/>
    </row>
    <row r="159" spans="1:7" ht="18">
      <c r="A159" s="239"/>
      <c r="B159" s="239"/>
      <c r="C159" s="279"/>
      <c r="D159" s="253"/>
      <c r="E159" s="256"/>
      <c r="F159" s="256"/>
      <c r="G159" s="256"/>
    </row>
    <row r="160" spans="1:7" ht="18">
      <c r="A160" s="239"/>
      <c r="B160" s="239"/>
      <c r="C160" s="279"/>
      <c r="D160" s="253"/>
      <c r="E160" s="256"/>
      <c r="F160" s="256"/>
      <c r="G160" s="256"/>
    </row>
    <row r="161" spans="1:7" ht="18">
      <c r="A161" s="239"/>
      <c r="B161" s="239"/>
      <c r="C161" s="279"/>
      <c r="D161" s="253"/>
      <c r="E161" s="256"/>
      <c r="F161" s="256"/>
      <c r="G161" s="256"/>
    </row>
    <row r="162" spans="1:7" ht="18">
      <c r="A162" s="239"/>
      <c r="B162" s="239"/>
      <c r="C162" s="279"/>
      <c r="D162" s="253"/>
      <c r="E162" s="256"/>
      <c r="F162" s="256"/>
      <c r="G162" s="256"/>
    </row>
    <row r="163" spans="1:7" ht="18">
      <c r="A163" s="239"/>
      <c r="B163" s="239"/>
      <c r="C163" s="279"/>
      <c r="D163" s="253"/>
      <c r="E163" s="256"/>
      <c r="F163" s="256"/>
      <c r="G163" s="256"/>
    </row>
    <row r="164" spans="1:7" ht="18">
      <c r="A164" s="239"/>
      <c r="B164" s="239"/>
      <c r="C164" s="279"/>
      <c r="D164" s="253"/>
      <c r="E164" s="256"/>
      <c r="F164" s="256"/>
      <c r="G164" s="256"/>
    </row>
    <row r="165" spans="1:7" ht="18">
      <c r="A165" s="239"/>
      <c r="B165" s="239"/>
      <c r="C165" s="279"/>
      <c r="D165" s="253"/>
      <c r="E165" s="256"/>
      <c r="F165" s="256"/>
      <c r="G165" s="256"/>
    </row>
    <row r="166" spans="1:7" ht="18">
      <c r="A166" s="239"/>
      <c r="B166" s="239"/>
      <c r="C166" s="279"/>
      <c r="D166" s="253"/>
      <c r="E166" s="256"/>
      <c r="F166" s="256"/>
      <c r="G166" s="256"/>
    </row>
    <row r="167" spans="1:7" ht="18">
      <c r="A167" s="239"/>
      <c r="B167" s="239"/>
      <c r="C167" s="279"/>
      <c r="D167" s="253"/>
      <c r="E167" s="256"/>
      <c r="F167" s="256"/>
      <c r="G167" s="256"/>
    </row>
    <row r="168" spans="1:7" ht="18">
      <c r="A168" s="239"/>
      <c r="B168" s="239"/>
      <c r="C168" s="279"/>
      <c r="D168" s="253"/>
      <c r="E168" s="256"/>
      <c r="F168" s="256"/>
      <c r="G168" s="256"/>
    </row>
    <row r="169" spans="1:7" ht="18">
      <c r="A169" s="239"/>
      <c r="B169" s="239"/>
      <c r="C169" s="279"/>
      <c r="D169" s="253"/>
      <c r="E169" s="256"/>
      <c r="F169" s="256"/>
      <c r="G169" s="256"/>
    </row>
    <row r="170" spans="1:7" ht="18">
      <c r="A170" s="239"/>
      <c r="B170" s="239"/>
      <c r="C170" s="279"/>
      <c r="D170" s="253"/>
      <c r="E170" s="256"/>
      <c r="F170" s="256"/>
      <c r="G170" s="256"/>
    </row>
    <row r="171" spans="1:7" ht="18">
      <c r="A171" s="239"/>
      <c r="B171" s="239"/>
      <c r="C171" s="279"/>
      <c r="D171" s="253"/>
      <c r="E171" s="256"/>
      <c r="F171" s="256"/>
      <c r="G171" s="256"/>
    </row>
    <row r="172" spans="1:7" ht="18">
      <c r="A172" s="239"/>
      <c r="B172" s="239"/>
      <c r="C172" s="279"/>
      <c r="D172" s="253"/>
      <c r="E172" s="256"/>
      <c r="F172" s="256"/>
      <c r="G172" s="256"/>
    </row>
    <row r="173" spans="1:7" ht="18">
      <c r="A173" s="239"/>
      <c r="B173" s="239"/>
      <c r="C173" s="279"/>
      <c r="D173" s="253"/>
      <c r="E173" s="256"/>
      <c r="F173" s="256"/>
      <c r="G173" s="256"/>
    </row>
    <row r="174" spans="1:7" ht="18">
      <c r="A174" s="239"/>
      <c r="B174" s="239"/>
      <c r="C174" s="279"/>
      <c r="D174" s="253"/>
      <c r="E174" s="256"/>
      <c r="F174" s="256"/>
      <c r="G174" s="256"/>
    </row>
    <row r="175" spans="1:7" ht="18">
      <c r="A175" s="239"/>
      <c r="B175" s="239"/>
      <c r="C175" s="279"/>
      <c r="D175" s="253"/>
      <c r="E175" s="256"/>
      <c r="F175" s="256"/>
      <c r="G175" s="256"/>
    </row>
    <row r="176" spans="1:7" ht="18">
      <c r="A176" s="239"/>
      <c r="B176" s="239"/>
      <c r="C176" s="279"/>
      <c r="D176" s="253"/>
      <c r="E176" s="256"/>
      <c r="F176" s="256"/>
      <c r="G176" s="256"/>
    </row>
    <row r="177" spans="1:7" ht="18">
      <c r="A177" s="239"/>
      <c r="B177" s="239"/>
      <c r="C177" s="279"/>
      <c r="D177" s="253"/>
      <c r="E177" s="256"/>
      <c r="F177" s="256"/>
      <c r="G177" s="256"/>
    </row>
    <row r="178" spans="1:7" ht="18">
      <c r="A178" s="239"/>
      <c r="B178" s="239"/>
      <c r="C178" s="279"/>
      <c r="D178" s="253"/>
      <c r="E178" s="256"/>
      <c r="F178" s="256"/>
      <c r="G178" s="256"/>
    </row>
    <row r="179" spans="1:7" ht="18">
      <c r="A179" s="239"/>
      <c r="B179" s="239"/>
      <c r="C179" s="279"/>
      <c r="D179" s="253"/>
      <c r="E179" s="256"/>
      <c r="F179" s="256"/>
      <c r="G179" s="256"/>
    </row>
    <row r="180" spans="1:7" ht="18">
      <c r="A180" s="239"/>
      <c r="B180" s="239"/>
      <c r="C180" s="279"/>
      <c r="D180" s="253"/>
      <c r="E180" s="256"/>
      <c r="F180" s="256"/>
      <c r="G180" s="256"/>
    </row>
    <row r="181" spans="1:7" ht="18">
      <c r="A181" s="239"/>
      <c r="B181" s="239"/>
      <c r="C181" s="279"/>
      <c r="D181" s="253"/>
      <c r="E181" s="256"/>
      <c r="F181" s="256"/>
      <c r="G181" s="256"/>
    </row>
    <row r="182" spans="1:7" ht="18">
      <c r="A182" s="239"/>
      <c r="B182" s="239"/>
      <c r="C182" s="279"/>
      <c r="D182" s="253"/>
      <c r="E182" s="256"/>
      <c r="F182" s="256"/>
      <c r="G182" s="256"/>
    </row>
    <row r="183" spans="1:7" ht="18">
      <c r="A183" s="239"/>
      <c r="B183" s="239"/>
      <c r="C183" s="279"/>
      <c r="D183" s="253"/>
      <c r="E183" s="256"/>
      <c r="F183" s="256"/>
      <c r="G183" s="256"/>
    </row>
    <row r="184" spans="1:7" ht="18">
      <c r="A184" s="239"/>
      <c r="B184" s="239"/>
      <c r="C184" s="279"/>
      <c r="D184" s="253"/>
      <c r="E184" s="256"/>
      <c r="F184" s="256"/>
      <c r="G184" s="256"/>
    </row>
    <row r="185" spans="1:7" ht="18">
      <c r="A185" s="239"/>
      <c r="B185" s="239"/>
      <c r="C185" s="279"/>
      <c r="D185" s="253"/>
      <c r="E185" s="256"/>
      <c r="F185" s="256"/>
      <c r="G185" s="256"/>
    </row>
    <row r="186" spans="1:7" ht="18">
      <c r="A186" s="239"/>
      <c r="B186" s="239"/>
      <c r="C186" s="279"/>
      <c r="D186" s="253"/>
      <c r="E186" s="256"/>
      <c r="F186" s="256"/>
      <c r="G186" s="256"/>
    </row>
    <row r="187" spans="1:7" ht="18">
      <c r="A187" s="239"/>
      <c r="B187" s="239"/>
      <c r="C187" s="279"/>
      <c r="D187" s="253"/>
      <c r="E187" s="256"/>
      <c r="F187" s="256"/>
      <c r="G187" s="256"/>
    </row>
    <row r="188" spans="1:7" ht="18">
      <c r="A188" s="239"/>
      <c r="B188" s="239"/>
      <c r="C188" s="279"/>
      <c r="D188" s="253"/>
      <c r="E188" s="256"/>
      <c r="F188" s="256"/>
      <c r="G188" s="256"/>
    </row>
    <row r="189" spans="1:7" ht="18">
      <c r="A189" s="239"/>
      <c r="B189" s="239"/>
      <c r="C189" s="279"/>
      <c r="D189" s="253"/>
      <c r="E189" s="256"/>
      <c r="F189" s="256"/>
      <c r="G189" s="256"/>
    </row>
    <row r="190" spans="1:7" ht="18">
      <c r="A190" s="239"/>
      <c r="B190" s="239"/>
      <c r="C190" s="279"/>
      <c r="D190" s="253"/>
      <c r="E190" s="256"/>
      <c r="F190" s="256"/>
      <c r="G190" s="256"/>
    </row>
    <row r="191" spans="1:7" ht="18">
      <c r="A191" s="239"/>
      <c r="B191" s="239"/>
      <c r="C191" s="279"/>
      <c r="D191" s="253"/>
      <c r="E191" s="256"/>
      <c r="F191" s="256"/>
      <c r="G191" s="256"/>
    </row>
    <row r="192" spans="1:7" ht="18">
      <c r="A192" s="239"/>
      <c r="B192" s="239"/>
      <c r="C192" s="279"/>
      <c r="D192" s="253"/>
      <c r="E192" s="256"/>
      <c r="F192" s="256"/>
      <c r="G192" s="256"/>
    </row>
    <row r="193" spans="1:7" ht="18">
      <c r="A193" s="239"/>
      <c r="B193" s="239"/>
      <c r="C193" s="279"/>
      <c r="D193" s="253"/>
      <c r="E193" s="256"/>
      <c r="F193" s="256"/>
      <c r="G193" s="256"/>
    </row>
    <row r="194" spans="1:7" ht="18">
      <c r="A194" s="239"/>
      <c r="B194" s="239"/>
      <c r="C194" s="279"/>
      <c r="D194" s="253"/>
      <c r="E194" s="256"/>
      <c r="F194" s="256"/>
      <c r="G194" s="256"/>
    </row>
    <row r="195" spans="1:7" ht="18">
      <c r="A195" s="239"/>
      <c r="B195" s="239"/>
      <c r="C195" s="279"/>
      <c r="D195" s="253"/>
      <c r="E195" s="256"/>
      <c r="F195" s="256"/>
      <c r="G195" s="256"/>
    </row>
    <row r="196" spans="1:7" ht="18">
      <c r="A196" s="239"/>
      <c r="B196" s="239"/>
      <c r="C196" s="279"/>
      <c r="D196" s="253"/>
      <c r="E196" s="256"/>
      <c r="F196" s="256"/>
      <c r="G196" s="256"/>
    </row>
    <row r="197" spans="1:7" ht="18">
      <c r="A197" s="239"/>
      <c r="B197" s="239"/>
      <c r="C197" s="279"/>
      <c r="D197" s="253"/>
      <c r="E197" s="256"/>
      <c r="F197" s="256"/>
      <c r="G197" s="256"/>
    </row>
    <row r="198" spans="1:7" ht="18">
      <c r="A198" s="239"/>
      <c r="B198" s="239"/>
      <c r="C198" s="279"/>
      <c r="D198" s="253"/>
      <c r="E198" s="256"/>
      <c r="F198" s="256"/>
      <c r="G198" s="256"/>
    </row>
    <row r="199" spans="1:7" ht="18">
      <c r="A199" s="239"/>
      <c r="B199" s="239"/>
      <c r="C199" s="279"/>
      <c r="D199" s="253"/>
      <c r="E199" s="256"/>
      <c r="F199" s="256"/>
      <c r="G199" s="256"/>
    </row>
    <row r="200" spans="1:7" ht="18">
      <c r="A200" s="239"/>
      <c r="B200" s="239"/>
      <c r="C200" s="279"/>
      <c r="D200" s="253"/>
      <c r="E200" s="256"/>
      <c r="F200" s="256"/>
      <c r="G200" s="256"/>
    </row>
    <row r="201" spans="1:7" ht="18">
      <c r="A201" s="239"/>
      <c r="B201" s="239"/>
      <c r="C201" s="279"/>
      <c r="D201" s="253"/>
      <c r="E201" s="256"/>
      <c r="F201" s="256"/>
      <c r="G201" s="256"/>
    </row>
    <row r="202" spans="1:7" ht="18">
      <c r="A202" s="239"/>
      <c r="B202" s="239"/>
      <c r="C202" s="279"/>
      <c r="D202" s="253"/>
      <c r="E202" s="256"/>
      <c r="F202" s="256"/>
      <c r="G202" s="256"/>
    </row>
    <row r="203" spans="1:7" ht="18">
      <c r="A203" s="239"/>
      <c r="B203" s="239"/>
      <c r="C203" s="279"/>
      <c r="D203" s="253"/>
      <c r="E203" s="256"/>
      <c r="F203" s="256"/>
      <c r="G203" s="256"/>
    </row>
    <row r="204" spans="1:7" ht="18">
      <c r="A204" s="239"/>
      <c r="B204" s="239"/>
      <c r="C204" s="279"/>
      <c r="D204" s="253"/>
      <c r="E204" s="256"/>
      <c r="F204" s="256"/>
      <c r="G204" s="256"/>
    </row>
    <row r="205" spans="1:7" ht="18">
      <c r="A205" s="256"/>
      <c r="B205" s="256"/>
      <c r="C205" s="280"/>
      <c r="D205" s="281"/>
      <c r="E205" s="256"/>
      <c r="F205" s="256"/>
      <c r="G205" s="256"/>
    </row>
  </sheetData>
  <mergeCells count="9">
    <mergeCell ref="A91:D91"/>
    <mergeCell ref="A2:D2"/>
    <mergeCell ref="A1:B1"/>
    <mergeCell ref="C1:D1"/>
    <mergeCell ref="A4:A5"/>
    <mergeCell ref="B4:B5"/>
    <mergeCell ref="C4:C5"/>
    <mergeCell ref="D4:D5"/>
    <mergeCell ref="B17:C17"/>
  </mergeCells>
  <pageMargins left="0.39370078740157483" right="0" top="0.74803149606299213" bottom="0" header="0.31496062992125984" footer="0.31496062992125984"/>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31" customWidth="1"/>
    <col min="2" max="3" width="15.7109375" style="31" customWidth="1"/>
    <col min="4" max="4" width="0.85546875" style="31" customWidth="1"/>
    <col min="5" max="6" width="15.7109375" style="31" customWidth="1"/>
    <col min="7" max="7" width="11.42578125" style="31"/>
    <col min="8" max="9" width="17.7109375" style="31" bestFit="1" customWidth="1"/>
    <col min="10" max="10" width="13.7109375" style="31" bestFit="1" customWidth="1"/>
    <col min="11" max="11" width="13.5703125" style="31" bestFit="1" customWidth="1"/>
    <col min="12" max="12" width="15.7109375" style="31" bestFit="1" customWidth="1"/>
    <col min="13" max="16384" width="11.42578125" style="31"/>
  </cols>
  <sheetData>
    <row r="1" spans="1:13" ht="57" customHeight="1">
      <c r="A1" s="430" t="s">
        <v>389</v>
      </c>
      <c r="B1" s="430"/>
      <c r="C1" s="430"/>
      <c r="D1" s="197"/>
      <c r="E1" s="498" t="s">
        <v>500</v>
      </c>
      <c r="F1" s="498"/>
      <c r="H1" s="198"/>
      <c r="J1" s="199"/>
      <c r="K1" s="199"/>
      <c r="L1" s="199"/>
      <c r="M1" s="199"/>
    </row>
    <row r="2" spans="1:13" ht="63" customHeight="1" thickBot="1">
      <c r="A2" s="499" t="s">
        <v>514</v>
      </c>
      <c r="B2" s="500"/>
      <c r="C2" s="500"/>
      <c r="D2" s="500"/>
      <c r="E2" s="500"/>
      <c r="F2" s="500"/>
    </row>
    <row r="3" spans="1:13" ht="6" customHeight="1">
      <c r="A3" s="200"/>
      <c r="B3" s="201"/>
      <c r="C3" s="201"/>
      <c r="D3" s="201"/>
      <c r="E3" s="201"/>
      <c r="F3" s="201"/>
    </row>
    <row r="4" spans="1:13" ht="12.95" customHeight="1">
      <c r="A4" s="501" t="s">
        <v>390</v>
      </c>
      <c r="B4" s="502" t="s">
        <v>391</v>
      </c>
      <c r="C4" s="502"/>
      <c r="D4" s="202"/>
      <c r="E4" s="502" t="s">
        <v>392</v>
      </c>
      <c r="F4" s="502"/>
    </row>
    <row r="5" spans="1:13" ht="18.75" customHeight="1">
      <c r="A5" s="459"/>
      <c r="B5" s="503" t="s">
        <v>515</v>
      </c>
      <c r="C5" s="503"/>
      <c r="D5" s="203"/>
      <c r="E5" s="503" t="s">
        <v>516</v>
      </c>
      <c r="F5" s="503"/>
    </row>
    <row r="6" spans="1:13" ht="23.25" customHeight="1">
      <c r="A6" s="459"/>
      <c r="B6" s="204" t="s">
        <v>11</v>
      </c>
      <c r="C6" s="204" t="s">
        <v>393</v>
      </c>
      <c r="D6" s="203"/>
      <c r="E6" s="204" t="s">
        <v>11</v>
      </c>
      <c r="F6" s="204" t="s">
        <v>393</v>
      </c>
    </row>
    <row r="7" spans="1:13" ht="3" customHeight="1" thickBot="1">
      <c r="A7" s="205"/>
      <c r="B7" s="206"/>
      <c r="C7" s="206"/>
      <c r="D7" s="207"/>
      <c r="E7" s="206"/>
      <c r="F7" s="206"/>
    </row>
    <row r="8" spans="1:13" ht="3" customHeight="1" thickBot="1">
      <c r="A8" s="208"/>
      <c r="B8" s="209"/>
      <c r="C8" s="209"/>
      <c r="D8" s="210"/>
      <c r="E8" s="209"/>
      <c r="F8" s="209"/>
    </row>
    <row r="9" spans="1:13" ht="17.25" customHeight="1">
      <c r="A9" s="211" t="s">
        <v>24</v>
      </c>
      <c r="B9" s="212">
        <f>+B10+B11</f>
        <v>488328.51011699997</v>
      </c>
      <c r="C9" s="212">
        <f>+C10+C11</f>
        <v>420912.29034758999</v>
      </c>
      <c r="D9" s="212"/>
      <c r="E9" s="212">
        <f>+E10+E11</f>
        <v>1.9578512482117554</v>
      </c>
      <c r="F9" s="212">
        <f>+F10+F11</f>
        <v>1.68755998466535</v>
      </c>
    </row>
    <row r="10" spans="1:13" ht="16.5" customHeight="1">
      <c r="A10" s="213" t="s">
        <v>394</v>
      </c>
      <c r="B10" s="214">
        <v>258577.89598199999</v>
      </c>
      <c r="C10" s="214">
        <v>239889.95775958998</v>
      </c>
      <c r="D10" s="214"/>
      <c r="E10" s="214">
        <v>1.0367141092930097</v>
      </c>
      <c r="F10" s="214">
        <v>0.96178872112248603</v>
      </c>
    </row>
    <row r="11" spans="1:13" ht="16.5" customHeight="1">
      <c r="A11" s="213" t="s">
        <v>385</v>
      </c>
      <c r="B11" s="214">
        <v>229750.61413500001</v>
      </c>
      <c r="C11" s="214">
        <v>181022.33258799999</v>
      </c>
      <c r="D11" s="214"/>
      <c r="E11" s="214">
        <v>0.9211371389187456</v>
      </c>
      <c r="F11" s="214">
        <v>0.72577126354286381</v>
      </c>
    </row>
    <row r="12" spans="1:13" ht="4.5" customHeight="1" thickBot="1">
      <c r="A12" s="215"/>
      <c r="B12" s="216"/>
      <c r="C12" s="216"/>
      <c r="D12" s="216"/>
      <c r="E12" s="216"/>
      <c r="F12" s="216"/>
    </row>
    <row r="13" spans="1:13" ht="42" customHeight="1">
      <c r="A13" s="497" t="s">
        <v>430</v>
      </c>
      <c r="B13" s="497"/>
      <c r="C13" s="497"/>
      <c r="D13" s="497"/>
      <c r="E13" s="497"/>
      <c r="F13" s="497"/>
    </row>
    <row r="14" spans="1:13">
      <c r="A14" s="217"/>
      <c r="B14" s="217"/>
      <c r="C14" s="217"/>
      <c r="D14" s="217"/>
      <c r="E14" s="217"/>
      <c r="F14" s="217"/>
    </row>
    <row r="15" spans="1:13">
      <c r="A15" s="218"/>
      <c r="B15" s="297"/>
      <c r="C15" s="297"/>
      <c r="D15" s="297"/>
      <c r="E15" s="297"/>
      <c r="F15" s="219"/>
    </row>
    <row r="16" spans="1:13">
      <c r="A16" s="218"/>
      <c r="B16" s="297"/>
      <c r="C16" s="297"/>
      <c r="D16" s="297"/>
      <c r="E16" s="297"/>
      <c r="F16" s="219"/>
    </row>
    <row r="17" spans="1:6">
      <c r="A17" s="218"/>
      <c r="B17" s="219"/>
      <c r="C17" s="297"/>
      <c r="D17" s="220"/>
      <c r="E17" s="219"/>
      <c r="F17" s="219"/>
    </row>
    <row r="18" spans="1:6">
      <c r="A18" s="218"/>
      <c r="B18" s="219"/>
      <c r="C18" s="219"/>
      <c r="D18" s="220"/>
      <c r="E18" s="219"/>
      <c r="F18" s="219"/>
    </row>
    <row r="19" spans="1:6">
      <c r="A19" s="221"/>
      <c r="B19" s="219"/>
      <c r="C19" s="219"/>
      <c r="D19" s="220"/>
      <c r="E19" s="219"/>
      <c r="F19" s="219"/>
    </row>
    <row r="20" spans="1:6">
      <c r="A20" s="221"/>
      <c r="B20" s="219"/>
      <c r="C20" s="219"/>
      <c r="D20" s="220"/>
      <c r="E20" s="219"/>
      <c r="F20" s="219"/>
    </row>
    <row r="21" spans="1:6">
      <c r="A21" s="218"/>
      <c r="B21" s="219"/>
      <c r="C21" s="219"/>
      <c r="D21" s="220"/>
      <c r="E21" s="219"/>
      <c r="F21" s="219"/>
    </row>
    <row r="22" spans="1:6">
      <c r="A22" s="218"/>
      <c r="B22" s="219"/>
      <c r="C22" s="219"/>
      <c r="D22" s="220"/>
      <c r="E22" s="219"/>
      <c r="F22" s="219"/>
    </row>
    <row r="23" spans="1:6">
      <c r="A23" s="218"/>
      <c r="B23" s="219"/>
      <c r="C23" s="219"/>
      <c r="D23" s="220"/>
      <c r="E23" s="219"/>
      <c r="F23" s="219"/>
    </row>
    <row r="24" spans="1:6">
      <c r="D24" s="220"/>
    </row>
    <row r="25" spans="1:6">
      <c r="D25" s="220"/>
    </row>
    <row r="26" spans="1:6">
      <c r="D26" s="220"/>
    </row>
    <row r="27" spans="1:6">
      <c r="D27" s="220"/>
    </row>
    <row r="28" spans="1:6">
      <c r="D28" s="220"/>
    </row>
    <row r="29" spans="1:6">
      <c r="D29" s="220"/>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48" customWidth="1"/>
    <col min="2" max="2" width="3.42578125" style="148" customWidth="1"/>
    <col min="3" max="3" width="60.42578125" style="148" customWidth="1"/>
    <col min="4" max="4" width="27.5703125" style="148" bestFit="1" customWidth="1"/>
    <col min="5" max="5" width="21.28515625" style="148" bestFit="1" customWidth="1"/>
    <col min="6" max="6" width="20.5703125" style="148" bestFit="1" customWidth="1"/>
    <col min="7" max="16384" width="11.42578125" style="148"/>
  </cols>
  <sheetData>
    <row r="1" spans="1:7" s="25" customFormat="1" ht="42.75" customHeight="1">
      <c r="A1" s="441" t="s">
        <v>328</v>
      </c>
      <c r="B1" s="441"/>
      <c r="C1" s="441"/>
      <c r="D1" s="441"/>
      <c r="E1" s="447" t="s">
        <v>500</v>
      </c>
      <c r="F1" s="447"/>
      <c r="G1" s="51"/>
    </row>
    <row r="2" spans="1:7" s="107" customFormat="1" ht="9" customHeight="1">
      <c r="A2" s="448"/>
      <c r="B2" s="448"/>
      <c r="C2" s="448"/>
      <c r="D2" s="448"/>
      <c r="E2" s="448"/>
      <c r="F2" s="448"/>
      <c r="G2" s="51"/>
    </row>
    <row r="3" spans="1:7" s="31" customFormat="1" ht="57" customHeight="1" thickBot="1">
      <c r="A3" s="449" t="s">
        <v>517</v>
      </c>
      <c r="B3" s="449"/>
      <c r="C3" s="449"/>
      <c r="D3" s="449"/>
      <c r="E3" s="449"/>
      <c r="F3" s="449"/>
    </row>
    <row r="4" spans="1:7" s="108" customFormat="1" ht="6" customHeight="1">
      <c r="A4" s="109"/>
      <c r="B4" s="109"/>
      <c r="C4" s="109"/>
      <c r="D4" s="109"/>
      <c r="E4" s="109"/>
      <c r="F4" s="109"/>
    </row>
    <row r="5" spans="1:7" s="110" customFormat="1">
      <c r="A5" s="459"/>
      <c r="B5" s="459"/>
      <c r="C5" s="384"/>
      <c r="D5" s="506">
        <v>2019</v>
      </c>
      <c r="E5" s="506"/>
      <c r="F5" s="506"/>
    </row>
    <row r="6" spans="1:7" s="110" customFormat="1" ht="26.25" customHeight="1">
      <c r="A6" s="459"/>
      <c r="B6" s="459"/>
      <c r="C6" s="384"/>
      <c r="D6" s="385" t="s">
        <v>332</v>
      </c>
      <c r="E6" s="385" t="s">
        <v>333</v>
      </c>
      <c r="F6" s="384" t="s">
        <v>395</v>
      </c>
    </row>
    <row r="7" spans="1:7" s="110" customFormat="1" ht="3" customHeight="1" thickBot="1">
      <c r="A7" s="111"/>
      <c r="B7" s="112"/>
      <c r="C7" s="113"/>
      <c r="D7" s="113"/>
      <c r="E7" s="113"/>
      <c r="F7" s="113"/>
    </row>
    <row r="8" spans="1:7" s="110" customFormat="1" ht="3" customHeight="1" thickBot="1">
      <c r="A8" s="114"/>
      <c r="B8" s="115"/>
      <c r="C8" s="116"/>
      <c r="D8" s="116"/>
      <c r="E8" s="116"/>
      <c r="F8" s="116"/>
    </row>
    <row r="9" spans="1:7" ht="7.5" customHeight="1"/>
    <row r="10" spans="1:7" ht="18.75" customHeight="1">
      <c r="A10" s="149" t="s">
        <v>24</v>
      </c>
      <c r="B10" s="149"/>
      <c r="C10" s="149"/>
      <c r="D10" s="150">
        <f>SUM(D12:D21)</f>
        <v>3931725189168.084</v>
      </c>
      <c r="E10" s="151" t="s">
        <v>334</v>
      </c>
      <c r="F10" s="151" t="s">
        <v>334</v>
      </c>
    </row>
    <row r="11" spans="1:7" ht="18.75" customHeight="1">
      <c r="A11" s="149" t="s">
        <v>335</v>
      </c>
      <c r="B11" s="149"/>
      <c r="C11" s="149"/>
      <c r="D11" s="150">
        <f>+D10+D22</f>
        <v>4809189313253.084</v>
      </c>
      <c r="E11" s="151" t="s">
        <v>334</v>
      </c>
      <c r="F11" s="151" t="s">
        <v>334</v>
      </c>
    </row>
    <row r="12" spans="1:7" ht="60">
      <c r="A12" s="152"/>
      <c r="B12" s="117" t="s">
        <v>336</v>
      </c>
      <c r="C12" s="154" t="s">
        <v>337</v>
      </c>
      <c r="D12" s="155">
        <v>822818279780</v>
      </c>
      <c r="E12" s="156">
        <v>814353675800.74683</v>
      </c>
      <c r="F12" s="156">
        <v>536431622411.76996</v>
      </c>
    </row>
    <row r="13" spans="1:7" ht="41.25" customHeight="1">
      <c r="A13" s="152"/>
      <c r="B13" s="117" t="s">
        <v>338</v>
      </c>
      <c r="C13" s="154" t="s">
        <v>339</v>
      </c>
      <c r="D13" s="155">
        <v>77655755322.172134</v>
      </c>
      <c r="E13" s="156">
        <v>76638739894.841019</v>
      </c>
      <c r="F13" s="156">
        <v>52748566526.793106</v>
      </c>
    </row>
    <row r="14" spans="1:7" ht="60">
      <c r="A14" s="152"/>
      <c r="B14" s="117" t="s">
        <v>340</v>
      </c>
      <c r="C14" s="154" t="s">
        <v>341</v>
      </c>
      <c r="D14" s="155">
        <v>1709644106307</v>
      </c>
      <c r="E14" s="156">
        <v>1705236051490.3604</v>
      </c>
      <c r="F14" s="156">
        <v>1250417755740.2402</v>
      </c>
    </row>
    <row r="15" spans="1:7" ht="43.5" customHeight="1">
      <c r="A15" s="152"/>
      <c r="B15" s="117" t="s">
        <v>342</v>
      </c>
      <c r="C15" s="154" t="s">
        <v>692</v>
      </c>
      <c r="D15" s="155">
        <v>304081118917.31201</v>
      </c>
      <c r="E15" s="156" t="s">
        <v>396</v>
      </c>
      <c r="F15" s="156" t="s">
        <v>396</v>
      </c>
    </row>
    <row r="16" spans="1:7" ht="29.25" customHeight="1">
      <c r="A16" s="152"/>
      <c r="B16" s="117" t="s">
        <v>343</v>
      </c>
      <c r="C16" s="154" t="s">
        <v>344</v>
      </c>
      <c r="D16" s="155">
        <v>770819519888</v>
      </c>
      <c r="E16" s="156">
        <v>770819519888</v>
      </c>
      <c r="F16" s="156">
        <v>478019885055</v>
      </c>
    </row>
    <row r="17" spans="1:6" ht="31.5" customHeight="1">
      <c r="A17" s="152"/>
      <c r="B17" s="117" t="s">
        <v>345</v>
      </c>
      <c r="C17" s="154" t="s">
        <v>693</v>
      </c>
      <c r="D17" s="155">
        <v>237841129831.60001</v>
      </c>
      <c r="E17" s="156" t="s">
        <v>334</v>
      </c>
      <c r="F17" s="156" t="s">
        <v>334</v>
      </c>
    </row>
    <row r="18" spans="1:6" ht="75">
      <c r="A18" s="152"/>
      <c r="B18" s="117" t="s">
        <v>346</v>
      </c>
      <c r="C18" s="154" t="s">
        <v>347</v>
      </c>
      <c r="D18" s="155">
        <v>4360108550</v>
      </c>
      <c r="E18" s="156">
        <v>5377570389.9300003</v>
      </c>
      <c r="F18" s="156">
        <v>3800254251.5400019</v>
      </c>
    </row>
    <row r="19" spans="1:6" ht="41.25" customHeight="1">
      <c r="A19" s="152"/>
      <c r="B19" s="117" t="s">
        <v>348</v>
      </c>
      <c r="C19" s="154" t="s">
        <v>349</v>
      </c>
      <c r="D19" s="155">
        <v>680232572</v>
      </c>
      <c r="E19" s="156">
        <v>829709315.92000008</v>
      </c>
      <c r="F19" s="156">
        <v>594986435.47000003</v>
      </c>
    </row>
    <row r="20" spans="1:6" ht="75">
      <c r="A20" s="152"/>
      <c r="B20" s="117" t="s">
        <v>350</v>
      </c>
      <c r="C20" s="154" t="s">
        <v>351</v>
      </c>
      <c r="D20" s="155">
        <v>3824938000</v>
      </c>
      <c r="E20" s="156">
        <v>3824938000</v>
      </c>
      <c r="F20" s="156">
        <v>3448370166</v>
      </c>
    </row>
    <row r="21" spans="1:6" ht="30">
      <c r="A21" s="152"/>
      <c r="B21" s="117" t="s">
        <v>352</v>
      </c>
      <c r="C21" s="154" t="s">
        <v>353</v>
      </c>
      <c r="D21" s="155">
        <v>0</v>
      </c>
      <c r="E21" s="156">
        <v>0</v>
      </c>
      <c r="F21" s="156">
        <v>0</v>
      </c>
    </row>
    <row r="22" spans="1:6" ht="16.5" customHeight="1">
      <c r="A22" s="152"/>
      <c r="B22" s="117"/>
      <c r="C22" s="118" t="s">
        <v>354</v>
      </c>
      <c r="D22" s="155">
        <v>877464124085</v>
      </c>
      <c r="E22" s="156">
        <v>869380974951.19995</v>
      </c>
      <c r="F22" s="156">
        <v>637374484021.75977</v>
      </c>
    </row>
    <row r="23" spans="1:6" ht="7.5" customHeight="1" thickBot="1">
      <c r="A23" s="157"/>
      <c r="B23" s="157"/>
      <c r="C23" s="157"/>
      <c r="D23" s="157"/>
      <c r="E23" s="157"/>
      <c r="F23" s="158"/>
    </row>
    <row r="24" spans="1:6" ht="139.5" customHeight="1">
      <c r="A24" s="504" t="s">
        <v>694</v>
      </c>
      <c r="B24" s="505"/>
      <c r="C24" s="505"/>
      <c r="D24" s="505"/>
      <c r="E24" s="505"/>
      <c r="F24" s="505"/>
    </row>
    <row r="25" spans="1:6">
      <c r="D25" s="153"/>
    </row>
  </sheetData>
  <mergeCells count="8">
    <mergeCell ref="A6:B6"/>
    <mergeCell ref="A24:F24"/>
    <mergeCell ref="A1:D1"/>
    <mergeCell ref="E1:F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72"/>
  <sheetViews>
    <sheetView showGridLines="0" zoomScaleNormal="100" workbookViewId="0">
      <selection sqref="A1:B1"/>
    </sheetView>
  </sheetViews>
  <sheetFormatPr baseColWidth="10" defaultRowHeight="18"/>
  <cols>
    <col min="1" max="1" width="3.5703125" style="55" customWidth="1"/>
    <col min="2" max="2" width="76.5703125" style="75" customWidth="1"/>
    <col min="3" max="3" width="34.42578125" style="55" bestFit="1" customWidth="1"/>
    <col min="4" max="4" width="18.7109375" style="54" bestFit="1" customWidth="1"/>
    <col min="5" max="7" width="11.42578125" style="54"/>
    <col min="8" max="16384" width="11.42578125" style="55"/>
  </cols>
  <sheetData>
    <row r="1" spans="1:7" s="52" customFormat="1" ht="43.5" customHeight="1">
      <c r="A1" s="423" t="s">
        <v>330</v>
      </c>
      <c r="B1" s="423"/>
      <c r="C1" s="375" t="s">
        <v>500</v>
      </c>
      <c r="E1" s="53"/>
      <c r="F1" s="53"/>
    </row>
    <row r="2" spans="1:7" ht="55.5" customHeight="1" thickBot="1">
      <c r="A2" s="424" t="s">
        <v>502</v>
      </c>
      <c r="B2" s="425"/>
      <c r="C2" s="425"/>
    </row>
    <row r="3" spans="1:7" ht="6" customHeight="1">
      <c r="A3" s="56"/>
      <c r="B3" s="57"/>
      <c r="C3" s="56"/>
    </row>
    <row r="4" spans="1:7" s="60" customFormat="1" ht="15" customHeight="1">
      <c r="A4" s="426" t="s">
        <v>295</v>
      </c>
      <c r="B4" s="426"/>
      <c r="C4" s="58" t="s">
        <v>296</v>
      </c>
      <c r="D4" s="59"/>
      <c r="E4" s="59"/>
      <c r="F4" s="59"/>
      <c r="G4" s="59"/>
    </row>
    <row r="5" spans="1:7" s="60" customFormat="1" ht="15">
      <c r="A5" s="426"/>
      <c r="B5" s="426"/>
      <c r="C5" s="58" t="s">
        <v>516</v>
      </c>
      <c r="D5" s="59"/>
      <c r="E5" s="59"/>
      <c r="F5" s="59"/>
      <c r="G5" s="59"/>
    </row>
    <row r="6" spans="1:7" s="60" customFormat="1" ht="3" customHeight="1" thickBot="1">
      <c r="B6" s="298"/>
      <c r="D6" s="59"/>
      <c r="E6" s="59"/>
      <c r="F6" s="59"/>
      <c r="G6" s="59"/>
    </row>
    <row r="7" spans="1:7" s="60" customFormat="1" ht="3" customHeight="1" thickBot="1">
      <c r="A7" s="61"/>
      <c r="B7" s="62"/>
      <c r="C7" s="63"/>
      <c r="D7" s="59"/>
      <c r="E7" s="59"/>
      <c r="F7" s="59"/>
      <c r="G7" s="59"/>
    </row>
    <row r="8" spans="1:7" s="60" customFormat="1" ht="16.5" customHeight="1">
      <c r="A8" s="64" t="s">
        <v>24</v>
      </c>
      <c r="B8" s="65"/>
      <c r="C8" s="66">
        <f>+C9+C11+C13+C22+C24+C26+C29+C31+C33+C39+C41+C46+C48+C50+C52+C54+C56+C58+C60+C62+C64+C66</f>
        <v>26962197568.339996</v>
      </c>
      <c r="D8" s="374"/>
      <c r="E8" s="59"/>
      <c r="F8" s="59"/>
      <c r="G8" s="59"/>
    </row>
    <row r="9" spans="1:7" s="60" customFormat="1" ht="15">
      <c r="A9" s="67" t="s">
        <v>436</v>
      </c>
      <c r="B9" s="68"/>
      <c r="C9" s="69">
        <f>SUM(C10)</f>
        <v>3734539106.5999999</v>
      </c>
      <c r="D9" s="59"/>
      <c r="E9" s="59"/>
      <c r="F9" s="59"/>
      <c r="G9" s="59"/>
    </row>
    <row r="10" spans="1:7" s="60" customFormat="1" ht="15">
      <c r="A10" s="43"/>
      <c r="B10" s="70" t="s">
        <v>30</v>
      </c>
      <c r="C10" s="45">
        <v>3734539106.5999999</v>
      </c>
      <c r="D10" s="59"/>
      <c r="E10" s="59"/>
      <c r="F10" s="59"/>
      <c r="G10" s="59"/>
    </row>
    <row r="11" spans="1:7" s="226" customFormat="1" ht="15">
      <c r="A11" s="67" t="s">
        <v>297</v>
      </c>
      <c r="B11" s="68"/>
      <c r="C11" s="69">
        <f>SUM(C12)</f>
        <v>2436091748</v>
      </c>
      <c r="D11" s="225"/>
      <c r="E11" s="225"/>
      <c r="F11" s="225"/>
      <c r="G11" s="225"/>
    </row>
    <row r="12" spans="1:7" s="60" customFormat="1" ht="15">
      <c r="A12" s="43"/>
      <c r="B12" s="70" t="s">
        <v>50</v>
      </c>
      <c r="C12" s="45">
        <v>2436091748</v>
      </c>
      <c r="D12" s="59"/>
      <c r="E12" s="59"/>
      <c r="F12" s="59"/>
      <c r="G12" s="59"/>
    </row>
    <row r="13" spans="1:7" s="226" customFormat="1" ht="15">
      <c r="A13" s="67" t="s">
        <v>298</v>
      </c>
      <c r="B13" s="68"/>
      <c r="C13" s="69">
        <f>SUM(C14:C21)</f>
        <v>2910259296</v>
      </c>
      <c r="D13" s="225"/>
      <c r="E13" s="225"/>
      <c r="F13" s="225"/>
      <c r="G13" s="225"/>
    </row>
    <row r="14" spans="1:7" s="60" customFormat="1" ht="15">
      <c r="A14" s="43"/>
      <c r="B14" s="70" t="s">
        <v>58</v>
      </c>
      <c r="C14" s="45">
        <v>800000000</v>
      </c>
      <c r="D14" s="59"/>
      <c r="E14" s="59"/>
      <c r="F14" s="59"/>
      <c r="G14" s="59"/>
    </row>
    <row r="15" spans="1:7" s="60" customFormat="1" ht="15">
      <c r="A15" s="43"/>
      <c r="B15" s="70" t="s">
        <v>59</v>
      </c>
      <c r="C15" s="45">
        <v>106061418.00000001</v>
      </c>
      <c r="D15" s="59"/>
      <c r="E15" s="59"/>
      <c r="F15" s="59"/>
      <c r="G15" s="59"/>
    </row>
    <row r="16" spans="1:7" s="60" customFormat="1" ht="15">
      <c r="A16" s="43"/>
      <c r="B16" s="70" t="s">
        <v>60</v>
      </c>
      <c r="C16" s="45">
        <v>620558693</v>
      </c>
      <c r="D16" s="59"/>
      <c r="E16" s="59"/>
      <c r="F16" s="59"/>
      <c r="G16" s="59"/>
    </row>
    <row r="17" spans="1:7" s="60" customFormat="1" ht="15">
      <c r="A17" s="43"/>
      <c r="B17" s="70" t="s">
        <v>61</v>
      </c>
      <c r="C17" s="45">
        <v>280639110</v>
      </c>
      <c r="D17" s="59"/>
      <c r="E17" s="59"/>
      <c r="F17" s="59"/>
      <c r="G17" s="59"/>
    </row>
    <row r="18" spans="1:7" s="60" customFormat="1" ht="15">
      <c r="A18" s="43"/>
      <c r="B18" s="70" t="s">
        <v>62</v>
      </c>
      <c r="C18" s="45">
        <v>191585673</v>
      </c>
      <c r="D18" s="59"/>
      <c r="E18" s="59"/>
      <c r="F18" s="59"/>
      <c r="G18" s="59"/>
    </row>
    <row r="19" spans="1:7" s="60" customFormat="1" ht="15">
      <c r="A19" s="43"/>
      <c r="B19" s="70" t="s">
        <v>63</v>
      </c>
      <c r="C19" s="45">
        <v>878698476</v>
      </c>
      <c r="D19" s="59"/>
      <c r="E19" s="59"/>
      <c r="F19" s="59"/>
      <c r="G19" s="59"/>
    </row>
    <row r="20" spans="1:7" s="60" customFormat="1" ht="30">
      <c r="A20" s="43"/>
      <c r="B20" s="70" t="s">
        <v>65</v>
      </c>
      <c r="C20" s="45">
        <v>32681526</v>
      </c>
      <c r="D20" s="59"/>
      <c r="E20" s="59"/>
      <c r="F20" s="59"/>
      <c r="G20" s="59"/>
    </row>
    <row r="21" spans="1:7" s="60" customFormat="1" ht="15">
      <c r="A21" s="43"/>
      <c r="B21" s="70" t="s">
        <v>526</v>
      </c>
      <c r="C21" s="45">
        <v>34400</v>
      </c>
      <c r="D21" s="59"/>
      <c r="E21" s="59"/>
      <c r="F21" s="59"/>
      <c r="G21" s="59"/>
    </row>
    <row r="22" spans="1:7" s="226" customFormat="1" ht="15">
      <c r="A22" s="67" t="s">
        <v>527</v>
      </c>
      <c r="B22" s="68"/>
      <c r="C22" s="69">
        <f>SUM(C23)</f>
        <v>779687117</v>
      </c>
      <c r="D22" s="225"/>
      <c r="E22" s="225"/>
      <c r="F22" s="225"/>
      <c r="G22" s="225"/>
    </row>
    <row r="23" spans="1:7" s="60" customFormat="1" ht="15">
      <c r="A23" s="43"/>
      <c r="B23" s="70" t="s">
        <v>528</v>
      </c>
      <c r="C23" s="45">
        <v>779687117</v>
      </c>
      <c r="D23" s="59"/>
      <c r="E23" s="59"/>
      <c r="F23" s="59"/>
      <c r="G23" s="59"/>
    </row>
    <row r="24" spans="1:7" s="226" customFormat="1" ht="15">
      <c r="A24" s="67" t="s">
        <v>437</v>
      </c>
      <c r="B24" s="68"/>
      <c r="C24" s="69">
        <f>SUM(C25)</f>
        <v>293624658</v>
      </c>
      <c r="D24" s="225"/>
      <c r="E24" s="225"/>
      <c r="F24" s="225"/>
      <c r="G24" s="225"/>
    </row>
    <row r="25" spans="1:7" s="60" customFormat="1" ht="15">
      <c r="A25" s="43"/>
      <c r="B25" s="70" t="s">
        <v>71</v>
      </c>
      <c r="C25" s="45">
        <v>293624658</v>
      </c>
      <c r="D25" s="59"/>
      <c r="E25" s="59"/>
      <c r="F25" s="59"/>
      <c r="G25" s="59"/>
    </row>
    <row r="26" spans="1:7" s="226" customFormat="1" ht="15">
      <c r="A26" s="67" t="s">
        <v>299</v>
      </c>
      <c r="B26" s="68"/>
      <c r="C26" s="69">
        <f>SUM(C27:C28)</f>
        <v>408301614</v>
      </c>
      <c r="D26" s="225"/>
      <c r="E26" s="225"/>
      <c r="F26" s="225"/>
      <c r="G26" s="225"/>
    </row>
    <row r="27" spans="1:7" s="60" customFormat="1" ht="15">
      <c r="A27" s="43"/>
      <c r="B27" s="70" t="s">
        <v>89</v>
      </c>
      <c r="C27" s="45">
        <v>6948009</v>
      </c>
      <c r="D27" s="59"/>
      <c r="E27" s="59"/>
      <c r="F27" s="59"/>
      <c r="G27" s="59"/>
    </row>
    <row r="28" spans="1:7" s="60" customFormat="1" ht="15">
      <c r="A28" s="43"/>
      <c r="B28" s="70" t="s">
        <v>90</v>
      </c>
      <c r="C28" s="45">
        <v>401353605</v>
      </c>
      <c r="D28" s="225"/>
      <c r="E28" s="225"/>
      <c r="F28" s="59"/>
      <c r="G28" s="59"/>
    </row>
    <row r="29" spans="1:7" s="226" customFormat="1" ht="15">
      <c r="A29" s="67" t="s">
        <v>438</v>
      </c>
      <c r="B29" s="68"/>
      <c r="C29" s="69">
        <f>SUM(C30)</f>
        <v>3606039117</v>
      </c>
      <c r="D29" s="59"/>
      <c r="E29" s="59"/>
      <c r="F29" s="225"/>
      <c r="G29" s="225"/>
    </row>
    <row r="30" spans="1:7" s="60" customFormat="1" ht="15">
      <c r="A30" s="43"/>
      <c r="B30" s="70" t="s">
        <v>100</v>
      </c>
      <c r="C30" s="45">
        <v>3606039117</v>
      </c>
      <c r="D30" s="59"/>
      <c r="E30" s="59"/>
      <c r="F30" s="59"/>
      <c r="G30" s="59"/>
    </row>
    <row r="31" spans="1:7" s="226" customFormat="1" ht="15">
      <c r="A31" s="67" t="s">
        <v>529</v>
      </c>
      <c r="B31" s="68"/>
      <c r="C31" s="69">
        <f>SUM(C32)</f>
        <v>11356229</v>
      </c>
      <c r="D31" s="59"/>
      <c r="E31" s="59"/>
      <c r="F31" s="225"/>
      <c r="G31" s="225"/>
    </row>
    <row r="32" spans="1:7" s="60" customFormat="1" ht="15">
      <c r="A32" s="43"/>
      <c r="B32" s="70" t="s">
        <v>111</v>
      </c>
      <c r="C32" s="45">
        <v>11356229</v>
      </c>
      <c r="D32" s="59"/>
      <c r="E32" s="59"/>
      <c r="F32" s="59"/>
      <c r="G32" s="59"/>
    </row>
    <row r="33" spans="1:7" s="226" customFormat="1" ht="15">
      <c r="A33" s="67" t="s">
        <v>439</v>
      </c>
      <c r="B33" s="68"/>
      <c r="C33" s="69">
        <f>SUM(C34:C38)</f>
        <v>654256227</v>
      </c>
      <c r="D33" s="59"/>
      <c r="E33" s="59"/>
      <c r="F33" s="225"/>
      <c r="G33" s="225"/>
    </row>
    <row r="34" spans="1:7" s="60" customFormat="1" ht="15">
      <c r="A34" s="43"/>
      <c r="B34" s="70" t="s">
        <v>137</v>
      </c>
      <c r="C34" s="45">
        <v>145315124</v>
      </c>
      <c r="D34" s="59"/>
      <c r="E34" s="59"/>
      <c r="F34" s="59"/>
      <c r="G34" s="59"/>
    </row>
    <row r="35" spans="1:7" s="60" customFormat="1" ht="15">
      <c r="A35" s="43"/>
      <c r="B35" s="70" t="s">
        <v>139</v>
      </c>
      <c r="C35" s="45">
        <v>1478917</v>
      </c>
      <c r="D35" s="59"/>
      <c r="E35" s="59"/>
      <c r="F35" s="59"/>
      <c r="G35" s="59"/>
    </row>
    <row r="36" spans="1:7" s="60" customFormat="1" ht="15">
      <c r="A36" s="43"/>
      <c r="B36" s="70" t="s">
        <v>143</v>
      </c>
      <c r="C36" s="45">
        <v>1056643</v>
      </c>
      <c r="D36" s="225"/>
      <c r="E36" s="225"/>
      <c r="F36" s="59"/>
      <c r="G36" s="59"/>
    </row>
    <row r="37" spans="1:7" s="60" customFormat="1" ht="15">
      <c r="A37" s="43"/>
      <c r="B37" s="70" t="s">
        <v>147</v>
      </c>
      <c r="C37" s="45">
        <v>502813554</v>
      </c>
      <c r="D37" s="59"/>
      <c r="E37" s="59"/>
      <c r="F37" s="59"/>
      <c r="G37" s="59"/>
    </row>
    <row r="38" spans="1:7" s="60" customFormat="1" ht="15">
      <c r="A38" s="43"/>
      <c r="B38" s="70" t="s">
        <v>151</v>
      </c>
      <c r="C38" s="45">
        <v>3591989</v>
      </c>
      <c r="D38" s="225"/>
      <c r="E38" s="225"/>
      <c r="F38" s="59"/>
      <c r="G38" s="59"/>
    </row>
    <row r="39" spans="1:7" s="226" customFormat="1" ht="15">
      <c r="A39" s="67" t="s">
        <v>440</v>
      </c>
      <c r="B39" s="68"/>
      <c r="C39" s="69">
        <f>SUM(C40)</f>
        <v>929721744</v>
      </c>
      <c r="D39" s="59"/>
      <c r="E39" s="59"/>
      <c r="F39" s="225"/>
      <c r="G39" s="225"/>
    </row>
    <row r="40" spans="1:7" s="60" customFormat="1" ht="15">
      <c r="A40" s="43"/>
      <c r="B40" s="70" t="s">
        <v>177</v>
      </c>
      <c r="C40" s="45">
        <v>929721744</v>
      </c>
      <c r="D40" s="225"/>
      <c r="E40" s="225"/>
      <c r="F40" s="59"/>
      <c r="G40" s="59"/>
    </row>
    <row r="41" spans="1:7" s="226" customFormat="1" ht="15">
      <c r="A41" s="67" t="s">
        <v>441</v>
      </c>
      <c r="B41" s="68"/>
      <c r="C41" s="69">
        <f>SUM(C42:C45)</f>
        <v>1317942204</v>
      </c>
      <c r="D41" s="59"/>
      <c r="E41" s="59"/>
      <c r="F41" s="225"/>
      <c r="G41" s="225"/>
    </row>
    <row r="42" spans="1:7" s="60" customFormat="1" ht="15">
      <c r="A42" s="43"/>
      <c r="B42" s="70" t="s">
        <v>530</v>
      </c>
      <c r="C42" s="45">
        <v>18226721</v>
      </c>
      <c r="D42" s="225"/>
      <c r="E42" s="225"/>
      <c r="F42" s="59"/>
      <c r="G42" s="59"/>
    </row>
    <row r="43" spans="1:7" s="60" customFormat="1" ht="15">
      <c r="A43" s="43"/>
      <c r="B43" s="70" t="s">
        <v>191</v>
      </c>
      <c r="C43" s="45">
        <v>1218804223</v>
      </c>
      <c r="D43" s="225"/>
      <c r="E43" s="225"/>
      <c r="F43" s="59"/>
      <c r="G43" s="59"/>
    </row>
    <row r="44" spans="1:7" s="60" customFormat="1" ht="15">
      <c r="A44" s="43"/>
      <c r="B44" s="70" t="s">
        <v>193</v>
      </c>
      <c r="C44" s="45">
        <v>63157607</v>
      </c>
      <c r="D44" s="225"/>
      <c r="E44" s="225"/>
      <c r="F44" s="59"/>
      <c r="G44" s="59"/>
    </row>
    <row r="45" spans="1:7" s="60" customFormat="1" ht="30">
      <c r="A45" s="43"/>
      <c r="B45" s="70" t="s">
        <v>531</v>
      </c>
      <c r="C45" s="45">
        <v>17753653</v>
      </c>
      <c r="D45" s="225"/>
      <c r="E45" s="225"/>
      <c r="F45" s="59"/>
      <c r="G45" s="59"/>
    </row>
    <row r="46" spans="1:7" s="60" customFormat="1" ht="15">
      <c r="A46" s="67" t="s">
        <v>442</v>
      </c>
      <c r="B46" s="68"/>
      <c r="C46" s="69">
        <f>SUM(C47)</f>
        <v>17240190</v>
      </c>
      <c r="D46" s="225"/>
      <c r="E46" s="225"/>
      <c r="F46" s="59"/>
      <c r="G46" s="59"/>
    </row>
    <row r="47" spans="1:7" s="226" customFormat="1" ht="15">
      <c r="A47" s="43"/>
      <c r="B47" s="70" t="s">
        <v>300</v>
      </c>
      <c r="C47" s="45">
        <v>17240190</v>
      </c>
      <c r="D47" s="59"/>
      <c r="E47" s="59"/>
      <c r="F47" s="225"/>
      <c r="G47" s="225"/>
    </row>
    <row r="48" spans="1:7" s="60" customFormat="1" ht="15">
      <c r="A48" s="67" t="s">
        <v>443</v>
      </c>
      <c r="B48" s="68"/>
      <c r="C48" s="69">
        <f>SUM(C49)</f>
        <v>246670763</v>
      </c>
      <c r="D48" s="225"/>
      <c r="E48" s="225"/>
      <c r="F48" s="59"/>
      <c r="G48" s="59"/>
    </row>
    <row r="49" spans="1:7" s="226" customFormat="1" ht="15">
      <c r="A49" s="43"/>
      <c r="B49" s="70" t="s">
        <v>206</v>
      </c>
      <c r="C49" s="45">
        <v>246670763</v>
      </c>
      <c r="D49" s="59"/>
      <c r="E49" s="59"/>
      <c r="F49" s="225"/>
      <c r="G49" s="225"/>
    </row>
    <row r="50" spans="1:7" s="60" customFormat="1" ht="15">
      <c r="A50" s="67" t="s">
        <v>532</v>
      </c>
      <c r="B50" s="68"/>
      <c r="C50" s="69">
        <f>SUM(C51)</f>
        <v>3776514</v>
      </c>
      <c r="D50" s="225"/>
      <c r="E50" s="225"/>
      <c r="F50" s="59"/>
      <c r="G50" s="59"/>
    </row>
    <row r="51" spans="1:7" s="226" customFormat="1" ht="15">
      <c r="A51" s="43"/>
      <c r="B51" s="70" t="s">
        <v>220</v>
      </c>
      <c r="C51" s="45">
        <v>3776514</v>
      </c>
      <c r="D51" s="59"/>
      <c r="E51" s="59"/>
      <c r="F51" s="225"/>
      <c r="G51" s="225"/>
    </row>
    <row r="52" spans="1:7" s="60" customFormat="1" ht="15">
      <c r="A52" s="67" t="s">
        <v>444</v>
      </c>
      <c r="B52" s="68"/>
      <c r="C52" s="69">
        <f>SUM(C53)</f>
        <v>7000</v>
      </c>
      <c r="D52" s="225"/>
      <c r="E52" s="225"/>
      <c r="F52" s="59"/>
      <c r="G52" s="59"/>
    </row>
    <row r="53" spans="1:7" s="226" customFormat="1" ht="15">
      <c r="A53" s="43"/>
      <c r="B53" s="70" t="s">
        <v>445</v>
      </c>
      <c r="C53" s="45">
        <v>7000</v>
      </c>
      <c r="D53" s="59"/>
      <c r="E53" s="59"/>
      <c r="F53" s="225"/>
      <c r="G53" s="225"/>
    </row>
    <row r="54" spans="1:7" s="60" customFormat="1" ht="15">
      <c r="A54" s="67" t="s">
        <v>446</v>
      </c>
      <c r="B54" s="68"/>
      <c r="C54" s="69">
        <f>SUM(C55)</f>
        <v>6694955634.8000002</v>
      </c>
      <c r="D54" s="225"/>
      <c r="E54" s="225"/>
      <c r="F54" s="59"/>
      <c r="G54" s="59"/>
    </row>
    <row r="55" spans="1:7" s="226" customFormat="1" ht="15">
      <c r="A55" s="43"/>
      <c r="B55" s="70" t="s">
        <v>447</v>
      </c>
      <c r="C55" s="45">
        <v>6694955634.8000002</v>
      </c>
      <c r="D55" s="59"/>
      <c r="E55" s="59"/>
      <c r="F55" s="225"/>
      <c r="G55" s="225"/>
    </row>
    <row r="56" spans="1:7" s="60" customFormat="1" ht="15">
      <c r="A56" s="67" t="s">
        <v>448</v>
      </c>
      <c r="B56" s="68"/>
      <c r="C56" s="69">
        <f>SUM(C57)</f>
        <v>449790518</v>
      </c>
      <c r="D56" s="225"/>
      <c r="E56" s="225"/>
      <c r="F56" s="59"/>
      <c r="G56" s="59"/>
    </row>
    <row r="57" spans="1:7" s="226" customFormat="1" ht="15">
      <c r="A57" s="43"/>
      <c r="B57" s="70" t="s">
        <v>226</v>
      </c>
      <c r="C57" s="45">
        <v>449790518</v>
      </c>
      <c r="D57" s="59"/>
      <c r="E57" s="59"/>
      <c r="F57" s="225"/>
      <c r="G57" s="225"/>
    </row>
    <row r="58" spans="1:7" s="60" customFormat="1" ht="15">
      <c r="A58" s="67" t="s">
        <v>449</v>
      </c>
      <c r="B58" s="68"/>
      <c r="C58" s="69">
        <f>SUM(C59)</f>
        <v>11097328</v>
      </c>
      <c r="D58" s="225"/>
      <c r="E58" s="225"/>
      <c r="F58" s="59"/>
      <c r="G58" s="59"/>
    </row>
    <row r="59" spans="1:7" s="226" customFormat="1" ht="15">
      <c r="A59" s="43"/>
      <c r="B59" s="70" t="s">
        <v>291</v>
      </c>
      <c r="C59" s="45">
        <v>11097328</v>
      </c>
      <c r="D59" s="59"/>
      <c r="E59" s="59"/>
      <c r="F59" s="225"/>
      <c r="G59" s="225"/>
    </row>
    <row r="60" spans="1:7" s="60" customFormat="1" ht="15">
      <c r="A60" s="67" t="s">
        <v>533</v>
      </c>
      <c r="B60" s="68"/>
      <c r="C60" s="69">
        <f>SUM(C61)</f>
        <v>554473466.44000006</v>
      </c>
      <c r="D60" s="225"/>
      <c r="E60" s="225"/>
      <c r="F60" s="59"/>
      <c r="G60" s="59"/>
    </row>
    <row r="61" spans="1:7" s="226" customFormat="1" ht="15">
      <c r="A61" s="43"/>
      <c r="B61" s="70" t="s">
        <v>534</v>
      </c>
      <c r="C61" s="45">
        <v>554473466.44000006</v>
      </c>
      <c r="D61" s="59"/>
      <c r="E61" s="59"/>
      <c r="F61" s="225"/>
      <c r="G61" s="225"/>
    </row>
    <row r="62" spans="1:7" s="60" customFormat="1" ht="15">
      <c r="A62" s="67" t="s">
        <v>303</v>
      </c>
      <c r="B62" s="68"/>
      <c r="C62" s="69">
        <f>SUM(C63)</f>
        <v>924322784</v>
      </c>
      <c r="D62" s="225"/>
      <c r="E62" s="225"/>
      <c r="F62" s="59"/>
      <c r="G62" s="59"/>
    </row>
    <row r="63" spans="1:7" s="226" customFormat="1" ht="15">
      <c r="A63" s="43"/>
      <c r="B63" s="70" t="s">
        <v>260</v>
      </c>
      <c r="C63" s="45">
        <v>924322784</v>
      </c>
      <c r="D63" s="59"/>
      <c r="E63" s="59"/>
      <c r="F63" s="225"/>
      <c r="G63" s="225"/>
    </row>
    <row r="64" spans="1:7" s="60" customFormat="1">
      <c r="A64" s="67" t="s">
        <v>304</v>
      </c>
      <c r="B64" s="68"/>
      <c r="C64" s="69">
        <f>SUM(C65)</f>
        <v>802279445</v>
      </c>
      <c r="D64" s="54"/>
      <c r="E64" s="54"/>
      <c r="F64" s="59"/>
      <c r="G64" s="59"/>
    </row>
    <row r="65" spans="1:7" s="226" customFormat="1">
      <c r="A65" s="43"/>
      <c r="B65" s="70" t="s">
        <v>262</v>
      </c>
      <c r="C65" s="45">
        <v>802279445</v>
      </c>
      <c r="D65" s="54"/>
      <c r="E65" s="54"/>
      <c r="F65" s="225"/>
      <c r="G65" s="225"/>
    </row>
    <row r="66" spans="1:7" s="60" customFormat="1">
      <c r="A66" s="67" t="s">
        <v>535</v>
      </c>
      <c r="B66" s="68"/>
      <c r="C66" s="69">
        <f>SUM(C67:C68)</f>
        <v>175764864.5</v>
      </c>
      <c r="D66" s="54"/>
      <c r="E66" s="54"/>
      <c r="F66" s="59"/>
      <c r="G66" s="59"/>
    </row>
    <row r="67" spans="1:7" s="226" customFormat="1">
      <c r="A67" s="43"/>
      <c r="B67" s="70" t="s">
        <v>272</v>
      </c>
      <c r="C67" s="45">
        <v>173276479.5</v>
      </c>
      <c r="D67" s="54"/>
      <c r="E67" s="54"/>
      <c r="F67" s="225"/>
      <c r="G67" s="225"/>
    </row>
    <row r="68" spans="1:7" s="60" customFormat="1" ht="18.75" thickBot="1">
      <c r="A68" s="22"/>
      <c r="B68" s="23" t="s">
        <v>536</v>
      </c>
      <c r="C68" s="24">
        <v>2488385</v>
      </c>
      <c r="D68" s="54"/>
      <c r="E68" s="54"/>
      <c r="F68" s="59"/>
      <c r="G68" s="59"/>
    </row>
    <row r="69" spans="1:7" ht="41.25" customHeight="1">
      <c r="A69" s="227" t="s">
        <v>307</v>
      </c>
      <c r="B69" s="427" t="s">
        <v>695</v>
      </c>
      <c r="C69" s="427"/>
      <c r="D69" s="74"/>
      <c r="E69" s="74"/>
    </row>
    <row r="70" spans="1:7" ht="43.5" customHeight="1">
      <c r="A70" s="228" t="s">
        <v>308</v>
      </c>
      <c r="B70" s="428" t="s">
        <v>696</v>
      </c>
      <c r="C70" s="428"/>
    </row>
    <row r="71" spans="1:7" ht="30" customHeight="1">
      <c r="A71" s="71" t="s">
        <v>12</v>
      </c>
      <c r="B71" s="72"/>
      <c r="C71" s="73"/>
    </row>
    <row r="72" spans="1:7" s="74" customFormat="1">
      <c r="A72" s="55"/>
      <c r="B72" s="75"/>
      <c r="C72" s="55"/>
      <c r="D72" s="54"/>
      <c r="E72" s="54"/>
    </row>
  </sheetData>
  <mergeCells count="5">
    <mergeCell ref="A1:B1"/>
    <mergeCell ref="A2:C2"/>
    <mergeCell ref="A4:B5"/>
    <mergeCell ref="B69:C69"/>
    <mergeCell ref="B70:C70"/>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6"/>
  <sheetViews>
    <sheetView showGridLines="0" zoomScaleNormal="100" workbookViewId="0">
      <selection sqref="A1:B1"/>
    </sheetView>
  </sheetViews>
  <sheetFormatPr baseColWidth="10" defaultRowHeight="8.25"/>
  <cols>
    <col min="1" max="1" width="5" style="80" customWidth="1"/>
    <col min="2" max="2" width="54.85546875" style="80" customWidth="1"/>
    <col min="3" max="3" width="30.7109375" style="80" customWidth="1"/>
    <col min="4" max="5" width="11.42578125" style="80"/>
    <col min="6" max="6" width="13.85546875" style="80" bestFit="1" customWidth="1"/>
    <col min="7" max="16384" width="11.42578125" style="80"/>
  </cols>
  <sheetData>
    <row r="1" spans="1:12" s="46" customFormat="1" ht="43.5" customHeight="1">
      <c r="A1" s="430" t="s">
        <v>329</v>
      </c>
      <c r="B1" s="430"/>
      <c r="C1" s="99" t="s">
        <v>500</v>
      </c>
      <c r="D1" s="76"/>
      <c r="G1" s="47"/>
      <c r="H1" s="47"/>
      <c r="I1" s="47"/>
      <c r="J1" s="47"/>
      <c r="L1" s="48"/>
    </row>
    <row r="2" spans="1:12" s="46" customFormat="1">
      <c r="A2" s="77"/>
      <c r="B2" s="77"/>
      <c r="C2" s="77"/>
      <c r="D2" s="77"/>
      <c r="E2" s="77"/>
      <c r="F2" s="77"/>
      <c r="G2" s="77"/>
      <c r="H2" s="78"/>
      <c r="I2" s="79"/>
      <c r="J2" s="79"/>
      <c r="K2" s="79"/>
      <c r="L2" s="79"/>
    </row>
    <row r="3" spans="1:12" ht="55.5" customHeight="1" thickBot="1">
      <c r="A3" s="431" t="s">
        <v>503</v>
      </c>
      <c r="B3" s="432"/>
      <c r="C3" s="432"/>
    </row>
    <row r="4" spans="1:12" ht="6" customHeight="1">
      <c r="A4" s="81"/>
      <c r="B4" s="82"/>
      <c r="C4" s="82"/>
    </row>
    <row r="5" spans="1:12" ht="10.5" customHeight="1">
      <c r="A5" s="433" t="s">
        <v>281</v>
      </c>
      <c r="B5" s="433"/>
      <c r="C5" s="434" t="s">
        <v>519</v>
      </c>
    </row>
    <row r="6" spans="1:12" ht="14.25" customHeight="1">
      <c r="A6" s="433"/>
      <c r="B6" s="433"/>
      <c r="C6" s="435"/>
      <c r="F6" s="83"/>
    </row>
    <row r="7" spans="1:12" ht="3" customHeight="1" thickBot="1">
      <c r="A7" s="84"/>
      <c r="B7" s="84"/>
      <c r="C7" s="85"/>
      <c r="F7" s="83"/>
    </row>
    <row r="8" spans="1:12" ht="3" customHeight="1" thickBot="1">
      <c r="A8" s="84"/>
      <c r="B8" s="84"/>
      <c r="C8" s="85"/>
      <c r="F8" s="83"/>
    </row>
    <row r="9" spans="1:12" ht="15">
      <c r="A9" s="436" t="s">
        <v>24</v>
      </c>
      <c r="B9" s="436"/>
      <c r="C9" s="86">
        <f>+C10+C14+C18+C20+C21+C22+C23+C24+C19</f>
        <v>5489913888.8400002</v>
      </c>
      <c r="D9" s="87"/>
      <c r="E9" s="87"/>
      <c r="F9" s="87"/>
    </row>
    <row r="10" spans="1:12" ht="15">
      <c r="A10" s="88">
        <v>1</v>
      </c>
      <c r="B10" s="89" t="s">
        <v>282</v>
      </c>
      <c r="C10" s="90">
        <f>SUM(C11:C13)</f>
        <v>804580746.28999996</v>
      </c>
      <c r="D10" s="87"/>
      <c r="E10" s="87"/>
    </row>
    <row r="11" spans="1:12" ht="15">
      <c r="A11" s="91"/>
      <c r="B11" s="92" t="s">
        <v>283</v>
      </c>
      <c r="C11" s="93">
        <v>324665917.29000002</v>
      </c>
      <c r="D11" s="87"/>
      <c r="E11" s="87"/>
    </row>
    <row r="12" spans="1:12" ht="15">
      <c r="A12" s="91"/>
      <c r="B12" s="92" t="s">
        <v>284</v>
      </c>
      <c r="C12" s="93">
        <v>417171839</v>
      </c>
      <c r="D12" s="87"/>
      <c r="E12" s="87"/>
    </row>
    <row r="13" spans="1:12" ht="15">
      <c r="A13" s="91"/>
      <c r="B13" s="92" t="s">
        <v>285</v>
      </c>
      <c r="C13" s="93">
        <v>62742990</v>
      </c>
      <c r="D13" s="87"/>
      <c r="E13" s="87"/>
    </row>
    <row r="14" spans="1:12" ht="15">
      <c r="A14" s="88">
        <v>3</v>
      </c>
      <c r="B14" s="89" t="s">
        <v>286</v>
      </c>
      <c r="C14" s="90">
        <f>SUM(C15:C17)</f>
        <v>403188654.48000002</v>
      </c>
      <c r="D14" s="87"/>
      <c r="E14" s="87"/>
    </row>
    <row r="15" spans="1:12" ht="15">
      <c r="A15" s="91"/>
      <c r="B15" s="92" t="s">
        <v>287</v>
      </c>
      <c r="C15" s="94">
        <v>36514187</v>
      </c>
      <c r="D15" s="87"/>
      <c r="E15" s="87"/>
    </row>
    <row r="16" spans="1:12" ht="15" customHeight="1">
      <c r="A16" s="91"/>
      <c r="B16" s="92" t="s">
        <v>324</v>
      </c>
      <c r="C16" s="94">
        <v>348848766.48000002</v>
      </c>
      <c r="D16" s="87"/>
      <c r="E16" s="87"/>
    </row>
    <row r="17" spans="1:6" ht="15" customHeight="1">
      <c r="A17" s="91"/>
      <c r="B17" s="92" t="s">
        <v>288</v>
      </c>
      <c r="C17" s="94">
        <v>17825701</v>
      </c>
      <c r="D17" s="87"/>
      <c r="E17" s="87"/>
    </row>
    <row r="18" spans="1:6" ht="15">
      <c r="A18" s="88">
        <v>22</v>
      </c>
      <c r="B18" s="89" t="s">
        <v>289</v>
      </c>
      <c r="C18" s="90">
        <v>523762202.81</v>
      </c>
      <c r="D18" s="87"/>
      <c r="E18" s="87"/>
    </row>
    <row r="19" spans="1:6" ht="15">
      <c r="A19" s="88">
        <v>35</v>
      </c>
      <c r="B19" s="89" t="s">
        <v>325</v>
      </c>
      <c r="C19" s="90">
        <v>8416974</v>
      </c>
      <c r="D19" s="87"/>
      <c r="E19" s="87"/>
    </row>
    <row r="20" spans="1:6" ht="15">
      <c r="A20" s="88">
        <v>40</v>
      </c>
      <c r="B20" s="89" t="s">
        <v>290</v>
      </c>
      <c r="C20" s="90">
        <v>185361591.97</v>
      </c>
      <c r="D20" s="87"/>
      <c r="E20" s="87"/>
      <c r="F20" s="386"/>
    </row>
    <row r="21" spans="1:6" ht="15" customHeight="1">
      <c r="A21" s="88">
        <v>41</v>
      </c>
      <c r="B21" s="89" t="s">
        <v>450</v>
      </c>
      <c r="C21" s="90">
        <f>6743716+11097328</f>
        <v>17841044</v>
      </c>
      <c r="D21" s="87"/>
      <c r="E21" s="87"/>
      <c r="F21" s="386"/>
    </row>
    <row r="22" spans="1:6" ht="15" customHeight="1">
      <c r="A22" s="88">
        <v>42</v>
      </c>
      <c r="B22" s="89" t="s">
        <v>294</v>
      </c>
      <c r="C22" s="90">
        <v>5618994.5800000001</v>
      </c>
      <c r="D22" s="87"/>
      <c r="E22" s="87"/>
      <c r="F22" s="386"/>
    </row>
    <row r="23" spans="1:6" ht="15">
      <c r="A23" s="88">
        <v>43</v>
      </c>
      <c r="B23" s="89" t="s">
        <v>292</v>
      </c>
      <c r="C23" s="90">
        <v>574549043.71000004</v>
      </c>
      <c r="D23" s="87"/>
      <c r="E23" s="87"/>
      <c r="F23" s="386"/>
    </row>
    <row r="24" spans="1:6" ht="15">
      <c r="A24" s="91">
        <v>50</v>
      </c>
      <c r="B24" s="89" t="s">
        <v>293</v>
      </c>
      <c r="C24" s="95">
        <f>1688275152+1278319485</f>
        <v>2966594637</v>
      </c>
      <c r="D24" s="87"/>
      <c r="E24" s="87"/>
    </row>
    <row r="25" spans="1:6" ht="4.5" customHeight="1" thickBot="1">
      <c r="A25" s="96"/>
      <c r="B25" s="97"/>
      <c r="C25" s="98"/>
      <c r="D25" s="87"/>
      <c r="E25" s="87"/>
    </row>
    <row r="26" spans="1:6" ht="42" customHeight="1">
      <c r="A26" s="429" t="s">
        <v>469</v>
      </c>
      <c r="B26" s="429"/>
      <c r="C26" s="429"/>
      <c r="D26" s="87"/>
      <c r="E26" s="87"/>
    </row>
  </sheetData>
  <mergeCells count="6">
    <mergeCell ref="A26:C26"/>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0"/>
  <sheetViews>
    <sheetView showGridLines="0" zoomScaleNormal="100" workbookViewId="0">
      <selection sqref="A1:B1"/>
    </sheetView>
  </sheetViews>
  <sheetFormatPr baseColWidth="10" defaultRowHeight="18"/>
  <cols>
    <col min="1" max="1" width="8.85546875" style="50" customWidth="1"/>
    <col min="2" max="2" width="51.5703125" style="50" customWidth="1"/>
    <col min="3" max="3" width="33.7109375" style="50" customWidth="1"/>
    <col min="4" max="4" width="4.28515625" style="50" customWidth="1"/>
    <col min="5" max="5" width="11.42578125" style="49"/>
    <col min="6" max="16384" width="11.42578125" style="50"/>
  </cols>
  <sheetData>
    <row r="1" spans="1:11" s="46" customFormat="1" ht="43.5" customHeight="1">
      <c r="A1" s="430" t="s">
        <v>329</v>
      </c>
      <c r="B1" s="430"/>
      <c r="C1" s="100" t="s">
        <v>500</v>
      </c>
      <c r="H1" s="47"/>
      <c r="I1" s="47"/>
      <c r="K1" s="48"/>
    </row>
    <row r="2" spans="1:11" ht="7.5" customHeight="1"/>
    <row r="3" spans="1:11" ht="60" customHeight="1" thickBot="1">
      <c r="A3" s="437" t="s">
        <v>504</v>
      </c>
      <c r="B3" s="438"/>
      <c r="C3" s="438"/>
    </row>
    <row r="4" spans="1:11" ht="6" customHeight="1">
      <c r="A4" s="39"/>
      <c r="B4" s="39"/>
      <c r="C4" s="39"/>
    </row>
    <row r="5" spans="1:11" s="25" customFormat="1" ht="15" customHeight="1">
      <c r="A5" s="439" t="s">
        <v>309</v>
      </c>
      <c r="B5" s="439" t="s">
        <v>310</v>
      </c>
      <c r="C5" s="26" t="s">
        <v>296</v>
      </c>
      <c r="E5" s="51"/>
    </row>
    <row r="6" spans="1:11" s="25" customFormat="1" ht="15" customHeight="1">
      <c r="A6" s="439"/>
      <c r="B6" s="439"/>
      <c r="C6" s="26" t="s">
        <v>516</v>
      </c>
      <c r="E6" s="51"/>
    </row>
    <row r="7" spans="1:11" s="25" customFormat="1" ht="3" customHeight="1" thickBot="1">
      <c r="A7" s="27"/>
      <c r="B7" s="27"/>
      <c r="C7" s="28"/>
      <c r="D7" s="29"/>
      <c r="E7" s="51"/>
    </row>
    <row r="8" spans="1:11" s="25" customFormat="1" ht="3" customHeight="1" thickBot="1">
      <c r="A8" s="20"/>
      <c r="B8" s="20"/>
      <c r="C8" s="21"/>
      <c r="E8" s="51"/>
    </row>
    <row r="9" spans="1:11" s="25" customFormat="1" ht="15.75" customHeight="1">
      <c r="A9" s="40" t="s">
        <v>24</v>
      </c>
      <c r="B9" s="40"/>
      <c r="C9" s="44">
        <f>SUM(C10:C17)</f>
        <v>3580462828.4400001</v>
      </c>
      <c r="E9" s="51"/>
    </row>
    <row r="10" spans="1:11" s="25" customFormat="1" ht="15" customHeight="1">
      <c r="A10" s="41">
        <v>4</v>
      </c>
      <c r="B10" s="42" t="s">
        <v>311</v>
      </c>
      <c r="C10" s="45">
        <v>299506315</v>
      </c>
      <c r="E10" s="51"/>
    </row>
    <row r="11" spans="1:11" s="25" customFormat="1" ht="15" customHeight="1">
      <c r="A11" s="41">
        <v>6</v>
      </c>
      <c r="B11" s="42" t="s">
        <v>313</v>
      </c>
      <c r="C11" s="45">
        <v>881845723.43999994</v>
      </c>
      <c r="E11" s="51"/>
    </row>
    <row r="12" spans="1:11" s="25" customFormat="1" ht="15" customHeight="1">
      <c r="A12" s="41">
        <v>7</v>
      </c>
      <c r="B12" s="42" t="s">
        <v>314</v>
      </c>
      <c r="C12" s="45">
        <v>728827360</v>
      </c>
      <c r="E12" s="51"/>
    </row>
    <row r="13" spans="1:11" s="25" customFormat="1" ht="15" customHeight="1">
      <c r="A13" s="41">
        <v>11</v>
      </c>
      <c r="B13" s="42" t="s">
        <v>537</v>
      </c>
      <c r="C13" s="45">
        <v>584583</v>
      </c>
      <c r="E13" s="51"/>
    </row>
    <row r="14" spans="1:11" s="25" customFormat="1" ht="15" customHeight="1">
      <c r="A14" s="41">
        <v>12</v>
      </c>
      <c r="B14" s="42" t="s">
        <v>317</v>
      </c>
      <c r="C14" s="45">
        <v>145007010</v>
      </c>
      <c r="E14" s="51"/>
    </row>
    <row r="15" spans="1:11" s="25" customFormat="1" ht="15" customHeight="1">
      <c r="A15" s="41">
        <v>13</v>
      </c>
      <c r="B15" s="42" t="s">
        <v>318</v>
      </c>
      <c r="C15" s="45">
        <v>475765429</v>
      </c>
      <c r="E15" s="51"/>
    </row>
    <row r="16" spans="1:11" s="25" customFormat="1" ht="15" customHeight="1">
      <c r="A16" s="41">
        <v>18</v>
      </c>
      <c r="B16" s="42" t="s">
        <v>319</v>
      </c>
      <c r="C16" s="45">
        <v>246646963</v>
      </c>
      <c r="E16" s="51"/>
    </row>
    <row r="17" spans="1:5" s="25" customFormat="1" ht="15" customHeight="1">
      <c r="A17" s="41">
        <v>46</v>
      </c>
      <c r="B17" s="42" t="s">
        <v>262</v>
      </c>
      <c r="C17" s="45">
        <v>802279445</v>
      </c>
      <c r="E17" s="51"/>
    </row>
    <row r="18" spans="1:5" ht="4.5" customHeight="1" thickBot="1">
      <c r="A18" s="22"/>
      <c r="B18" s="23"/>
      <c r="C18" s="24"/>
    </row>
    <row r="19" spans="1:5" s="31" customFormat="1">
      <c r="A19" s="35" t="s">
        <v>12</v>
      </c>
    </row>
    <row r="20" spans="1:5">
      <c r="A20" s="440"/>
      <c r="B20" s="440"/>
      <c r="C20" s="440"/>
    </row>
  </sheetData>
  <mergeCells count="5">
    <mergeCell ref="A1:B1"/>
    <mergeCell ref="A3:C3"/>
    <mergeCell ref="A5:A6"/>
    <mergeCell ref="B5:B6"/>
    <mergeCell ref="A20:C20"/>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
  <sheetViews>
    <sheetView showGridLines="0" zoomScaleNormal="100" workbookViewId="0">
      <selection sqref="A1:C1"/>
    </sheetView>
  </sheetViews>
  <sheetFormatPr baseColWidth="10" defaultColWidth="12.28515625" defaultRowHeight="8.25"/>
  <cols>
    <col min="1" max="1" width="2.28515625" style="165" customWidth="1"/>
    <col min="2" max="2" width="4.42578125" style="165" customWidth="1"/>
    <col min="3" max="3" width="50.42578125" style="165" customWidth="1"/>
    <col min="4" max="4" width="32.140625" style="165" customWidth="1"/>
    <col min="5" max="16384" width="12.28515625" style="165"/>
  </cols>
  <sheetData>
    <row r="1" spans="1:19" s="25" customFormat="1" ht="42.75" customHeight="1">
      <c r="A1" s="441" t="s">
        <v>328</v>
      </c>
      <c r="B1" s="441"/>
      <c r="C1" s="441"/>
      <c r="D1" s="176" t="s">
        <v>500</v>
      </c>
      <c r="E1" s="30"/>
      <c r="F1" s="101"/>
      <c r="G1" s="442"/>
      <c r="H1" s="442"/>
      <c r="I1" s="442"/>
      <c r="J1" s="442"/>
      <c r="K1" s="102"/>
      <c r="L1" s="103"/>
      <c r="M1" s="51"/>
      <c r="N1" s="51"/>
      <c r="O1" s="51"/>
      <c r="P1" s="51"/>
      <c r="Q1" s="51"/>
      <c r="R1" s="51"/>
      <c r="S1" s="51"/>
    </row>
    <row r="2" spans="1:19" s="159" customFormat="1" ht="16.5" customHeight="1">
      <c r="A2" s="162"/>
      <c r="B2" s="162"/>
      <c r="C2" s="162"/>
      <c r="D2" s="162"/>
      <c r="E2" s="163"/>
      <c r="F2" s="163"/>
      <c r="G2" s="163"/>
      <c r="H2" s="160"/>
      <c r="I2" s="161"/>
      <c r="J2" s="161"/>
      <c r="K2" s="161"/>
      <c r="L2" s="161"/>
    </row>
    <row r="3" spans="1:19" ht="79.5" customHeight="1" thickBot="1">
      <c r="A3" s="443" t="s">
        <v>505</v>
      </c>
      <c r="B3" s="444"/>
      <c r="C3" s="444"/>
      <c r="D3" s="444"/>
      <c r="E3" s="164"/>
      <c r="F3" s="164"/>
      <c r="G3" s="164"/>
    </row>
    <row r="4" spans="1:19" s="166" customFormat="1" ht="6" customHeight="1">
      <c r="A4" s="185"/>
      <c r="B4" s="185"/>
      <c r="C4" s="185"/>
      <c r="D4" s="186"/>
      <c r="F4" s="167"/>
      <c r="G4" s="167"/>
      <c r="H4" s="167"/>
      <c r="I4" s="167"/>
      <c r="J4" s="167"/>
      <c r="K4" s="167"/>
    </row>
    <row r="5" spans="1:19" s="166" customFormat="1" ht="26.25" customHeight="1">
      <c r="A5" s="168"/>
      <c r="B5" s="222" t="s">
        <v>309</v>
      </c>
      <c r="C5" s="222"/>
      <c r="D5" s="178" t="s">
        <v>516</v>
      </c>
      <c r="F5" s="167"/>
      <c r="G5" s="167"/>
      <c r="H5" s="169"/>
      <c r="I5" s="169"/>
      <c r="J5" s="169"/>
      <c r="K5" s="167"/>
    </row>
    <row r="6" spans="1:19" s="166" customFormat="1" ht="3" customHeight="1" thickBot="1">
      <c r="A6" s="187"/>
      <c r="B6" s="187"/>
      <c r="C6" s="187"/>
      <c r="D6" s="187"/>
      <c r="F6" s="167"/>
      <c r="G6" s="167"/>
      <c r="H6" s="167"/>
      <c r="I6" s="167"/>
      <c r="J6" s="167"/>
      <c r="K6" s="167"/>
    </row>
    <row r="7" spans="1:19" s="166" customFormat="1" ht="3" customHeight="1" thickBot="1">
      <c r="A7" s="188"/>
      <c r="B7" s="188"/>
      <c r="C7" s="188"/>
      <c r="D7" s="188"/>
      <c r="F7" s="167"/>
      <c r="G7" s="167"/>
      <c r="H7" s="167"/>
      <c r="I7" s="167"/>
      <c r="J7" s="167"/>
      <c r="K7" s="167"/>
    </row>
    <row r="8" spans="1:19" ht="5.0999999999999996" customHeight="1">
      <c r="A8" s="223"/>
      <c r="B8" s="224"/>
      <c r="C8" s="224"/>
      <c r="D8" s="172"/>
    </row>
    <row r="9" spans="1:19" ht="15" customHeight="1">
      <c r="A9" s="445" t="s">
        <v>24</v>
      </c>
      <c r="B9" s="446"/>
      <c r="C9" s="446"/>
      <c r="D9" s="377">
        <f>+D10</f>
        <v>1126.1898896899997</v>
      </c>
    </row>
    <row r="10" spans="1:19" ht="15" customHeight="1">
      <c r="A10" s="378"/>
      <c r="B10" s="379" t="s">
        <v>355</v>
      </c>
      <c r="C10" s="379"/>
      <c r="D10" s="380">
        <v>1126.1898896899997</v>
      </c>
    </row>
    <row r="11" spans="1:19" ht="15" customHeight="1">
      <c r="A11" s="378"/>
      <c r="B11" s="381"/>
      <c r="C11" s="382" t="s">
        <v>311</v>
      </c>
      <c r="D11" s="383">
        <v>71.238237589999642</v>
      </c>
      <c r="G11" s="174"/>
    </row>
    <row r="12" spans="1:19" ht="15" customHeight="1">
      <c r="A12" s="378"/>
      <c r="B12" s="381"/>
      <c r="C12" s="382" t="s">
        <v>312</v>
      </c>
      <c r="D12" s="383">
        <v>170</v>
      </c>
      <c r="G12" s="174"/>
    </row>
    <row r="13" spans="1:19" ht="15" customHeight="1">
      <c r="A13" s="378"/>
      <c r="B13" s="381"/>
      <c r="C13" s="382" t="s">
        <v>313</v>
      </c>
      <c r="D13" s="383">
        <v>150</v>
      </c>
      <c r="G13" s="174"/>
    </row>
    <row r="14" spans="1:19" ht="15" customHeight="1">
      <c r="A14" s="378"/>
      <c r="B14" s="381"/>
      <c r="C14" s="382" t="s">
        <v>317</v>
      </c>
      <c r="D14" s="383">
        <v>406.91921114000007</v>
      </c>
      <c r="G14" s="174"/>
    </row>
    <row r="15" spans="1:19" ht="15" customHeight="1">
      <c r="A15" s="378"/>
      <c r="B15" s="381"/>
      <c r="C15" s="382" t="s">
        <v>319</v>
      </c>
      <c r="D15" s="383">
        <v>150</v>
      </c>
      <c r="G15" s="174"/>
    </row>
    <row r="16" spans="1:19" ht="15" customHeight="1">
      <c r="A16" s="378"/>
      <c r="B16" s="381"/>
      <c r="C16" s="382" t="s">
        <v>356</v>
      </c>
      <c r="D16" s="383">
        <v>178.03244095999997</v>
      </c>
      <c r="G16" s="174"/>
    </row>
    <row r="17" spans="1:4" ht="4.5" customHeight="1" thickBot="1">
      <c r="A17" s="189"/>
      <c r="B17" s="189"/>
      <c r="C17" s="189"/>
      <c r="D17" s="190"/>
    </row>
    <row r="18" spans="1:4" ht="13.5">
      <c r="A18" s="173" t="s">
        <v>357</v>
      </c>
      <c r="B18" s="173"/>
      <c r="C18" s="173"/>
      <c r="D18" s="175"/>
    </row>
    <row r="19" spans="1:4" ht="15">
      <c r="A19" s="173" t="s">
        <v>451</v>
      </c>
      <c r="B19" s="173"/>
      <c r="C19" s="173"/>
      <c r="D19" s="175"/>
    </row>
    <row r="20" spans="1:4" ht="13.5">
      <c r="A20" s="173" t="s">
        <v>12</v>
      </c>
      <c r="B20" s="173"/>
      <c r="C20" s="173"/>
      <c r="D20" s="175"/>
    </row>
    <row r="21" spans="1:4" ht="13.5">
      <c r="A21" s="173"/>
      <c r="B21" s="173"/>
      <c r="C21" s="173"/>
      <c r="D21" s="175"/>
    </row>
  </sheetData>
  <mergeCells count="4">
    <mergeCell ref="A1:C1"/>
    <mergeCell ref="G1:J1"/>
    <mergeCell ref="A3:D3"/>
    <mergeCell ref="A9:C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14"/>
  <sheetViews>
    <sheetView showGridLines="0" zoomScaleNormal="100" workbookViewId="0">
      <selection sqref="A1:C1"/>
    </sheetView>
  </sheetViews>
  <sheetFormatPr baseColWidth="10" defaultRowHeight="18"/>
  <cols>
    <col min="1" max="1" width="31.5703125" style="31" customWidth="1"/>
    <col min="2" max="5" width="20.7109375" style="31" customWidth="1"/>
    <col min="6" max="6" width="20.140625" style="31" customWidth="1"/>
    <col min="7" max="7" width="20.140625" style="31" bestFit="1" customWidth="1"/>
    <col min="8" max="16384" width="11.42578125" style="31"/>
  </cols>
  <sheetData>
    <row r="1" spans="1:20" s="25" customFormat="1" ht="42.75" customHeight="1">
      <c r="A1" s="441" t="s">
        <v>328</v>
      </c>
      <c r="B1" s="441"/>
      <c r="C1" s="441"/>
      <c r="D1" s="447" t="s">
        <v>500</v>
      </c>
      <c r="E1" s="447"/>
      <c r="F1" s="30"/>
      <c r="G1" s="101"/>
      <c r="H1" s="442"/>
      <c r="I1" s="442"/>
      <c r="J1" s="442"/>
      <c r="K1" s="442"/>
      <c r="L1" s="102"/>
      <c r="M1" s="103"/>
      <c r="N1" s="51"/>
      <c r="O1" s="51"/>
      <c r="P1" s="51"/>
      <c r="Q1" s="51"/>
      <c r="R1" s="51"/>
      <c r="S1" s="51"/>
      <c r="T1" s="51"/>
    </row>
    <row r="2" spans="1:20" s="107" customFormat="1" ht="9" customHeight="1">
      <c r="A2" s="448"/>
      <c r="B2" s="448"/>
      <c r="C2" s="448"/>
      <c r="D2" s="448"/>
      <c r="E2" s="448"/>
      <c r="F2" s="104"/>
      <c r="G2" s="104"/>
      <c r="H2" s="105"/>
      <c r="I2" s="105"/>
      <c r="J2" s="106"/>
      <c r="K2" s="106"/>
      <c r="L2" s="106"/>
      <c r="M2" s="105"/>
      <c r="N2" s="51"/>
      <c r="O2" s="51"/>
      <c r="P2" s="51"/>
      <c r="Q2" s="51"/>
      <c r="R2" s="51"/>
      <c r="S2" s="51"/>
      <c r="T2" s="51"/>
    </row>
    <row r="3" spans="1:20" ht="84" customHeight="1" thickBot="1">
      <c r="A3" s="449" t="s">
        <v>506</v>
      </c>
      <c r="B3" s="449"/>
      <c r="C3" s="449"/>
      <c r="D3" s="449"/>
      <c r="E3" s="449"/>
    </row>
    <row r="4" spans="1:20" s="108" customFormat="1" ht="6" customHeight="1">
      <c r="A4" s="109"/>
      <c r="B4" s="109"/>
      <c r="C4" s="109"/>
      <c r="D4" s="109"/>
      <c r="E4" s="109"/>
    </row>
    <row r="5" spans="1:20" s="337" customFormat="1" ht="30" customHeight="1">
      <c r="A5" s="335"/>
      <c r="B5" s="336" t="s">
        <v>321</v>
      </c>
      <c r="C5" s="336" t="s">
        <v>322</v>
      </c>
      <c r="D5" s="336" t="s">
        <v>323</v>
      </c>
      <c r="E5" s="336" t="s">
        <v>24</v>
      </c>
    </row>
    <row r="6" spans="1:20" s="108" customFormat="1" ht="3" customHeight="1" thickBot="1">
      <c r="A6" s="338"/>
      <c r="B6" s="338"/>
      <c r="C6" s="338"/>
      <c r="D6" s="338"/>
      <c r="E6" s="338"/>
    </row>
    <row r="7" spans="1:20" s="108" customFormat="1" ht="3" customHeight="1" thickBot="1">
      <c r="A7" s="339"/>
      <c r="B7" s="339"/>
      <c r="C7" s="339"/>
      <c r="D7" s="339"/>
      <c r="E7" s="339"/>
    </row>
    <row r="8" spans="1:20" s="110" customFormat="1" ht="15">
      <c r="A8" s="340" t="s">
        <v>24</v>
      </c>
      <c r="B8" s="341">
        <f>+B9+B12</f>
        <v>672476851.87</v>
      </c>
      <c r="C8" s="341">
        <f t="shared" ref="C8:D8" si="0">+C9+C12</f>
        <v>1914951280.8500001</v>
      </c>
      <c r="D8" s="341">
        <f t="shared" si="0"/>
        <v>4062827.7</v>
      </c>
      <c r="E8" s="341">
        <f t="shared" ref="E8:E9" si="1">+B8+C8+D8</f>
        <v>2591490960.4200001</v>
      </c>
    </row>
    <row r="9" spans="1:20" s="110" customFormat="1" ht="15">
      <c r="A9" s="340" t="s">
        <v>431</v>
      </c>
      <c r="B9" s="341">
        <f>+B10+B11</f>
        <v>0</v>
      </c>
      <c r="C9" s="341">
        <f t="shared" ref="C9:D9" si="2">+C10+C11</f>
        <v>1277952357.9000001</v>
      </c>
      <c r="D9" s="341">
        <f t="shared" si="2"/>
        <v>0</v>
      </c>
      <c r="E9" s="341">
        <f t="shared" si="1"/>
        <v>1277952357.9000001</v>
      </c>
    </row>
    <row r="10" spans="1:20" s="110" customFormat="1" ht="15">
      <c r="A10" s="342" t="s">
        <v>432</v>
      </c>
      <c r="B10" s="343">
        <f>Fiscales!C8</f>
        <v>0</v>
      </c>
      <c r="C10" s="343">
        <f>Fiscales!D8</f>
        <v>51982943.899999999</v>
      </c>
      <c r="D10" s="343">
        <f>Fiscales!E8</f>
        <v>0</v>
      </c>
      <c r="E10" s="343">
        <f>SUM(B10:D10)</f>
        <v>51982943.899999999</v>
      </c>
    </row>
    <row r="11" spans="1:20" s="110" customFormat="1" ht="15">
      <c r="A11" s="342" t="s">
        <v>433</v>
      </c>
      <c r="B11" s="343">
        <f>Propios!C8</f>
        <v>0</v>
      </c>
      <c r="C11" s="343">
        <f>Propios!D8</f>
        <v>1225969414</v>
      </c>
      <c r="D11" s="343">
        <f>Propios!E8</f>
        <v>0</v>
      </c>
      <c r="E11" s="343">
        <f>SUM(B11:D11)</f>
        <v>1225969414</v>
      </c>
    </row>
    <row r="12" spans="1:20" s="110" customFormat="1" ht="15">
      <c r="A12" s="340" t="s">
        <v>434</v>
      </c>
      <c r="B12" s="341">
        <f>'Ahorro Poderes-Entes Autónomos'!C8</f>
        <v>672476851.87</v>
      </c>
      <c r="C12" s="341">
        <f>'Ahorro Poderes-Entes Autónomos'!D8</f>
        <v>636998922.95000005</v>
      </c>
      <c r="D12" s="341">
        <f>'Ahorro Poderes-Entes Autónomos'!E8</f>
        <v>4062827.7</v>
      </c>
      <c r="E12" s="341">
        <f>SUM(B12:D12)</f>
        <v>1313538602.5200002</v>
      </c>
    </row>
    <row r="13" spans="1:20" s="110" customFormat="1" ht="4.5" customHeight="1" thickBot="1">
      <c r="A13" s="344"/>
      <c r="B13" s="345"/>
      <c r="C13" s="345"/>
      <c r="D13" s="345"/>
      <c r="E13" s="345"/>
    </row>
    <row r="14" spans="1:20">
      <c r="A14" s="346" t="s">
        <v>12</v>
      </c>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5"/>
  <sheetViews>
    <sheetView showGridLines="0" zoomScaleNormal="100" workbookViewId="0">
      <selection sqref="A1:D1"/>
    </sheetView>
  </sheetViews>
  <sheetFormatPr baseColWidth="10" defaultRowHeight="18"/>
  <cols>
    <col min="1" max="1" width="5.7109375" style="31" customWidth="1"/>
    <col min="2" max="2" width="46.42578125" style="31" customWidth="1"/>
    <col min="3" max="6" width="20.7109375" style="31" customWidth="1"/>
    <col min="7" max="7" width="20.140625" style="31" bestFit="1" customWidth="1"/>
    <col min="8" max="16384" width="11.42578125" style="31"/>
  </cols>
  <sheetData>
    <row r="1" spans="1:21" s="25" customFormat="1" ht="42.75" customHeight="1">
      <c r="A1" s="441" t="s">
        <v>328</v>
      </c>
      <c r="B1" s="441"/>
      <c r="C1" s="441"/>
      <c r="D1" s="441"/>
      <c r="E1" s="447" t="s">
        <v>500</v>
      </c>
      <c r="F1" s="447"/>
      <c r="G1" s="30"/>
      <c r="H1" s="101"/>
      <c r="I1" s="442"/>
      <c r="J1" s="442"/>
      <c r="K1" s="442"/>
      <c r="L1" s="442"/>
      <c r="M1" s="102"/>
      <c r="N1" s="103"/>
      <c r="O1" s="51"/>
      <c r="P1" s="51"/>
      <c r="Q1" s="51"/>
      <c r="R1" s="51"/>
      <c r="S1" s="51"/>
      <c r="T1" s="51"/>
      <c r="U1" s="51"/>
    </row>
    <row r="2" spans="1:21" s="107" customFormat="1" ht="9" customHeight="1">
      <c r="A2" s="448"/>
      <c r="B2" s="448"/>
      <c r="C2" s="448"/>
      <c r="D2" s="448"/>
      <c r="E2" s="448"/>
      <c r="F2" s="448"/>
      <c r="G2" s="104"/>
      <c r="H2" s="104"/>
      <c r="I2" s="105"/>
      <c r="J2" s="105"/>
      <c r="K2" s="106"/>
      <c r="L2" s="106"/>
      <c r="M2" s="106"/>
      <c r="N2" s="105"/>
      <c r="O2" s="51"/>
      <c r="P2" s="51"/>
      <c r="Q2" s="51"/>
      <c r="R2" s="51"/>
      <c r="S2" s="51"/>
      <c r="T2" s="51"/>
      <c r="U2" s="51"/>
    </row>
    <row r="3" spans="1:21" ht="96.75" customHeight="1" thickBot="1">
      <c r="A3" s="449" t="s">
        <v>507</v>
      </c>
      <c r="B3" s="449"/>
      <c r="C3" s="449"/>
      <c r="D3" s="449"/>
      <c r="E3" s="449"/>
      <c r="F3" s="449"/>
    </row>
    <row r="4" spans="1:21" s="108" customFormat="1" ht="6" customHeight="1">
      <c r="A4" s="109"/>
      <c r="B4" s="109"/>
      <c r="C4" s="109"/>
      <c r="D4" s="109"/>
      <c r="E4" s="109"/>
      <c r="F4" s="109"/>
    </row>
    <row r="5" spans="1:21" s="110" customFormat="1" ht="26.25" customHeight="1">
      <c r="A5" s="347" t="s">
        <v>309</v>
      </c>
      <c r="B5" s="348"/>
      <c r="C5" s="299" t="s">
        <v>321</v>
      </c>
      <c r="D5" s="299" t="s">
        <v>322</v>
      </c>
      <c r="E5" s="299" t="s">
        <v>323</v>
      </c>
      <c r="F5" s="299" t="s">
        <v>331</v>
      </c>
    </row>
    <row r="6" spans="1:21" s="110" customFormat="1" ht="3" customHeight="1" thickBot="1">
      <c r="A6" s="111"/>
      <c r="B6" s="112"/>
      <c r="C6" s="113"/>
      <c r="D6" s="113"/>
      <c r="E6" s="113"/>
      <c r="F6" s="113"/>
    </row>
    <row r="7" spans="1:21" s="110" customFormat="1" ht="3" customHeight="1" thickBot="1">
      <c r="A7" s="114"/>
      <c r="B7" s="115"/>
      <c r="C7" s="116"/>
      <c r="D7" s="116"/>
      <c r="E7" s="116"/>
      <c r="F7" s="116"/>
    </row>
    <row r="8" spans="1:21" s="110" customFormat="1" ht="15">
      <c r="A8" s="349" t="s">
        <v>24</v>
      </c>
      <c r="B8" s="350"/>
      <c r="C8" s="351">
        <f>SUM(C9:C9)</f>
        <v>0</v>
      </c>
      <c r="D8" s="351">
        <f>SUM(D9:D9)</f>
        <v>51982943.899999999</v>
      </c>
      <c r="E8" s="351">
        <f>SUM(E9:E9)</f>
        <v>0</v>
      </c>
      <c r="F8" s="351">
        <f>(SUM(F9:F9))</f>
        <v>51982943.899999999</v>
      </c>
      <c r="G8" s="352"/>
      <c r="H8" s="353"/>
    </row>
    <row r="9" spans="1:21" s="110" customFormat="1" ht="15">
      <c r="A9" s="354">
        <v>48</v>
      </c>
      <c r="B9" s="355" t="s">
        <v>435</v>
      </c>
      <c r="C9" s="356">
        <v>0</v>
      </c>
      <c r="D9" s="356">
        <v>51982943.899999999</v>
      </c>
      <c r="E9" s="356">
        <v>0</v>
      </c>
      <c r="F9" s="356">
        <f t="shared" ref="F9" si="0">+C9+D9+E9</f>
        <v>51982943.899999999</v>
      </c>
      <c r="G9" s="353"/>
      <c r="H9" s="353"/>
    </row>
    <row r="10" spans="1:21" s="110" customFormat="1" ht="4.5" customHeight="1" thickBot="1">
      <c r="A10" s="357"/>
      <c r="B10" s="358"/>
      <c r="C10" s="359"/>
      <c r="D10" s="359"/>
      <c r="E10" s="359"/>
      <c r="F10" s="359"/>
      <c r="G10" s="353"/>
      <c r="H10" s="353"/>
    </row>
    <row r="11" spans="1:21" ht="86.25" customHeight="1">
      <c r="A11" s="450" t="s">
        <v>521</v>
      </c>
      <c r="B11" s="450"/>
      <c r="C11" s="450"/>
      <c r="D11" s="450"/>
      <c r="E11" s="450"/>
      <c r="F11" s="450"/>
      <c r="H11" s="31">
        <f>IF(A11=[48]Fiscales!$A$13,0,1)</f>
        <v>1</v>
      </c>
    </row>
    <row r="13" spans="1:21">
      <c r="A13" s="50"/>
    </row>
    <row r="15" spans="1:21">
      <c r="D15" s="360"/>
    </row>
  </sheetData>
  <mergeCells count="6">
    <mergeCell ref="A11:F11"/>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3"/>
  <sheetViews>
    <sheetView showGridLines="0" zoomScaleNormal="100" workbookViewId="0">
      <selection activeCell="A16" sqref="A16:F16"/>
    </sheetView>
  </sheetViews>
  <sheetFormatPr baseColWidth="10" defaultRowHeight="15.75"/>
  <cols>
    <col min="1" max="1" width="5.7109375" style="370" customWidth="1"/>
    <col min="2" max="2" width="36.7109375" style="370" customWidth="1"/>
    <col min="3" max="6" width="20.7109375" style="370" customWidth="1"/>
    <col min="7" max="7" width="12.140625" style="370" bestFit="1" customWidth="1"/>
    <col min="8" max="8" width="11.42578125" style="370"/>
    <col min="9" max="9" width="12.140625" style="370" bestFit="1" customWidth="1"/>
    <col min="10" max="16384" width="11.42578125" style="370"/>
  </cols>
  <sheetData>
    <row r="1" spans="1:21" s="25" customFormat="1" ht="42.75" customHeight="1">
      <c r="A1" s="441" t="s">
        <v>328</v>
      </c>
      <c r="B1" s="441"/>
      <c r="C1" s="441"/>
      <c r="D1" s="441"/>
      <c r="E1" s="447" t="s">
        <v>500</v>
      </c>
      <c r="F1" s="447"/>
      <c r="G1" s="30"/>
      <c r="H1" s="101"/>
      <c r="I1" s="442"/>
      <c r="J1" s="442"/>
      <c r="K1" s="442"/>
      <c r="L1" s="442"/>
      <c r="M1" s="102"/>
      <c r="N1" s="103"/>
      <c r="O1" s="51"/>
      <c r="P1" s="51"/>
      <c r="Q1" s="51"/>
      <c r="R1" s="51"/>
      <c r="S1" s="51"/>
      <c r="T1" s="51"/>
      <c r="U1" s="51"/>
    </row>
    <row r="2" spans="1:21" s="107" customFormat="1" ht="9" customHeight="1">
      <c r="A2" s="448"/>
      <c r="B2" s="448"/>
      <c r="C2" s="448"/>
      <c r="D2" s="448"/>
      <c r="E2" s="448"/>
      <c r="F2" s="448"/>
      <c r="G2" s="104"/>
      <c r="H2" s="104"/>
      <c r="I2" s="105"/>
      <c r="J2" s="105"/>
      <c r="K2" s="106"/>
      <c r="L2" s="106"/>
      <c r="M2" s="106"/>
      <c r="N2" s="105"/>
      <c r="O2" s="51"/>
      <c r="P2" s="51"/>
      <c r="Q2" s="51"/>
      <c r="R2" s="51"/>
      <c r="S2" s="51"/>
      <c r="T2" s="51"/>
      <c r="U2" s="51"/>
    </row>
    <row r="3" spans="1:21" s="31" customFormat="1" ht="96.75" customHeight="1" thickBot="1">
      <c r="A3" s="449" t="s">
        <v>523</v>
      </c>
      <c r="B3" s="449"/>
      <c r="C3" s="449"/>
      <c r="D3" s="449"/>
      <c r="E3" s="449"/>
      <c r="F3" s="449"/>
    </row>
    <row r="4" spans="1:21" s="108" customFormat="1" ht="6" customHeight="1">
      <c r="A4" s="109"/>
      <c r="B4" s="109"/>
      <c r="C4" s="109"/>
      <c r="D4" s="109"/>
      <c r="E4" s="109"/>
      <c r="F4" s="109"/>
    </row>
    <row r="5" spans="1:21" s="110" customFormat="1" ht="26.25" customHeight="1">
      <c r="A5" s="347" t="s">
        <v>309</v>
      </c>
      <c r="B5" s="348"/>
      <c r="C5" s="299" t="s">
        <v>321</v>
      </c>
      <c r="D5" s="299" t="s">
        <v>322</v>
      </c>
      <c r="E5" s="299" t="s">
        <v>323</v>
      </c>
      <c r="F5" s="299" t="s">
        <v>524</v>
      </c>
    </row>
    <row r="6" spans="1:21" s="110" customFormat="1" ht="3" customHeight="1" thickBot="1">
      <c r="A6" s="111"/>
      <c r="B6" s="112"/>
      <c r="C6" s="113"/>
      <c r="D6" s="113"/>
      <c r="E6" s="113"/>
      <c r="F6" s="113"/>
    </row>
    <row r="7" spans="1:21" s="110" customFormat="1" ht="3" customHeight="1" thickBot="1">
      <c r="A7" s="114"/>
      <c r="B7" s="115"/>
      <c r="C7" s="116"/>
      <c r="D7" s="116"/>
      <c r="E7" s="116"/>
      <c r="F7" s="116"/>
    </row>
    <row r="8" spans="1:21" s="363" customFormat="1" ht="15">
      <c r="A8" s="349" t="s">
        <v>24</v>
      </c>
      <c r="B8" s="361"/>
      <c r="C8" s="362">
        <f>SUM(C9:C14)</f>
        <v>0</v>
      </c>
      <c r="D8" s="362">
        <f>SUM(D9:D14)</f>
        <v>1225969414</v>
      </c>
      <c r="E8" s="362">
        <f>SUM(E9:E14)</f>
        <v>0</v>
      </c>
      <c r="F8" s="362">
        <f>SUM(F9:F14)</f>
        <v>1225969414</v>
      </c>
    </row>
    <row r="9" spans="1:21" s="363" customFormat="1" ht="15" customHeight="1">
      <c r="A9" s="354">
        <v>6</v>
      </c>
      <c r="B9" s="355" t="s">
        <v>313</v>
      </c>
      <c r="C9" s="356">
        <v>0</v>
      </c>
      <c r="D9" s="356">
        <v>361516014</v>
      </c>
      <c r="E9" s="364">
        <v>0</v>
      </c>
      <c r="F9" s="365">
        <f>SUM(C9:E9)</f>
        <v>361516014</v>
      </c>
      <c r="G9" s="366"/>
      <c r="H9" s="366"/>
      <c r="I9" s="366"/>
      <c r="J9" s="366"/>
      <c r="K9" s="366"/>
    </row>
    <row r="10" spans="1:21" s="363" customFormat="1" ht="15" customHeight="1">
      <c r="A10" s="354">
        <v>8</v>
      </c>
      <c r="B10" s="355" t="s">
        <v>423</v>
      </c>
      <c r="C10" s="356">
        <v>0</v>
      </c>
      <c r="D10" s="356">
        <v>4337000</v>
      </c>
      <c r="E10" s="364">
        <v>0</v>
      </c>
      <c r="F10" s="365">
        <f t="shared" ref="F10:F14" si="0">SUM(C10:E10)</f>
        <v>4337000</v>
      </c>
      <c r="G10" s="366"/>
      <c r="H10" s="366"/>
      <c r="I10" s="366"/>
      <c r="J10" s="366"/>
      <c r="K10" s="366"/>
    </row>
    <row r="11" spans="1:21" s="363" customFormat="1" ht="15" customHeight="1">
      <c r="A11" s="354">
        <v>10</v>
      </c>
      <c r="B11" s="355" t="s">
        <v>484</v>
      </c>
      <c r="C11" s="356">
        <v>0</v>
      </c>
      <c r="D11" s="356">
        <v>72648337</v>
      </c>
      <c r="E11" s="364">
        <v>0</v>
      </c>
      <c r="F11" s="365">
        <f t="shared" si="0"/>
        <v>72648337</v>
      </c>
      <c r="G11" s="366"/>
      <c r="H11" s="366"/>
      <c r="I11" s="366"/>
      <c r="J11" s="366"/>
      <c r="K11" s="366"/>
    </row>
    <row r="12" spans="1:21" s="363" customFormat="1" ht="15" customHeight="1">
      <c r="A12" s="354">
        <v>11</v>
      </c>
      <c r="B12" s="355" t="s">
        <v>316</v>
      </c>
      <c r="C12" s="356">
        <v>0</v>
      </c>
      <c r="D12" s="356">
        <v>259596732</v>
      </c>
      <c r="E12" s="364">
        <v>0</v>
      </c>
      <c r="F12" s="365">
        <f t="shared" si="0"/>
        <v>259596732</v>
      </c>
      <c r="G12" s="366"/>
      <c r="H12" s="366"/>
      <c r="I12" s="366"/>
      <c r="J12" s="366"/>
      <c r="K12" s="366"/>
    </row>
    <row r="13" spans="1:21" s="363" customFormat="1" ht="15" customHeight="1">
      <c r="A13" s="354">
        <v>14</v>
      </c>
      <c r="B13" s="355" t="s">
        <v>522</v>
      </c>
      <c r="C13" s="356">
        <v>0</v>
      </c>
      <c r="D13" s="356">
        <v>450894316</v>
      </c>
      <c r="E13" s="364">
        <v>0</v>
      </c>
      <c r="F13" s="365">
        <f t="shared" si="0"/>
        <v>450894316</v>
      </c>
      <c r="G13" s="366"/>
      <c r="H13" s="366"/>
      <c r="I13" s="366"/>
      <c r="J13" s="366"/>
      <c r="K13" s="366"/>
    </row>
    <row r="14" spans="1:21" s="363" customFormat="1" ht="15" customHeight="1">
      <c r="A14" s="354">
        <v>18</v>
      </c>
      <c r="B14" s="355" t="s">
        <v>319</v>
      </c>
      <c r="C14" s="356">
        <v>0</v>
      </c>
      <c r="D14" s="356">
        <v>76977015</v>
      </c>
      <c r="E14" s="364">
        <v>0</v>
      </c>
      <c r="F14" s="365">
        <f t="shared" si="0"/>
        <v>76977015</v>
      </c>
      <c r="G14" s="366"/>
      <c r="H14" s="366"/>
      <c r="I14" s="366"/>
      <c r="J14" s="366"/>
      <c r="K14" s="366"/>
    </row>
    <row r="15" spans="1:21" s="363" customFormat="1" ht="4.5" customHeight="1" thickBot="1">
      <c r="A15" s="357"/>
      <c r="B15" s="358"/>
      <c r="C15" s="359"/>
      <c r="D15" s="359"/>
      <c r="E15" s="367"/>
      <c r="F15" s="368"/>
      <c r="G15" s="366"/>
      <c r="H15" s="366"/>
      <c r="I15" s="366"/>
      <c r="J15" s="366"/>
      <c r="K15" s="366"/>
    </row>
    <row r="16" spans="1:21" s="369" customFormat="1" ht="129" customHeight="1">
      <c r="A16" s="451" t="s">
        <v>525</v>
      </c>
      <c r="B16" s="451"/>
      <c r="C16" s="451"/>
      <c r="D16" s="451"/>
      <c r="E16" s="451"/>
      <c r="F16" s="451"/>
      <c r="I16" s="452"/>
      <c r="J16" s="452"/>
      <c r="K16" s="452"/>
      <c r="L16" s="452"/>
      <c r="M16" s="452"/>
      <c r="N16" s="452"/>
    </row>
    <row r="17" spans="7:14" ht="15.75" customHeight="1">
      <c r="I17" s="452"/>
      <c r="J17" s="452"/>
      <c r="K17" s="452"/>
      <c r="L17" s="452"/>
      <c r="M17" s="452"/>
      <c r="N17" s="452"/>
    </row>
    <row r="18" spans="7:14" ht="15.75" customHeight="1">
      <c r="I18" s="452"/>
      <c r="J18" s="452"/>
      <c r="K18" s="452"/>
      <c r="L18" s="452"/>
      <c r="M18" s="452"/>
      <c r="N18" s="452"/>
    </row>
    <row r="19" spans="7:14" ht="139.5" customHeight="1">
      <c r="G19" s="371"/>
      <c r="I19" s="452"/>
      <c r="J19" s="452"/>
      <c r="K19" s="452"/>
      <c r="L19" s="452"/>
      <c r="M19" s="452"/>
      <c r="N19" s="452"/>
    </row>
    <row r="20" spans="7:14">
      <c r="G20" s="371"/>
      <c r="I20" s="452"/>
      <c r="J20" s="452"/>
      <c r="K20" s="452"/>
      <c r="L20" s="452"/>
      <c r="M20" s="452"/>
      <c r="N20" s="452"/>
    </row>
    <row r="21" spans="7:14">
      <c r="G21" s="372"/>
      <c r="H21" s="373"/>
      <c r="I21" s="452"/>
      <c r="J21" s="452"/>
      <c r="K21" s="452"/>
      <c r="L21" s="452"/>
      <c r="M21" s="452"/>
      <c r="N21" s="452"/>
    </row>
    <row r="22" spans="7:14">
      <c r="G22" s="371"/>
      <c r="I22" s="452"/>
      <c r="J22" s="452"/>
      <c r="K22" s="452"/>
      <c r="L22" s="452"/>
      <c r="M22" s="452"/>
      <c r="N22" s="452"/>
    </row>
    <row r="23" spans="7:14">
      <c r="G23" s="371"/>
    </row>
    <row r="24" spans="7:14">
      <c r="G24" s="371"/>
    </row>
    <row r="25" spans="7:14">
      <c r="G25" s="371"/>
    </row>
    <row r="26" spans="7:14" ht="157.5" customHeight="1">
      <c r="G26" s="371"/>
    </row>
    <row r="27" spans="7:14" ht="15.75" customHeight="1">
      <c r="G27" s="371"/>
    </row>
    <row r="28" spans="7:14" ht="15.75" customHeight="1"/>
    <row r="29" spans="7:14" ht="15.75" customHeight="1"/>
    <row r="30" spans="7:14" ht="15.75" customHeight="1"/>
    <row r="31" spans="7:14" ht="15.75" customHeight="1"/>
    <row r="32" spans="7:14" ht="15.75" customHeight="1"/>
    <row r="33" ht="15.75" customHeight="1"/>
  </sheetData>
  <mergeCells count="7">
    <mergeCell ref="A16:F16"/>
    <mergeCell ref="I16:N22"/>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32" customWidth="1"/>
    <col min="2" max="2" width="44.7109375" style="32" customWidth="1"/>
    <col min="3" max="6" width="18.7109375" style="32" customWidth="1"/>
    <col min="7" max="16384" width="11.42578125" style="32"/>
  </cols>
  <sheetData>
    <row r="1" spans="1:21" s="140" customFormat="1" ht="42.75" customHeight="1">
      <c r="A1" s="455" t="s">
        <v>328</v>
      </c>
      <c r="B1" s="455"/>
      <c r="C1" s="455"/>
      <c r="D1" s="455"/>
      <c r="E1" s="456" t="s">
        <v>500</v>
      </c>
      <c r="F1" s="456"/>
      <c r="G1" s="135"/>
      <c r="H1" s="136"/>
      <c r="I1" s="457"/>
      <c r="J1" s="457"/>
      <c r="K1" s="457"/>
      <c r="L1" s="457"/>
      <c r="M1" s="137"/>
      <c r="N1" s="138"/>
      <c r="O1" s="139"/>
      <c r="P1" s="139"/>
      <c r="Q1" s="139"/>
      <c r="R1" s="139"/>
      <c r="S1" s="139"/>
      <c r="T1" s="139"/>
      <c r="U1" s="139"/>
    </row>
    <row r="2" spans="1:21" s="144" customFormat="1" ht="9" customHeight="1">
      <c r="A2" s="458"/>
      <c r="B2" s="458"/>
      <c r="C2" s="458"/>
      <c r="D2" s="458"/>
      <c r="E2" s="458"/>
      <c r="F2" s="458"/>
      <c r="G2" s="141"/>
      <c r="H2" s="141"/>
      <c r="I2" s="142"/>
      <c r="J2" s="142"/>
      <c r="K2" s="143"/>
      <c r="L2" s="143"/>
      <c r="M2" s="143"/>
      <c r="N2" s="142"/>
      <c r="O2" s="139"/>
      <c r="P2" s="139"/>
      <c r="Q2" s="139"/>
      <c r="R2" s="139"/>
      <c r="S2" s="139"/>
      <c r="T2" s="139"/>
      <c r="U2" s="139"/>
    </row>
    <row r="3" spans="1:21" s="145" customFormat="1" ht="89.25" customHeight="1" thickBot="1">
      <c r="A3" s="449" t="s">
        <v>508</v>
      </c>
      <c r="B3" s="449"/>
      <c r="C3" s="449"/>
      <c r="D3" s="449"/>
      <c r="E3" s="449"/>
      <c r="F3" s="449"/>
    </row>
    <row r="4" spans="1:21" s="146" customFormat="1" ht="6" customHeight="1">
      <c r="A4" s="109"/>
      <c r="B4" s="109"/>
      <c r="C4" s="109"/>
      <c r="D4" s="109"/>
      <c r="E4" s="109"/>
      <c r="F4" s="109"/>
    </row>
    <row r="5" spans="1:21" s="147" customFormat="1" ht="30.75" customHeight="1">
      <c r="A5" s="459" t="s">
        <v>320</v>
      </c>
      <c r="B5" s="459"/>
      <c r="C5" s="231" t="s">
        <v>321</v>
      </c>
      <c r="D5" s="231" t="s">
        <v>322</v>
      </c>
      <c r="E5" s="231" t="s">
        <v>323</v>
      </c>
      <c r="F5" s="231" t="s">
        <v>331</v>
      </c>
    </row>
    <row r="6" spans="1:21" s="147" customFormat="1" ht="3" customHeight="1" thickBot="1">
      <c r="A6" s="111"/>
      <c r="B6" s="112"/>
      <c r="C6" s="113"/>
      <c r="D6" s="113"/>
      <c r="E6" s="113"/>
      <c r="F6" s="113"/>
    </row>
    <row r="7" spans="1:21" s="147" customFormat="1" ht="3" customHeight="1" thickBot="1">
      <c r="A7" s="114"/>
      <c r="B7" s="115"/>
      <c r="C7" s="116"/>
      <c r="D7" s="116"/>
      <c r="E7" s="116"/>
      <c r="F7" s="116"/>
    </row>
    <row r="8" spans="1:21" ht="15">
      <c r="A8" s="460" t="s">
        <v>24</v>
      </c>
      <c r="B8" s="460"/>
      <c r="C8" s="284">
        <f>+C9+C12+C16+C18+C19+C20+C21+C22</f>
        <v>672476851.87</v>
      </c>
      <c r="D8" s="284">
        <f>+D9+D12+D16+D17+D18+D19+D20+D21+D22</f>
        <v>636998922.95000005</v>
      </c>
      <c r="E8" s="284">
        <f>+E9+E12+E16+E18+E19+E20+E21+E22</f>
        <v>4062827.7</v>
      </c>
      <c r="F8" s="284">
        <f>+F9+F12+F16+F17+F18+F19+F20+F21+F22</f>
        <v>1313538602.52</v>
      </c>
    </row>
    <row r="9" spans="1:21" ht="15">
      <c r="A9" s="285">
        <v>1</v>
      </c>
      <c r="B9" s="286" t="s">
        <v>282</v>
      </c>
      <c r="C9" s="284">
        <f>+SUM(C10:C11)</f>
        <v>12078923</v>
      </c>
      <c r="D9" s="284">
        <f>+SUM(D10:D11)</f>
        <v>55711479</v>
      </c>
      <c r="E9" s="284">
        <f>+SUM(E10:E11)</f>
        <v>3055272.71</v>
      </c>
      <c r="F9" s="284">
        <f>+SUM(F10:F11)</f>
        <v>70845674.710000008</v>
      </c>
    </row>
    <row r="10" spans="1:21" ht="15.75">
      <c r="A10" s="287"/>
      <c r="B10" s="288" t="s">
        <v>283</v>
      </c>
      <c r="C10" s="289">
        <v>3573338</v>
      </c>
      <c r="D10" s="289">
        <v>53969276</v>
      </c>
      <c r="E10" s="289">
        <v>3055272.71</v>
      </c>
      <c r="F10" s="290">
        <f>+SUM(C10:E10)</f>
        <v>60597886.710000001</v>
      </c>
    </row>
    <row r="11" spans="1:21" ht="15">
      <c r="A11" s="287"/>
      <c r="B11" s="288" t="s">
        <v>284</v>
      </c>
      <c r="C11" s="290">
        <v>8505585</v>
      </c>
      <c r="D11" s="290">
        <v>1742203</v>
      </c>
      <c r="E11" s="290"/>
      <c r="F11" s="290">
        <f>+SUM(C11:E11)</f>
        <v>10247788</v>
      </c>
    </row>
    <row r="12" spans="1:21" ht="15">
      <c r="A12" s="285">
        <v>3</v>
      </c>
      <c r="B12" s="286" t="s">
        <v>286</v>
      </c>
      <c r="C12" s="284">
        <f>+SUM(C13:C15)</f>
        <v>543630598</v>
      </c>
      <c r="D12" s="284">
        <f>+SUM(D13:D15)</f>
        <v>551993939</v>
      </c>
      <c r="E12" s="284">
        <f>+SUM(E13:E15)</f>
        <v>807335</v>
      </c>
      <c r="F12" s="284">
        <f>+SUM(F13:F15)</f>
        <v>1096431872</v>
      </c>
      <c r="I12" s="33"/>
    </row>
    <row r="13" spans="1:21" ht="15">
      <c r="A13" s="287"/>
      <c r="B13" s="288" t="s">
        <v>287</v>
      </c>
      <c r="C13" s="290"/>
      <c r="D13" s="290">
        <v>33421987</v>
      </c>
      <c r="E13" s="290">
        <v>807335</v>
      </c>
      <c r="F13" s="290">
        <f t="shared" ref="F13:F22" si="0">+SUM(C13:E13)</f>
        <v>34229322</v>
      </c>
    </row>
    <row r="14" spans="1:21" ht="15">
      <c r="A14" s="287"/>
      <c r="B14" s="288" t="s">
        <v>324</v>
      </c>
      <c r="C14" s="290">
        <v>543630598</v>
      </c>
      <c r="D14" s="290">
        <v>518283405</v>
      </c>
      <c r="E14" s="290">
        <v>0</v>
      </c>
      <c r="F14" s="290">
        <f t="shared" si="0"/>
        <v>1061914003</v>
      </c>
    </row>
    <row r="15" spans="1:21" ht="30">
      <c r="A15" s="287"/>
      <c r="B15" s="288" t="s">
        <v>288</v>
      </c>
      <c r="C15" s="290"/>
      <c r="D15" s="290">
        <v>288547</v>
      </c>
      <c r="E15" s="290"/>
      <c r="F15" s="290">
        <f t="shared" si="0"/>
        <v>288547</v>
      </c>
    </row>
    <row r="16" spans="1:21" ht="21" customHeight="1">
      <c r="A16" s="285">
        <v>22</v>
      </c>
      <c r="B16" s="286" t="s">
        <v>289</v>
      </c>
      <c r="C16" s="284"/>
      <c r="D16" s="284"/>
      <c r="E16" s="284"/>
      <c r="F16" s="284">
        <f t="shared" si="0"/>
        <v>0</v>
      </c>
    </row>
    <row r="17" spans="1:6" ht="29.25" customHeight="1">
      <c r="A17" s="285">
        <v>35</v>
      </c>
      <c r="B17" s="286" t="s">
        <v>325</v>
      </c>
      <c r="C17" s="284"/>
      <c r="D17" s="284">
        <v>4389152</v>
      </c>
      <c r="E17" s="284"/>
      <c r="F17" s="284">
        <f t="shared" ref="F17" si="1">+SUM(C17:E17)</f>
        <v>4389152</v>
      </c>
    </row>
    <row r="18" spans="1:6" ht="29.25" customHeight="1">
      <c r="A18" s="285">
        <v>40</v>
      </c>
      <c r="B18" s="286" t="s">
        <v>290</v>
      </c>
      <c r="C18" s="284"/>
      <c r="D18" s="284">
        <v>13265268</v>
      </c>
      <c r="E18" s="284"/>
      <c r="F18" s="284">
        <f t="shared" si="0"/>
        <v>13265268</v>
      </c>
    </row>
    <row r="19" spans="1:6" ht="29.25" customHeight="1">
      <c r="A19" s="285">
        <v>41</v>
      </c>
      <c r="B19" s="286" t="s">
        <v>291</v>
      </c>
      <c r="C19" s="284">
        <v>1500000</v>
      </c>
      <c r="D19" s="284">
        <v>750000</v>
      </c>
      <c r="E19" s="284">
        <v>0</v>
      </c>
      <c r="F19" s="284">
        <f t="shared" si="0"/>
        <v>2250000</v>
      </c>
    </row>
    <row r="20" spans="1:6" ht="30">
      <c r="A20" s="285">
        <v>42</v>
      </c>
      <c r="B20" s="286" t="s">
        <v>294</v>
      </c>
      <c r="C20" s="284"/>
      <c r="D20" s="284"/>
      <c r="E20" s="284"/>
      <c r="F20" s="284">
        <f t="shared" si="0"/>
        <v>0</v>
      </c>
    </row>
    <row r="21" spans="1:6" ht="15">
      <c r="A21" s="291">
        <v>43</v>
      </c>
      <c r="B21" s="292" t="s">
        <v>292</v>
      </c>
      <c r="C21" s="293">
        <v>85713180.670000002</v>
      </c>
      <c r="D21" s="293">
        <v>7289129.4500000002</v>
      </c>
      <c r="E21" s="293">
        <v>0</v>
      </c>
      <c r="F21" s="284">
        <f t="shared" si="0"/>
        <v>93002310.120000005</v>
      </c>
    </row>
    <row r="22" spans="1:6" ht="29.25" customHeight="1">
      <c r="A22" s="285">
        <v>44</v>
      </c>
      <c r="B22" s="286" t="s">
        <v>326</v>
      </c>
      <c r="C22" s="284">
        <v>29554150.199999999</v>
      </c>
      <c r="D22" s="284">
        <v>3599955.5</v>
      </c>
      <c r="E22" s="284">
        <v>200219.99</v>
      </c>
      <c r="F22" s="284">
        <f t="shared" si="0"/>
        <v>33354325.689999998</v>
      </c>
    </row>
    <row r="23" spans="1:6" ht="4.5" customHeight="1" thickBot="1">
      <c r="A23" s="294"/>
      <c r="B23" s="295"/>
      <c r="C23" s="296"/>
      <c r="D23" s="296"/>
      <c r="E23" s="296"/>
      <c r="F23" s="296"/>
    </row>
    <row r="24" spans="1:6" ht="15">
      <c r="A24" s="453" t="s">
        <v>327</v>
      </c>
      <c r="B24" s="454"/>
      <c r="C24" s="454"/>
      <c r="D24" s="454"/>
      <c r="E24" s="454"/>
      <c r="F24" s="454"/>
    </row>
    <row r="25" spans="1:6">
      <c r="A25" s="34"/>
      <c r="B25" s="34"/>
      <c r="C25" s="34"/>
      <c r="D25" s="34"/>
      <c r="E25" s="34"/>
      <c r="F25" s="34"/>
    </row>
  </sheetData>
  <mergeCells count="8">
    <mergeCell ref="A24:F24"/>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D8:E8 F17 F12" formula="1"/>
    <ignoredError sqref="D12"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17</vt:i4>
      </vt:variant>
    </vt:vector>
  </HeadingPairs>
  <TitlesOfParts>
    <vt:vector size="33" baseType="lpstr">
      <vt:lpstr>Adecuaciones Presupuestarias 5%</vt:lpstr>
      <vt:lpstr>Ing. Exc. Autorizados</vt:lpstr>
      <vt:lpstr>Ing. Exc Infor.</vt:lpstr>
      <vt:lpstr>Aprovechamientos Otros</vt:lpstr>
      <vt:lpstr>Acuerdos de Ministración</vt:lpstr>
      <vt:lpstr>Total</vt:lpstr>
      <vt:lpstr>Fiscales</vt:lpstr>
      <vt:lpstr>Propios</vt:lpstr>
      <vt:lpstr>Ahorro Poderes-Entes Autónomos</vt:lpstr>
      <vt:lpstr>Balances</vt:lpstr>
      <vt:lpstr>Seguridad Pública y Nacional</vt:lpstr>
      <vt:lpstr>Incrementos Salariales</vt:lpstr>
      <vt:lpstr>Donativos 2T 2019</vt:lpstr>
      <vt:lpstr>Subsidios Otorgados 2T 2019</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 2T 2019'!Títulos_a_imprimir</vt:lpstr>
      <vt:lpstr>'Ing. Exc. Autorizados'!Títulos_a_imprimir</vt:lpstr>
      <vt:lpstr>'Subsidios Otorgados 2T 2019'!Títulos_a_imprimir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Usuario de Windows</cp:lastModifiedBy>
  <cp:lastPrinted>2019-10-25T02:10:30Z</cp:lastPrinted>
  <dcterms:created xsi:type="dcterms:W3CDTF">2012-04-13T18:39:44Z</dcterms:created>
  <dcterms:modified xsi:type="dcterms:W3CDTF">2019-10-30T18:24:01Z</dcterms:modified>
</cp:coreProperties>
</file>