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G:\Actual\Mis documentos\Laboral\2018\Trimestrales\2. Segundo Trimestre\Anexos\02. Anexos subidos Share Point\"/>
    </mc:Choice>
  </mc:AlternateContent>
  <bookViews>
    <workbookView xWindow="0" yWindow="0" windowWidth="28800" windowHeight="12435"/>
  </bookViews>
  <sheets>
    <sheet name="CuadroResumen" sheetId="5" r:id="rId1"/>
    <sheet name="No subsanado" sheetId="7" r:id="rId2"/>
    <sheet name="Reasignación" sheetId="6" r:id="rId3"/>
  </sheets>
  <definedNames>
    <definedName name="_xlnm._FilterDatabase" localSheetId="0" hidden="1">CuadroResumen!$A$11:$G$35</definedName>
    <definedName name="_xlnm.Print_Area" localSheetId="0">CuadroResumen!$A$1:$I$43</definedName>
    <definedName name="_xlnm.Print_Area" localSheetId="1">'No subsanado'!$A$1:$B$40</definedName>
    <definedName name="_xlnm.Print_Area" localSheetId="2">Reasignación!$A$1:$B$16</definedName>
    <definedName name="_xlnm.Print_Titles" localSheetId="0">CuadroResumen!$1:$9</definedName>
    <definedName name="_xlnm.Print_Titles" localSheetId="1">'No subsanado'!$1:$8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7" l="1"/>
  <c r="B10" i="6" l="1"/>
  <c r="B9" i="6" s="1"/>
  <c r="F36" i="5" l="1"/>
  <c r="G36" i="5" s="1"/>
  <c r="I36" i="5" s="1"/>
  <c r="F35" i="5"/>
  <c r="G35" i="5" s="1"/>
  <c r="I35" i="5" s="1"/>
  <c r="F34" i="5"/>
  <c r="G34" i="5" s="1"/>
  <c r="I34" i="5" s="1"/>
  <c r="F33" i="5"/>
  <c r="G33" i="5" s="1"/>
  <c r="I33" i="5" s="1"/>
  <c r="F32" i="5"/>
  <c r="G32" i="5" s="1"/>
  <c r="I32" i="5" s="1"/>
  <c r="F31" i="5"/>
  <c r="G31" i="5" s="1"/>
  <c r="I31" i="5" s="1"/>
  <c r="F30" i="5"/>
  <c r="G30" i="5" s="1"/>
  <c r="I30" i="5" s="1"/>
  <c r="F29" i="5"/>
  <c r="G29" i="5" s="1"/>
  <c r="I29" i="5" s="1"/>
  <c r="F28" i="5"/>
  <c r="G28" i="5" s="1"/>
  <c r="I28" i="5" s="1"/>
  <c r="F27" i="5"/>
  <c r="G27" i="5" s="1"/>
  <c r="I27" i="5" s="1"/>
  <c r="F26" i="5"/>
  <c r="G26" i="5" s="1"/>
  <c r="I26" i="5" s="1"/>
  <c r="F25" i="5"/>
  <c r="G25" i="5" s="1"/>
  <c r="I25" i="5" s="1"/>
  <c r="F24" i="5"/>
  <c r="G24" i="5" s="1"/>
  <c r="I24" i="5" s="1"/>
  <c r="F23" i="5"/>
  <c r="G23" i="5" s="1"/>
  <c r="I23" i="5" s="1"/>
  <c r="F22" i="5"/>
  <c r="G22" i="5" s="1"/>
  <c r="I22" i="5" s="1"/>
  <c r="F21" i="5"/>
  <c r="G21" i="5" s="1"/>
  <c r="I21" i="5" s="1"/>
  <c r="F20" i="5"/>
  <c r="G20" i="5" s="1"/>
  <c r="I20" i="5" s="1"/>
  <c r="F19" i="5"/>
  <c r="G19" i="5" s="1"/>
  <c r="I19" i="5" s="1"/>
  <c r="F18" i="5"/>
  <c r="G18" i="5" s="1"/>
  <c r="I18" i="5" s="1"/>
  <c r="F17" i="5"/>
  <c r="G17" i="5" s="1"/>
  <c r="I17" i="5" s="1"/>
  <c r="F16" i="5"/>
  <c r="G16" i="5" s="1"/>
  <c r="I16" i="5" s="1"/>
  <c r="F15" i="5"/>
  <c r="G15" i="5" s="1"/>
  <c r="I15" i="5" s="1"/>
  <c r="F14" i="5"/>
  <c r="G14" i="5" s="1"/>
  <c r="I14" i="5" s="1"/>
  <c r="F13" i="5"/>
  <c r="G13" i="5" s="1"/>
  <c r="I13" i="5" s="1"/>
  <c r="F12" i="5"/>
  <c r="G12" i="5" s="1"/>
  <c r="I12" i="5" s="1"/>
  <c r="F11" i="5"/>
  <c r="G11" i="5" s="1"/>
  <c r="I11" i="5" s="1"/>
  <c r="H10" i="5"/>
  <c r="E10" i="5"/>
  <c r="D10" i="5"/>
  <c r="C10" i="5"/>
  <c r="B10" i="5"/>
  <c r="F10" i="5" l="1"/>
  <c r="G10" i="5" s="1"/>
  <c r="I10" i="5"/>
</calcChain>
</file>

<file path=xl/sharedStrings.xml><?xml version="1.0" encoding="utf-8"?>
<sst xmlns="http://schemas.openxmlformats.org/spreadsheetml/2006/main" count="107" uniqueCount="61">
  <si>
    <t>Comunicaciones y Transportes</t>
  </si>
  <si>
    <t>Desarrollo Social</t>
  </si>
  <si>
    <t>Medio Ambiente y Recursos Naturales</t>
  </si>
  <si>
    <t>Oficina de la Presidencia de la República</t>
  </si>
  <si>
    <t>Gobernación</t>
  </si>
  <si>
    <t>Relaciones Exteriores</t>
  </si>
  <si>
    <t>Hacienda y Crédito Público</t>
  </si>
  <si>
    <t>Defensa Nacional</t>
  </si>
  <si>
    <t>Agricultura, Ganadería, Desarrollo Rural, Pesca y Alimentación</t>
  </si>
  <si>
    <t>Economía</t>
  </si>
  <si>
    <t>Educación Pública</t>
  </si>
  <si>
    <t>Salud</t>
  </si>
  <si>
    <t>Marina</t>
  </si>
  <si>
    <t>Trabajo y Previsión Social</t>
  </si>
  <si>
    <t>Desarrollo Agrario, Territorial y Urbano</t>
  </si>
  <si>
    <t>Procuraduría General de la República</t>
  </si>
  <si>
    <t>Energía</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</si>
  <si>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</si>
  <si>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</si>
  <si>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</si>
  <si>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</si>
  <si>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</si>
  <si>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</si>
  <si>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</si>
  <si>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</si>
  <si>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t>Cultura</t>
  </si>
  <si>
    <t>Atención a la Salud</t>
  </si>
  <si>
    <t>(Millones de pesos)</t>
  </si>
  <si>
    <t>Saldos 2/</t>
  </si>
  <si>
    <t>Modificado al mes</t>
  </si>
  <si>
    <t>CLC's Tramitadas 1/</t>
  </si>
  <si>
    <t>Comprometido</t>
  </si>
  <si>
    <t>Acuerdos de Ministración</t>
  </si>
  <si>
    <t>Ejercido</t>
  </si>
  <si>
    <t>(a)</t>
  </si>
  <si>
    <t>(b)</t>
  </si>
  <si>
    <t>(c)</t>
  </si>
  <si>
    <t>(d)</t>
  </si>
  <si>
    <t>(e) = (b) + (c) +(d)</t>
  </si>
  <si>
    <t>(f) = (a) - (e)</t>
  </si>
  <si>
    <t>(g) = (f) - (h)</t>
  </si>
  <si>
    <t>(h)</t>
  </si>
  <si>
    <t>Total</t>
  </si>
  <si>
    <t>Nota: Las sumas pueden no coincidir con los totales debido al redondeo de las cifras.</t>
  </si>
  <si>
    <t>CLC: Cuenta por Liquidar Certificada.</t>
  </si>
  <si>
    <t>Fuente: Secretaría de Hacienda y Crédito Público.</t>
  </si>
  <si>
    <t>SUBEJERCICIO 2018</t>
  </si>
  <si>
    <t>Enero-junio</t>
  </si>
  <si>
    <t>No subsanado reasignable Enero-marzo</t>
  </si>
  <si>
    <t>Abril-junio</t>
  </si>
  <si>
    <r>
      <t xml:space="preserve">Importe </t>
    </r>
    <r>
      <rPr>
        <vertAlign val="superscript"/>
        <sz val="10"/>
        <color theme="1"/>
        <rFont val="Soberana Sans"/>
        <family val="3"/>
      </rPr>
      <t>1/</t>
    </r>
  </si>
  <si>
    <t>Ramo</t>
  </si>
  <si>
    <t>Enero-marzo</t>
  </si>
  <si>
    <t>SUBEJERCICIO REASIGNADO 2018</t>
  </si>
  <si>
    <t>SUBEJERCICIO NO SUBSANADO REASIGNABLE 2018</t>
  </si>
  <si>
    <t xml:space="preserve">Informes sobre la Situación Económica, las Finanzas Públicas y la Deuda Pública </t>
  </si>
  <si>
    <t>Segundo Trimestre de 2018</t>
  </si>
  <si>
    <t>XIV. SALDO DE LOS SUBEJERCICIOS PRESUPUESTARIOS</t>
  </si>
  <si>
    <t>1/ Considera las CLC's tramitadas en la TesorerÍa de la Federación. Incluye las CLC's pagadas, así como las que están pendientes de pago con cargo al presupuesto modificado autorizado.</t>
  </si>
  <si>
    <r>
      <rPr>
        <vertAlign val="superscript"/>
        <sz val="8"/>
        <rFont val="Soberana Sans"/>
        <family val="3"/>
      </rPr>
      <t xml:space="preserve">1/ </t>
    </r>
    <r>
      <rPr>
        <sz val="8"/>
        <rFont val="Soberana Sans"/>
        <family val="3"/>
      </rPr>
      <t>Considera cifras revisadas del trimestre anterior.</t>
    </r>
  </si>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</sst>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_ ;[Red]\-#,##0.0\ "/>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1"/>
      <name val="Soberana Sans"/>
      <family val="3"/>
    </font>
    <font>
      <sz val="10"/>
      <color theme="1"/>
      <name val="Adobe Caslon Pro"/>
      <family val="1"/>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sz val="11"/>
      <color theme="1"/>
      <name val="Adobe Caslon Pro"/>
      <family val="1"/>
    </font>
    <font>
      <sz val="11"/>
      <color theme="1"/>
      <name val="Soberana Sans"/>
      <family val="3"/>
    </font>
    <font>
      <vertAlign val="superscript"/>
      <sz val="10"/>
      <color theme="1"/>
      <name val="Soberana Sans"/>
      <family val="3"/>
    </font>
    <font>
      <sz val="9"/>
      <color theme="1"/>
      <name val="Soberana Sans"/>
      <family val="3"/>
    </font>
    <font>
      <sz val="14"/>
      <color rgb="FF000000"/>
      <name val="Soberana Titular"/>
      <family val="3"/>
    </font>
    <font>
      <b/>
      <sz val="12"/>
      <color indexed="23"/>
      <name val="Soberana Titular"/>
      <family val="3"/>
    </font>
    <font>
      <sz val="9"/>
      <color theme="1"/>
      <name val="Soberana Titular"/>
      <family val="3"/>
    </font>
    <font>
      <b/>
      <sz val="14"/>
      <color theme="1"/>
      <name val="Soberana Titular"/>
      <family val="3"/>
    </font>
    <font>
      <sz val="12"/>
      <name val="Soberana Sans"/>
      <family val="3"/>
    </font>
    <font>
      <vertAlign val="superscript"/>
      <sz val="8"/>
      <name val="Soberana Sans"/>
      <family val="3"/>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3">
    <border>
      <left/>
      <right/>
      <top/>
      <bottom/>
      <diagonal/>
    </border>
    <border>
      <left/>
      <right/>
      <top/>
      <bottom style="thin">
        <color auto="1"/>
      </bottom>
      <diagonal/>
    </border>
    <border>
      <left/>
      <right/>
      <top/>
      <bottom style="medium">
        <color auto="1"/>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0" fontId="1" fillId="0" borderId="0"/>
    <xf numFmtId="0" fontId="1" fillId="0" borderId="0"/>
    <xf numFmtId="43" fontId="1" fillId="0" borderId="0" applyFont="0" applyFill="0" applyBorder="0" applyAlignment="0" applyProtection="0"/>
  </cellStyleXfs>
  <cellXfs count="67">
    <xf numFmtId="0" fontId="0" fillId="0" borderId="0" xfId="0"/>
    <xf numFmtId="0" fontId="4" fillId="2" borderId="0" xfId="3" applyFont="1" applyFill="1" applyBorder="1" applyAlignment="1">
      <alignment vertical="top"/>
    </xf>
    <xf numFmtId="0" fontId="5" fillId="2" borderId="0" xfId="0" applyFont="1" applyFill="1"/>
    <xf numFmtId="0" fontId="5" fillId="0" borderId="0" xfId="0" applyFont="1"/>
    <xf numFmtId="0" fontId="6" fillId="0" borderId="0" xfId="0" applyFont="1" applyAlignment="1">
      <alignment horizontal="centerContinuous" vertical="top"/>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xf numFmtId="0" fontId="6" fillId="0" borderId="2" xfId="0" applyFont="1" applyBorder="1" applyAlignment="1">
      <alignment horizontal="centerContinuous"/>
    </xf>
    <xf numFmtId="0" fontId="7" fillId="0" borderId="2" xfId="0" applyFont="1" applyBorder="1" applyAlignment="1">
      <alignment horizontal="center" vertical="top"/>
    </xf>
    <xf numFmtId="0" fontId="7" fillId="0" borderId="2" xfId="3" applyFont="1" applyBorder="1" applyAlignment="1">
      <alignment horizontal="center" vertical="top"/>
    </xf>
    <xf numFmtId="0" fontId="8" fillId="0" borderId="0" xfId="0" applyFont="1" applyAlignment="1">
      <alignment horizontal="center"/>
    </xf>
    <xf numFmtId="164" fontId="8" fillId="0" borderId="0" xfId="0" applyNumberFormat="1" applyFont="1"/>
    <xf numFmtId="164" fontId="5" fillId="0" borderId="0" xfId="0" applyNumberFormat="1" applyFont="1"/>
    <xf numFmtId="0" fontId="6" fillId="3" borderId="0" xfId="0" applyFont="1" applyFill="1" applyAlignment="1">
      <alignment horizontal="left"/>
    </xf>
    <xf numFmtId="164" fontId="6" fillId="3" borderId="0" xfId="0" applyNumberFormat="1" applyFont="1" applyFill="1"/>
    <xf numFmtId="0" fontId="6" fillId="0" borderId="0" xfId="0" applyFont="1" applyAlignment="1">
      <alignment horizontal="left"/>
    </xf>
    <xf numFmtId="164" fontId="6" fillId="0" borderId="0" xfId="0" applyNumberFormat="1" applyFont="1"/>
    <xf numFmtId="164" fontId="6" fillId="0" borderId="0" xfId="0" applyNumberFormat="1" applyFont="1" applyFill="1"/>
    <xf numFmtId="0" fontId="9" fillId="0" borderId="0" xfId="3" applyFont="1" applyFill="1" applyBorder="1" applyAlignment="1">
      <alignment vertical="top"/>
    </xf>
    <xf numFmtId="0" fontId="10" fillId="0" borderId="0" xfId="0" applyFont="1"/>
    <xf numFmtId="0" fontId="11" fillId="0" borderId="0" xfId="4" applyFont="1"/>
    <xf numFmtId="0" fontId="12" fillId="0" borderId="0" xfId="4" applyFont="1"/>
    <xf numFmtId="0" fontId="6" fillId="0" borderId="2" xfId="4" applyFont="1" applyBorder="1"/>
    <xf numFmtId="165" fontId="7" fillId="4" borderId="0" xfId="4" applyNumberFormat="1" applyFont="1" applyFill="1" applyAlignment="1">
      <alignment vertical="top"/>
    </xf>
    <xf numFmtId="0" fontId="7" fillId="4" borderId="0" xfId="4" applyFont="1" applyFill="1" applyAlignment="1">
      <alignment horizontal="left" vertical="top" wrapText="1" indent="2"/>
    </xf>
    <xf numFmtId="165" fontId="7" fillId="5" borderId="0" xfId="4" applyNumberFormat="1" applyFont="1" applyFill="1" applyAlignment="1">
      <alignment vertical="top"/>
    </xf>
    <xf numFmtId="0" fontId="6" fillId="5" borderId="0" xfId="4" applyFont="1" applyFill="1" applyAlignment="1">
      <alignment horizontal="left" vertical="top"/>
    </xf>
    <xf numFmtId="43" fontId="11" fillId="0" borderId="0" xfId="4" applyNumberFormat="1" applyFont="1"/>
    <xf numFmtId="43" fontId="11" fillId="0" borderId="0" xfId="1" applyFont="1"/>
    <xf numFmtId="165" fontId="8" fillId="0" borderId="0" xfId="4" applyNumberFormat="1" applyFont="1"/>
    <xf numFmtId="0" fontId="8" fillId="0" borderId="0" xfId="4" applyFont="1" applyAlignment="1">
      <alignment horizontal="center"/>
    </xf>
    <xf numFmtId="0" fontId="6" fillId="0" borderId="2" xfId="4" applyFont="1" applyBorder="1" applyAlignment="1">
      <alignment horizontal="center" vertical="top" wrapText="1"/>
    </xf>
    <xf numFmtId="0" fontId="6" fillId="0" borderId="2" xfId="4" applyFont="1" applyBorder="1" applyAlignment="1">
      <alignment horizontal="centerContinuous" vertical="top"/>
    </xf>
    <xf numFmtId="0" fontId="6" fillId="0" borderId="0" xfId="4" applyFont="1" applyAlignment="1">
      <alignment horizontal="center" vertical="top" wrapText="1"/>
    </xf>
    <xf numFmtId="0" fontId="6" fillId="0" borderId="0" xfId="4" applyFont="1" applyAlignment="1">
      <alignment horizontal="centerContinuous" vertical="top"/>
    </xf>
    <xf numFmtId="0" fontId="12" fillId="0" borderId="0" xfId="5" applyFont="1"/>
    <xf numFmtId="0" fontId="6" fillId="0" borderId="0" xfId="5" applyFont="1" applyAlignment="1">
      <alignment horizontal="centerContinuous" vertical="top"/>
    </xf>
    <xf numFmtId="0" fontId="6" fillId="0" borderId="0" xfId="5" applyFont="1" applyAlignment="1">
      <alignment horizontal="center" vertical="top" wrapText="1"/>
    </xf>
    <xf numFmtId="0" fontId="6" fillId="0" borderId="2" xfId="5" applyFont="1" applyBorder="1" applyAlignment="1">
      <alignment horizontal="centerContinuous" vertical="top"/>
    </xf>
    <xf numFmtId="0" fontId="6" fillId="0" borderId="2" xfId="5" applyFont="1" applyBorder="1" applyAlignment="1">
      <alignment horizontal="center" vertical="top" wrapText="1"/>
    </xf>
    <xf numFmtId="0" fontId="8" fillId="0" borderId="0" xfId="5" applyFont="1" applyAlignment="1">
      <alignment horizontal="center"/>
    </xf>
    <xf numFmtId="164" fontId="8" fillId="0" borderId="0" xfId="5" applyNumberFormat="1" applyFont="1"/>
    <xf numFmtId="164" fontId="12" fillId="0" borderId="0" xfId="5" applyNumberFormat="1" applyFont="1"/>
    <xf numFmtId="43" fontId="12" fillId="0" borderId="0" xfId="6" applyFont="1"/>
    <xf numFmtId="43" fontId="12" fillId="0" borderId="0" xfId="5" applyNumberFormat="1" applyFont="1"/>
    <xf numFmtId="0" fontId="6" fillId="0" borderId="2" xfId="5" applyFont="1" applyBorder="1"/>
    <xf numFmtId="0" fontId="16" fillId="0" borderId="0" xfId="0" applyFont="1" applyFill="1" applyBorder="1" applyAlignment="1">
      <alignment vertical="center"/>
    </xf>
    <xf numFmtId="0" fontId="15" fillId="0" borderId="0" xfId="0" applyFont="1" applyFill="1" applyBorder="1" applyAlignment="1">
      <alignment wrapText="1"/>
    </xf>
    <xf numFmtId="0" fontId="11" fillId="0" borderId="0" xfId="5" applyFont="1" applyFill="1"/>
    <xf numFmtId="0" fontId="14" fillId="0" borderId="0" xfId="5" applyFont="1" applyFill="1"/>
    <xf numFmtId="0" fontId="17" fillId="0" borderId="0" xfId="5" applyFont="1"/>
    <xf numFmtId="0" fontId="17" fillId="0" borderId="0" xfId="5"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2" fillId="0" borderId="0" xfId="0" applyFont="1"/>
    <xf numFmtId="0" fontId="6" fillId="0" borderId="1" xfId="0" applyFont="1" applyBorder="1" applyAlignment="1">
      <alignment horizontal="centerContinuous" vertical="top" wrapText="1"/>
    </xf>
    <xf numFmtId="0" fontId="6" fillId="0" borderId="2" xfId="0" applyFont="1" applyBorder="1"/>
    <xf numFmtId="0" fontId="15" fillId="2" borderId="0" xfId="0" applyFont="1" applyFill="1" applyBorder="1" applyAlignment="1">
      <alignment vertical="center" wrapText="1"/>
    </xf>
    <xf numFmtId="0" fontId="16"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4" fillId="2" borderId="0" xfId="3" applyFont="1" applyFill="1" applyBorder="1" applyAlignment="1">
      <alignment horizontal="left" vertical="top" indent="3"/>
    </xf>
    <xf numFmtId="0" fontId="9" fillId="0" borderId="0" xfId="3" applyFont="1" applyFill="1" applyBorder="1" applyAlignment="1">
      <alignment horizontal="left" vertical="top" wrapText="1"/>
    </xf>
    <xf numFmtId="0" fontId="15" fillId="2"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9" fillId="2" borderId="0" xfId="3" applyFont="1" applyFill="1" applyBorder="1" applyAlignment="1">
      <alignment horizontal="left" vertical="center" wrapText="1" indent="4"/>
    </xf>
    <xf numFmtId="0" fontId="18" fillId="0" borderId="0" xfId="0" applyFont="1" applyBorder="1" applyAlignment="1">
      <alignment horizontal="center" vertical="center" wrapText="1"/>
    </xf>
  </cellXfs>
  <cellStyles count="7">
    <cellStyle name="Millares" xfId="1" builtinId="3"/>
    <cellStyle name="Millares 2" xfId="6"/>
    <cellStyle name="Normal" xfId="0" builtinId="0"/>
    <cellStyle name="Normal 2 2" xfId="3"/>
    <cellStyle name="Normal 2 2 2" xfId="2"/>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3"/>
  <sheetViews>
    <sheetView showGridLines="0" tabSelected="1" zoomScaleNormal="100" workbookViewId="0">
      <selection activeCell="A41" sqref="A41"/>
    </sheetView>
  </sheetViews>
  <sheetFormatPr baseColWidth="10" defaultRowHeight="17.25" x14ac:dyDescent="0.5"/>
  <cols>
    <col min="1" max="1" width="55.28515625" style="3" customWidth="1"/>
    <col min="2" max="3" width="12.7109375" style="3" customWidth="1"/>
    <col min="4" max="4" width="14.28515625" style="3" customWidth="1"/>
    <col min="5" max="5" width="12.7109375" style="3" customWidth="1"/>
    <col min="6" max="6" width="17.85546875" style="3" bestFit="1" customWidth="1"/>
    <col min="7" max="7" width="12.7109375" style="3" customWidth="1"/>
    <col min="8" max="8" width="13.7109375" style="3" customWidth="1"/>
    <col min="9" max="9" width="12.7109375" style="3" customWidth="1"/>
    <col min="10" max="16384" width="11.42578125" style="3"/>
  </cols>
  <sheetData>
    <row r="1" spans="1:38" s="49" customFormat="1" ht="63" customHeight="1" x14ac:dyDescent="0.6">
      <c r="A1" s="63" t="s">
        <v>55</v>
      </c>
      <c r="B1" s="63"/>
      <c r="C1" s="63"/>
      <c r="D1" s="63"/>
      <c r="E1" s="63"/>
      <c r="F1" s="47" t="s">
        <v>56</v>
      </c>
      <c r="G1" s="48"/>
      <c r="H1" s="48"/>
      <c r="I1" s="48"/>
      <c r="K1" s="47"/>
      <c r="L1" s="50"/>
      <c r="M1" s="50"/>
      <c r="N1" s="50"/>
      <c r="O1" s="50"/>
      <c r="P1" s="50"/>
      <c r="Q1" s="50"/>
      <c r="R1" s="50"/>
      <c r="S1" s="50"/>
      <c r="T1" s="50"/>
      <c r="U1" s="50"/>
      <c r="V1" s="50"/>
      <c r="W1" s="50"/>
      <c r="X1" s="50"/>
    </row>
    <row r="2" spans="1:38" s="49" customFormat="1" ht="21" x14ac:dyDescent="0.6">
      <c r="A2" s="51"/>
      <c r="B2" s="51"/>
      <c r="C2" s="51"/>
      <c r="D2" s="51"/>
      <c r="E2" s="51"/>
      <c r="F2" s="51"/>
      <c r="G2" s="51"/>
      <c r="H2" s="51"/>
      <c r="I2" s="52"/>
      <c r="J2" s="50"/>
      <c r="K2" s="50"/>
      <c r="L2" s="50"/>
      <c r="M2" s="50"/>
      <c r="N2" s="50"/>
      <c r="O2" s="50"/>
      <c r="P2" s="50"/>
      <c r="Q2" s="50"/>
      <c r="R2" s="50"/>
      <c r="S2" s="50"/>
      <c r="T2" s="50"/>
      <c r="U2" s="50"/>
      <c r="V2" s="50"/>
      <c r="W2" s="50"/>
      <c r="X2" s="50"/>
    </row>
    <row r="3" spans="1:38" s="49" customFormat="1" ht="21" customHeight="1" x14ac:dyDescent="0.6">
      <c r="A3" s="64" t="s">
        <v>57</v>
      </c>
      <c r="B3" s="64"/>
      <c r="C3" s="64"/>
      <c r="D3" s="64"/>
      <c r="E3" s="64"/>
      <c r="F3" s="64"/>
      <c r="G3" s="64"/>
      <c r="H3" s="53"/>
      <c r="I3" s="53"/>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ht="17.25" customHeight="1" x14ac:dyDescent="0.5">
      <c r="A4" s="65" t="s">
        <v>46</v>
      </c>
      <c r="B4" s="65"/>
      <c r="C4" s="65"/>
      <c r="D4" s="65"/>
      <c r="E4" s="65"/>
      <c r="F4" s="65"/>
      <c r="G4" s="65"/>
      <c r="H4" s="65"/>
      <c r="I4" s="6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1:38" ht="17.25" customHeight="1" x14ac:dyDescent="0.5">
      <c r="A5" s="65" t="s">
        <v>47</v>
      </c>
      <c r="B5" s="65"/>
      <c r="C5" s="65"/>
      <c r="D5" s="65"/>
      <c r="E5" s="65"/>
      <c r="F5" s="65"/>
      <c r="G5" s="65"/>
      <c r="H5" s="65"/>
      <c r="I5" s="6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38" ht="17.25" customHeight="1" x14ac:dyDescent="0.5">
      <c r="A6" s="65" t="s">
        <v>27</v>
      </c>
      <c r="B6" s="65"/>
      <c r="C6" s="65"/>
      <c r="D6" s="65"/>
      <c r="E6" s="65"/>
      <c r="F6" s="65"/>
      <c r="G6" s="65"/>
      <c r="H6" s="65"/>
      <c r="I6" s="6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pans="1:38" x14ac:dyDescent="0.5">
      <c r="A7" s="16"/>
      <c r="B7" s="7"/>
      <c r="C7" s="7"/>
      <c r="D7" s="7"/>
      <c r="E7" s="7"/>
      <c r="F7" s="7"/>
      <c r="G7" s="56" t="s">
        <v>28</v>
      </c>
      <c r="H7" s="56"/>
      <c r="I7" s="56"/>
    </row>
    <row r="8" spans="1:38" s="7" customFormat="1" ht="49.5" customHeight="1" x14ac:dyDescent="0.2">
      <c r="A8" s="4"/>
      <c r="B8" s="5" t="s">
        <v>29</v>
      </c>
      <c r="C8" s="5" t="s">
        <v>30</v>
      </c>
      <c r="D8" s="5" t="s">
        <v>31</v>
      </c>
      <c r="E8" s="5" t="s">
        <v>32</v>
      </c>
      <c r="F8" s="5" t="s">
        <v>33</v>
      </c>
      <c r="G8" s="5" t="s">
        <v>47</v>
      </c>
      <c r="H8" s="6" t="s">
        <v>48</v>
      </c>
      <c r="I8" s="5" t="s">
        <v>49</v>
      </c>
    </row>
    <row r="9" spans="1:38" ht="18" thickBot="1" x14ac:dyDescent="0.55000000000000004">
      <c r="A9" s="8"/>
      <c r="B9" s="9" t="s">
        <v>34</v>
      </c>
      <c r="C9" s="9" t="s">
        <v>35</v>
      </c>
      <c r="D9" s="9" t="s">
        <v>36</v>
      </c>
      <c r="E9" s="9" t="s">
        <v>37</v>
      </c>
      <c r="F9" s="9" t="s">
        <v>38</v>
      </c>
      <c r="G9" s="10" t="s">
        <v>39</v>
      </c>
      <c r="H9" s="10" t="s">
        <v>40</v>
      </c>
      <c r="I9" s="10" t="s">
        <v>41</v>
      </c>
    </row>
    <row r="10" spans="1:38" ht="18" x14ac:dyDescent="0.5">
      <c r="A10" s="11" t="s">
        <v>42</v>
      </c>
      <c r="B10" s="12">
        <f>SUM(B11:B36)</f>
        <v>585039.14105188986</v>
      </c>
      <c r="C10" s="12">
        <f t="shared" ref="C10:E10" si="0">SUM(C11:C36)</f>
        <v>575555.16458392004</v>
      </c>
      <c r="D10" s="12">
        <f t="shared" si="0"/>
        <v>4103.1588850600001</v>
      </c>
      <c r="E10" s="12">
        <f t="shared" si="0"/>
        <v>5912.0179300399859</v>
      </c>
      <c r="F10" s="12">
        <f>+C10+D10+E10</f>
        <v>585570.34139902005</v>
      </c>
      <c r="G10" s="12">
        <f>+B10-F10</f>
        <v>-531.20034713018686</v>
      </c>
      <c r="H10" s="12">
        <f>SUM(H11:H36)</f>
        <v>338.18049083999625</v>
      </c>
      <c r="I10" s="12">
        <f>SUM(I11:I36)</f>
        <v>-869.38083796981618</v>
      </c>
    </row>
    <row r="11" spans="1:38" x14ac:dyDescent="0.5">
      <c r="A11" s="14" t="s">
        <v>3</v>
      </c>
      <c r="B11" s="15">
        <v>2105.2471738399995</v>
      </c>
      <c r="C11" s="15">
        <v>2005.8301511399993</v>
      </c>
      <c r="D11" s="15">
        <v>0</v>
      </c>
      <c r="E11" s="15">
        <v>0</v>
      </c>
      <c r="F11" s="15">
        <f>+C11+D11+E11</f>
        <v>2005.8301511399993</v>
      </c>
      <c r="G11" s="15">
        <f>+B11-F11</f>
        <v>99.417022700000189</v>
      </c>
      <c r="H11" s="15">
        <v>1.2312257900000001</v>
      </c>
      <c r="I11" s="15">
        <f>+G11-H11</f>
        <v>98.185796910000192</v>
      </c>
      <c r="K11" s="13"/>
      <c r="L11" s="13"/>
      <c r="M11" s="13"/>
      <c r="N11" s="13"/>
      <c r="O11" s="13"/>
      <c r="P11" s="13"/>
    </row>
    <row r="12" spans="1:38" x14ac:dyDescent="0.5">
      <c r="A12" s="16" t="s">
        <v>4</v>
      </c>
      <c r="B12" s="17">
        <v>38595.881725169966</v>
      </c>
      <c r="C12" s="17">
        <v>38595.881725169966</v>
      </c>
      <c r="D12" s="17">
        <v>0</v>
      </c>
      <c r="E12" s="17">
        <v>4562.3482875099862</v>
      </c>
      <c r="F12" s="18">
        <f t="shared" ref="F12:F36" si="1">+C12+D12+E12</f>
        <v>43158.230012679953</v>
      </c>
      <c r="G12" s="17">
        <f t="shared" ref="G12:G36" si="2">+B12-F12</f>
        <v>-4562.3482875099871</v>
      </c>
      <c r="H12" s="17">
        <v>0</v>
      </c>
      <c r="I12" s="17">
        <f t="shared" ref="I12:I36" si="3">+G12-H12</f>
        <v>-4562.3482875099871</v>
      </c>
      <c r="K12" s="13"/>
      <c r="L12" s="13"/>
      <c r="M12" s="13"/>
      <c r="N12" s="13"/>
      <c r="O12" s="13"/>
      <c r="P12" s="13"/>
    </row>
    <row r="13" spans="1:38" x14ac:dyDescent="0.5">
      <c r="A13" s="14" t="s">
        <v>5</v>
      </c>
      <c r="B13" s="15">
        <v>5990.284249659996</v>
      </c>
      <c r="C13" s="15">
        <v>5952.1728784999959</v>
      </c>
      <c r="D13" s="15">
        <v>4.2769754599999983</v>
      </c>
      <c r="E13" s="15">
        <v>200</v>
      </c>
      <c r="F13" s="15">
        <f t="shared" si="1"/>
        <v>6156.4498539599963</v>
      </c>
      <c r="G13" s="15">
        <f t="shared" si="2"/>
        <v>-166.16560430000027</v>
      </c>
      <c r="H13" s="15">
        <v>0</v>
      </c>
      <c r="I13" s="15">
        <f t="shared" si="3"/>
        <v>-166.16560430000027</v>
      </c>
      <c r="K13" s="13"/>
      <c r="L13" s="13"/>
      <c r="M13" s="13"/>
      <c r="N13" s="13"/>
      <c r="O13" s="13"/>
      <c r="P13" s="13"/>
    </row>
    <row r="14" spans="1:38" x14ac:dyDescent="0.5">
      <c r="A14" s="16" t="s">
        <v>6</v>
      </c>
      <c r="B14" s="17">
        <v>15943.720886710002</v>
      </c>
      <c r="C14" s="17">
        <v>15327.773614690013</v>
      </c>
      <c r="D14" s="17">
        <v>216.62068398000005</v>
      </c>
      <c r="E14" s="17">
        <v>150</v>
      </c>
      <c r="F14" s="17">
        <f t="shared" si="1"/>
        <v>15694.394298670013</v>
      </c>
      <c r="G14" s="17">
        <f t="shared" si="2"/>
        <v>249.32658803998856</v>
      </c>
      <c r="H14" s="17">
        <v>71.238308609996238</v>
      </c>
      <c r="I14" s="17">
        <f t="shared" si="3"/>
        <v>178.08827942999233</v>
      </c>
      <c r="K14" s="13"/>
      <c r="L14" s="13"/>
      <c r="M14" s="13"/>
      <c r="N14" s="13"/>
      <c r="O14" s="13"/>
      <c r="P14" s="13"/>
    </row>
    <row r="15" spans="1:38" x14ac:dyDescent="0.5">
      <c r="A15" s="14" t="s">
        <v>7</v>
      </c>
      <c r="B15" s="15">
        <v>37626.960450350016</v>
      </c>
      <c r="C15" s="15">
        <v>37626.960449720005</v>
      </c>
      <c r="D15" s="15">
        <v>6.3E-7</v>
      </c>
      <c r="E15" s="15">
        <v>0</v>
      </c>
      <c r="F15" s="15">
        <f t="shared" si="1"/>
        <v>37626.960450350009</v>
      </c>
      <c r="G15" s="15">
        <f t="shared" si="2"/>
        <v>0</v>
      </c>
      <c r="H15" s="15">
        <v>0</v>
      </c>
      <c r="I15" s="15">
        <f t="shared" si="3"/>
        <v>0</v>
      </c>
      <c r="K15" s="13"/>
      <c r="L15" s="13"/>
      <c r="M15" s="13"/>
      <c r="N15" s="13"/>
      <c r="O15" s="13"/>
      <c r="P15" s="13"/>
    </row>
    <row r="16" spans="1:38" x14ac:dyDescent="0.5">
      <c r="A16" s="16" t="s">
        <v>8</v>
      </c>
      <c r="B16" s="17">
        <v>55077.875946740089</v>
      </c>
      <c r="C16" s="17">
        <v>52054.183809520015</v>
      </c>
      <c r="D16" s="17">
        <v>1729.1368529600006</v>
      </c>
      <c r="E16" s="17">
        <v>0</v>
      </c>
      <c r="F16" s="17">
        <f t="shared" si="1"/>
        <v>53783.320662480015</v>
      </c>
      <c r="G16" s="17">
        <f t="shared" si="2"/>
        <v>1294.5552842600737</v>
      </c>
      <c r="H16" s="17">
        <v>190.79075681999998</v>
      </c>
      <c r="I16" s="17">
        <f t="shared" si="3"/>
        <v>1103.7645274400736</v>
      </c>
      <c r="K16" s="13"/>
      <c r="L16" s="13"/>
      <c r="M16" s="13"/>
      <c r="N16" s="13"/>
      <c r="O16" s="13"/>
      <c r="P16" s="13"/>
    </row>
    <row r="17" spans="1:16" x14ac:dyDescent="0.5">
      <c r="A17" s="14" t="s">
        <v>0</v>
      </c>
      <c r="B17" s="15">
        <v>42612.900010089914</v>
      </c>
      <c r="C17" s="15">
        <v>40741.950320309945</v>
      </c>
      <c r="D17" s="15">
        <v>757.01783868999883</v>
      </c>
      <c r="E17" s="15">
        <v>0</v>
      </c>
      <c r="F17" s="15">
        <f t="shared" si="1"/>
        <v>41498.968158999945</v>
      </c>
      <c r="G17" s="15">
        <f t="shared" si="2"/>
        <v>1113.9318510899684</v>
      </c>
      <c r="H17" s="15">
        <v>10.70881507</v>
      </c>
      <c r="I17" s="15">
        <f t="shared" si="3"/>
        <v>1103.2230360199685</v>
      </c>
      <c r="K17" s="13"/>
      <c r="L17" s="13"/>
      <c r="M17" s="13"/>
      <c r="N17" s="13"/>
      <c r="O17" s="13"/>
      <c r="P17" s="13"/>
    </row>
    <row r="18" spans="1:16" x14ac:dyDescent="0.5">
      <c r="A18" s="16" t="s">
        <v>9</v>
      </c>
      <c r="B18" s="17">
        <v>5642.5603969000158</v>
      </c>
      <c r="C18" s="17">
        <v>5642.498153180014</v>
      </c>
      <c r="D18" s="17">
        <v>3.5639179999999999E-2</v>
      </c>
      <c r="E18" s="17">
        <v>0</v>
      </c>
      <c r="F18" s="17">
        <f t="shared" si="1"/>
        <v>5642.5337923600136</v>
      </c>
      <c r="G18" s="17">
        <f t="shared" si="2"/>
        <v>2.6604540002153954E-2</v>
      </c>
      <c r="H18" s="17">
        <v>1.1942530000000003E-2</v>
      </c>
      <c r="I18" s="17">
        <f t="shared" si="3"/>
        <v>1.466201000215395E-2</v>
      </c>
      <c r="K18" s="13"/>
      <c r="L18" s="13"/>
      <c r="M18" s="13"/>
      <c r="N18" s="13"/>
      <c r="O18" s="13"/>
      <c r="P18" s="13"/>
    </row>
    <row r="19" spans="1:16" x14ac:dyDescent="0.5">
      <c r="A19" s="14" t="s">
        <v>10</v>
      </c>
      <c r="B19" s="15">
        <v>159077.74169770023</v>
      </c>
      <c r="C19" s="15">
        <v>158704.58454869004</v>
      </c>
      <c r="D19" s="15">
        <v>319.41319924999988</v>
      </c>
      <c r="E19" s="15">
        <v>0</v>
      </c>
      <c r="F19" s="15">
        <f t="shared" si="1"/>
        <v>159023.99774794004</v>
      </c>
      <c r="G19" s="15">
        <f t="shared" si="2"/>
        <v>53.743949760188116</v>
      </c>
      <c r="H19" s="15">
        <v>2.6181020200000007</v>
      </c>
      <c r="I19" s="15">
        <f t="shared" si="3"/>
        <v>51.125847740188114</v>
      </c>
      <c r="K19" s="13"/>
      <c r="L19" s="13"/>
      <c r="M19" s="13"/>
      <c r="N19" s="13"/>
      <c r="O19" s="13"/>
      <c r="P19" s="13"/>
    </row>
    <row r="20" spans="1:16" x14ac:dyDescent="0.5">
      <c r="A20" s="16" t="s">
        <v>11</v>
      </c>
      <c r="B20" s="17">
        <v>64472.269730329943</v>
      </c>
      <c r="C20" s="17">
        <v>64294.815013819956</v>
      </c>
      <c r="D20" s="17">
        <v>87.612690720000003</v>
      </c>
      <c r="E20" s="17">
        <v>599.66964252999992</v>
      </c>
      <c r="F20" s="17">
        <f t="shared" si="1"/>
        <v>64982.097347069961</v>
      </c>
      <c r="G20" s="17">
        <f t="shared" si="2"/>
        <v>-509.82761674001813</v>
      </c>
      <c r="H20" s="17">
        <v>3.2153192100000001</v>
      </c>
      <c r="I20" s="17">
        <f t="shared" si="3"/>
        <v>-513.04293595001809</v>
      </c>
      <c r="K20" s="13"/>
      <c r="L20" s="13"/>
      <c r="M20" s="13"/>
      <c r="N20" s="13"/>
      <c r="O20" s="13"/>
      <c r="P20" s="13"/>
    </row>
    <row r="21" spans="1:16" x14ac:dyDescent="0.5">
      <c r="A21" s="14" t="s">
        <v>12</v>
      </c>
      <c r="B21" s="15">
        <v>18061.10643815</v>
      </c>
      <c r="C21" s="15">
        <v>18061.10643815</v>
      </c>
      <c r="D21" s="15">
        <v>0</v>
      </c>
      <c r="E21" s="15">
        <v>0</v>
      </c>
      <c r="F21" s="15">
        <f t="shared" si="1"/>
        <v>18061.10643815</v>
      </c>
      <c r="G21" s="15">
        <f t="shared" si="2"/>
        <v>0</v>
      </c>
      <c r="H21" s="15">
        <v>0</v>
      </c>
      <c r="I21" s="15">
        <f t="shared" si="3"/>
        <v>0</v>
      </c>
      <c r="K21" s="13"/>
      <c r="L21" s="13"/>
      <c r="M21" s="13"/>
      <c r="N21" s="13"/>
      <c r="O21" s="13"/>
      <c r="P21" s="13"/>
    </row>
    <row r="22" spans="1:16" x14ac:dyDescent="0.5">
      <c r="A22" s="16" t="s">
        <v>13</v>
      </c>
      <c r="B22" s="17">
        <v>2112.6988740000015</v>
      </c>
      <c r="C22" s="17">
        <v>2040.5823393100004</v>
      </c>
      <c r="D22" s="17">
        <v>72.116533819999972</v>
      </c>
      <c r="E22" s="17">
        <v>0</v>
      </c>
      <c r="F22" s="17">
        <f t="shared" si="1"/>
        <v>2112.6988731300003</v>
      </c>
      <c r="G22" s="17">
        <f t="shared" si="2"/>
        <v>8.7000125859049149E-7</v>
      </c>
      <c r="H22" s="17">
        <v>0</v>
      </c>
      <c r="I22" s="17">
        <f t="shared" si="3"/>
        <v>8.7000125859049149E-7</v>
      </c>
      <c r="K22" s="13"/>
      <c r="L22" s="13"/>
      <c r="M22" s="13"/>
      <c r="N22" s="13"/>
      <c r="O22" s="13"/>
      <c r="P22" s="13"/>
    </row>
    <row r="23" spans="1:16" x14ac:dyDescent="0.5">
      <c r="A23" s="14" t="s">
        <v>14</v>
      </c>
      <c r="B23" s="15">
        <v>16565.673986189995</v>
      </c>
      <c r="C23" s="15">
        <v>15522.371687000001</v>
      </c>
      <c r="D23" s="15">
        <v>24.94760471</v>
      </c>
      <c r="E23" s="15">
        <v>0</v>
      </c>
      <c r="F23" s="15">
        <f t="shared" si="1"/>
        <v>15547.31929171</v>
      </c>
      <c r="G23" s="15">
        <f t="shared" si="2"/>
        <v>1018.3546944799946</v>
      </c>
      <c r="H23" s="15">
        <v>0.1494153</v>
      </c>
      <c r="I23" s="15">
        <f t="shared" si="3"/>
        <v>1018.2052791799946</v>
      </c>
      <c r="K23" s="13"/>
      <c r="L23" s="13"/>
      <c r="M23" s="13"/>
      <c r="N23" s="13"/>
      <c r="O23" s="13"/>
      <c r="P23" s="13"/>
    </row>
    <row r="24" spans="1:16" x14ac:dyDescent="0.5">
      <c r="A24" s="16" t="s">
        <v>2</v>
      </c>
      <c r="B24" s="17">
        <v>19776.258091269952</v>
      </c>
      <c r="C24" s="17">
        <v>19139.107215490014</v>
      </c>
      <c r="D24" s="17">
        <v>442.53413218000077</v>
      </c>
      <c r="E24" s="17">
        <v>0</v>
      </c>
      <c r="F24" s="17">
        <f t="shared" si="1"/>
        <v>19581.641347670015</v>
      </c>
      <c r="G24" s="17">
        <f t="shared" si="2"/>
        <v>194.61674359993776</v>
      </c>
      <c r="H24" s="17">
        <v>1.5098865100000001</v>
      </c>
      <c r="I24" s="17">
        <f t="shared" si="3"/>
        <v>193.10685708993776</v>
      </c>
      <c r="K24" s="13"/>
      <c r="L24" s="13"/>
      <c r="M24" s="13"/>
      <c r="N24" s="13"/>
      <c r="O24" s="13"/>
      <c r="P24" s="13"/>
    </row>
    <row r="25" spans="1:16" x14ac:dyDescent="0.5">
      <c r="A25" s="14" t="s">
        <v>15</v>
      </c>
      <c r="B25" s="15">
        <v>7540.0408583100107</v>
      </c>
      <c r="C25" s="15">
        <v>7537.0217232500063</v>
      </c>
      <c r="D25" s="15">
        <v>3.0180670599999995</v>
      </c>
      <c r="E25" s="15">
        <v>0</v>
      </c>
      <c r="F25" s="15">
        <f t="shared" si="1"/>
        <v>7540.0397903100065</v>
      </c>
      <c r="G25" s="15">
        <f t="shared" si="2"/>
        <v>1.0680000041247695E-3</v>
      </c>
      <c r="H25" s="15">
        <v>3.2700379999999994E-2</v>
      </c>
      <c r="I25" s="15">
        <f t="shared" si="3"/>
        <v>-3.1632379995875225E-2</v>
      </c>
      <c r="K25" s="13"/>
      <c r="L25" s="13"/>
      <c r="M25" s="13"/>
      <c r="N25" s="13"/>
      <c r="O25" s="13"/>
      <c r="P25" s="13"/>
    </row>
    <row r="26" spans="1:16" x14ac:dyDescent="0.5">
      <c r="A26" s="16" t="s">
        <v>16</v>
      </c>
      <c r="B26" s="17">
        <v>4446.5219830900005</v>
      </c>
      <c r="C26" s="17">
        <v>4423.8976262199985</v>
      </c>
      <c r="D26" s="17">
        <v>14.202121909999997</v>
      </c>
      <c r="E26" s="17">
        <v>100</v>
      </c>
      <c r="F26" s="17">
        <f t="shared" si="1"/>
        <v>4538.0997481299983</v>
      </c>
      <c r="G26" s="17">
        <f t="shared" si="2"/>
        <v>-91.577765039997757</v>
      </c>
      <c r="H26" s="17">
        <v>0</v>
      </c>
      <c r="I26" s="17">
        <f t="shared" si="3"/>
        <v>-91.577765039997757</v>
      </c>
      <c r="K26" s="13"/>
      <c r="L26" s="13"/>
      <c r="M26" s="13"/>
      <c r="N26" s="13"/>
      <c r="O26" s="13"/>
      <c r="P26" s="13"/>
    </row>
    <row r="27" spans="1:16" x14ac:dyDescent="0.5">
      <c r="A27" s="14" t="s">
        <v>1</v>
      </c>
      <c r="B27" s="15">
        <v>55431.832003990028</v>
      </c>
      <c r="C27" s="15">
        <v>55382.543747780008</v>
      </c>
      <c r="D27" s="15">
        <v>26.431127849999978</v>
      </c>
      <c r="E27" s="15">
        <v>0</v>
      </c>
      <c r="F27" s="15">
        <f t="shared" si="1"/>
        <v>55408.974875630011</v>
      </c>
      <c r="G27" s="15">
        <f t="shared" si="2"/>
        <v>22.857128360017668</v>
      </c>
      <c r="H27" s="15">
        <v>0.22358379</v>
      </c>
      <c r="I27" s="15">
        <f t="shared" si="3"/>
        <v>22.633544570017669</v>
      </c>
      <c r="K27" s="13"/>
      <c r="L27" s="13"/>
      <c r="M27" s="13"/>
      <c r="N27" s="13"/>
      <c r="O27" s="13"/>
      <c r="P27" s="13"/>
    </row>
    <row r="28" spans="1:16" x14ac:dyDescent="0.5">
      <c r="A28" s="16" t="s">
        <v>17</v>
      </c>
      <c r="B28" s="17">
        <v>5079.1319252000012</v>
      </c>
      <c r="C28" s="17">
        <v>4300.7529738700014</v>
      </c>
      <c r="D28" s="17">
        <v>116.76662323999997</v>
      </c>
      <c r="E28" s="17">
        <v>0</v>
      </c>
      <c r="F28" s="17">
        <f t="shared" si="1"/>
        <v>4417.5195971100011</v>
      </c>
      <c r="G28" s="17">
        <f t="shared" si="2"/>
        <v>661.61232809000012</v>
      </c>
      <c r="H28" s="17">
        <v>0</v>
      </c>
      <c r="I28" s="17">
        <f t="shared" si="3"/>
        <v>661.61232809000012</v>
      </c>
      <c r="K28" s="13"/>
      <c r="L28" s="13"/>
      <c r="M28" s="13"/>
      <c r="N28" s="13"/>
      <c r="O28" s="13"/>
      <c r="P28" s="13"/>
    </row>
    <row r="29" spans="1:16" x14ac:dyDescent="0.5">
      <c r="A29" s="14" t="s">
        <v>18</v>
      </c>
      <c r="B29" s="15">
        <v>837.15094240000008</v>
      </c>
      <c r="C29" s="15">
        <v>633.50747853000007</v>
      </c>
      <c r="D29" s="15">
        <v>99.446214590000039</v>
      </c>
      <c r="E29" s="15">
        <v>299.99999999999994</v>
      </c>
      <c r="F29" s="15">
        <f t="shared" si="1"/>
        <v>1032.95369312</v>
      </c>
      <c r="G29" s="15">
        <f t="shared" si="2"/>
        <v>-195.80275071999995</v>
      </c>
      <c r="H29" s="15">
        <v>0</v>
      </c>
      <c r="I29" s="15">
        <f t="shared" si="3"/>
        <v>-195.80275071999995</v>
      </c>
      <c r="K29" s="13"/>
      <c r="L29" s="13"/>
      <c r="M29" s="13"/>
      <c r="N29" s="13"/>
      <c r="O29" s="13"/>
      <c r="P29" s="13"/>
    </row>
    <row r="30" spans="1:16" x14ac:dyDescent="0.5">
      <c r="A30" s="16" t="s">
        <v>19</v>
      </c>
      <c r="B30" s="17">
        <v>503.59655699999956</v>
      </c>
      <c r="C30" s="17">
        <v>447.08694611999971</v>
      </c>
      <c r="D30" s="17">
        <v>16.24233401</v>
      </c>
      <c r="E30" s="17">
        <v>0</v>
      </c>
      <c r="F30" s="17">
        <f t="shared" si="1"/>
        <v>463.32928012999969</v>
      </c>
      <c r="G30" s="17">
        <f t="shared" si="2"/>
        <v>40.267276869999876</v>
      </c>
      <c r="H30" s="17">
        <v>8.2229327800000007</v>
      </c>
      <c r="I30" s="17">
        <f t="shared" si="3"/>
        <v>32.044344089999875</v>
      </c>
      <c r="K30" s="13"/>
      <c r="L30" s="13"/>
      <c r="M30" s="13"/>
      <c r="N30" s="13"/>
      <c r="O30" s="13"/>
      <c r="P30" s="13"/>
    </row>
    <row r="31" spans="1:16" x14ac:dyDescent="0.5">
      <c r="A31" s="14" t="s">
        <v>20</v>
      </c>
      <c r="B31" s="15">
        <v>63.50520860999999</v>
      </c>
      <c r="C31" s="15">
        <v>63.505208089999989</v>
      </c>
      <c r="D31" s="15">
        <v>0</v>
      </c>
      <c r="E31" s="15">
        <v>0</v>
      </c>
      <c r="F31" s="15">
        <f t="shared" si="1"/>
        <v>63.505208089999989</v>
      </c>
      <c r="G31" s="15">
        <f t="shared" si="2"/>
        <v>5.2000000039242877E-7</v>
      </c>
      <c r="H31" s="15">
        <v>0</v>
      </c>
      <c r="I31" s="15">
        <f t="shared" si="3"/>
        <v>5.2000000039242877E-7</v>
      </c>
      <c r="K31" s="13"/>
      <c r="L31" s="13"/>
      <c r="M31" s="13"/>
      <c r="N31" s="13"/>
      <c r="O31" s="13"/>
      <c r="P31" s="13"/>
    </row>
    <row r="32" spans="1:16" x14ac:dyDescent="0.5">
      <c r="A32" s="16" t="s">
        <v>21</v>
      </c>
      <c r="B32" s="17">
        <v>16237.396231999999</v>
      </c>
      <c r="C32" s="17">
        <v>16233.95301282</v>
      </c>
      <c r="D32" s="17">
        <v>0.15091118000000001</v>
      </c>
      <c r="E32" s="17">
        <v>0</v>
      </c>
      <c r="F32" s="17">
        <f t="shared" si="1"/>
        <v>16234.103924000001</v>
      </c>
      <c r="G32" s="17">
        <f t="shared" si="2"/>
        <v>3.2923079999982292</v>
      </c>
      <c r="H32" s="17">
        <v>1.0327049999999999E-2</v>
      </c>
      <c r="I32" s="17">
        <f t="shared" si="3"/>
        <v>3.2819809499982293</v>
      </c>
      <c r="K32" s="13"/>
      <c r="L32" s="13"/>
      <c r="M32" s="13"/>
      <c r="N32" s="13"/>
      <c r="O32" s="13"/>
      <c r="P32" s="13"/>
    </row>
    <row r="33" spans="1:16" x14ac:dyDescent="0.5">
      <c r="A33" s="14" t="s">
        <v>22</v>
      </c>
      <c r="B33" s="15">
        <v>423.3774055199998</v>
      </c>
      <c r="C33" s="15">
        <v>410.48619103999977</v>
      </c>
      <c r="D33" s="15">
        <v>7.1177098699999979</v>
      </c>
      <c r="E33" s="15">
        <v>0</v>
      </c>
      <c r="F33" s="15">
        <f t="shared" si="1"/>
        <v>417.60390090999977</v>
      </c>
      <c r="G33" s="15">
        <f t="shared" si="2"/>
        <v>5.7735046100000318</v>
      </c>
      <c r="H33" s="15">
        <v>0</v>
      </c>
      <c r="I33" s="15">
        <f t="shared" si="3"/>
        <v>5.7735046100000318</v>
      </c>
      <c r="K33" s="13"/>
      <c r="L33" s="13"/>
      <c r="M33" s="13"/>
      <c r="N33" s="13"/>
      <c r="O33" s="13"/>
      <c r="P33" s="13"/>
    </row>
    <row r="34" spans="1:16" x14ac:dyDescent="0.5">
      <c r="A34" s="16" t="s">
        <v>23</v>
      </c>
      <c r="B34" s="17">
        <v>351.94693470000004</v>
      </c>
      <c r="C34" s="17">
        <v>344.17109574000011</v>
      </c>
      <c r="D34" s="17">
        <v>3.671365460000001</v>
      </c>
      <c r="E34" s="17">
        <v>0</v>
      </c>
      <c r="F34" s="17">
        <f t="shared" si="1"/>
        <v>347.84246120000012</v>
      </c>
      <c r="G34" s="17">
        <f t="shared" si="2"/>
        <v>4.1044734999999264</v>
      </c>
      <c r="H34" s="17">
        <v>0</v>
      </c>
      <c r="I34" s="17">
        <f t="shared" si="3"/>
        <v>4.1044734999999264</v>
      </c>
      <c r="K34" s="13"/>
      <c r="L34" s="13"/>
      <c r="M34" s="13"/>
      <c r="N34" s="13"/>
      <c r="O34" s="13"/>
      <c r="P34" s="13"/>
    </row>
    <row r="35" spans="1:16" x14ac:dyDescent="0.5">
      <c r="A35" s="14" t="s">
        <v>24</v>
      </c>
      <c r="B35" s="15">
        <v>4582.2099986199983</v>
      </c>
      <c r="C35" s="15">
        <v>4289.3330955199917</v>
      </c>
      <c r="D35" s="15">
        <v>60.536213789999991</v>
      </c>
      <c r="E35" s="15">
        <v>0</v>
      </c>
      <c r="F35" s="15">
        <f t="shared" si="1"/>
        <v>4349.8693093099919</v>
      </c>
      <c r="G35" s="15">
        <f t="shared" si="2"/>
        <v>232.34068931000638</v>
      </c>
      <c r="H35" s="15">
        <v>48.20978204</v>
      </c>
      <c r="I35" s="15">
        <f t="shared" si="3"/>
        <v>184.13090727000639</v>
      </c>
      <c r="K35" s="13"/>
      <c r="L35" s="13"/>
      <c r="M35" s="13"/>
      <c r="N35" s="13"/>
      <c r="O35" s="13"/>
      <c r="P35" s="13"/>
    </row>
    <row r="36" spans="1:16" x14ac:dyDescent="0.5">
      <c r="A36" s="16" t="s">
        <v>25</v>
      </c>
      <c r="B36" s="17">
        <v>5881.2513453499987</v>
      </c>
      <c r="C36" s="17">
        <v>5779.087140249997</v>
      </c>
      <c r="D36" s="17">
        <v>101.86404451999995</v>
      </c>
      <c r="E36" s="17">
        <v>0</v>
      </c>
      <c r="F36" s="17">
        <f t="shared" si="1"/>
        <v>5880.9511847699969</v>
      </c>
      <c r="G36" s="17">
        <f t="shared" si="2"/>
        <v>0.30016058000182966</v>
      </c>
      <c r="H36" s="17">
        <v>7.3929400000000006E-3</v>
      </c>
      <c r="I36" s="17">
        <f t="shared" si="3"/>
        <v>0.29276764000182964</v>
      </c>
      <c r="K36" s="13"/>
      <c r="L36" s="13"/>
      <c r="M36" s="13"/>
      <c r="N36" s="13"/>
      <c r="O36" s="13"/>
      <c r="P36" s="13"/>
    </row>
    <row r="37" spans="1:16" ht="4.5" customHeight="1" thickBot="1" x14ac:dyDescent="0.55000000000000004">
      <c r="A37" s="57"/>
      <c r="B37" s="57"/>
      <c r="C37" s="57"/>
      <c r="D37" s="57"/>
      <c r="E37" s="57"/>
      <c r="F37" s="57"/>
      <c r="G37" s="57"/>
      <c r="H37" s="57"/>
      <c r="I37" s="57"/>
    </row>
    <row r="38" spans="1:16" ht="4.5" customHeight="1" x14ac:dyDescent="0.5">
      <c r="A38" s="7"/>
      <c r="B38" s="7"/>
      <c r="C38" s="7"/>
      <c r="D38" s="7"/>
      <c r="E38" s="7"/>
      <c r="F38" s="7"/>
      <c r="G38" s="7"/>
      <c r="H38" s="7"/>
      <c r="I38" s="7"/>
    </row>
    <row r="39" spans="1:16" x14ac:dyDescent="0.5">
      <c r="A39" s="19" t="s">
        <v>58</v>
      </c>
      <c r="B39" s="20"/>
      <c r="C39" s="20"/>
      <c r="D39" s="20"/>
      <c r="E39" s="20"/>
      <c r="F39" s="20"/>
      <c r="G39" s="20"/>
      <c r="H39" s="7"/>
      <c r="I39" s="7"/>
    </row>
    <row r="40" spans="1:16" ht="28.5" customHeight="1" x14ac:dyDescent="0.5">
      <c r="A40" s="62" t="s">
        <v>60</v>
      </c>
      <c r="B40" s="62"/>
      <c r="C40" s="62"/>
      <c r="D40" s="62"/>
      <c r="E40" s="62"/>
      <c r="F40" s="62"/>
      <c r="G40" s="62"/>
      <c r="H40" s="62"/>
      <c r="I40" s="62"/>
    </row>
    <row r="41" spans="1:16" x14ac:dyDescent="0.5">
      <c r="A41" s="19" t="s">
        <v>43</v>
      </c>
      <c r="B41" s="20"/>
      <c r="C41" s="20"/>
      <c r="D41" s="20"/>
      <c r="E41" s="20"/>
      <c r="F41" s="20"/>
      <c r="G41" s="20"/>
      <c r="H41" s="7"/>
      <c r="I41" s="7"/>
    </row>
    <row r="42" spans="1:16" x14ac:dyDescent="0.5">
      <c r="A42" s="19" t="s">
        <v>44</v>
      </c>
      <c r="B42" s="20"/>
      <c r="C42" s="20"/>
      <c r="D42" s="20"/>
      <c r="E42" s="20"/>
      <c r="F42" s="20"/>
      <c r="G42" s="20"/>
      <c r="H42" s="7"/>
      <c r="I42" s="7"/>
    </row>
    <row r="43" spans="1:16" x14ac:dyDescent="0.5">
      <c r="A43" s="19" t="s">
        <v>45</v>
      </c>
      <c r="B43" s="20"/>
      <c r="C43" s="20"/>
      <c r="D43" s="20"/>
      <c r="E43" s="20"/>
      <c r="F43" s="20"/>
      <c r="G43" s="20"/>
      <c r="H43" s="7"/>
      <c r="I43" s="7"/>
    </row>
  </sheetData>
  <mergeCells count="6">
    <mergeCell ref="A40:I40"/>
    <mergeCell ref="A1:E1"/>
    <mergeCell ref="A3:G3"/>
    <mergeCell ref="A4:I4"/>
    <mergeCell ref="A5:I5"/>
    <mergeCell ref="A6:I6"/>
  </mergeCells>
  <pageMargins left="0.70866141732283472" right="0.70866141732283472" top="0.74803149606299213" bottom="0.74803149606299213" header="0.31496062992125984" footer="0.31496062992125984"/>
  <pageSetup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40"/>
  <sheetViews>
    <sheetView showGridLines="0" zoomScaleNormal="100" workbookViewId="0">
      <selection activeCell="A3" sqref="A3:B3"/>
    </sheetView>
  </sheetViews>
  <sheetFormatPr baseColWidth="10" defaultRowHeight="15.75" x14ac:dyDescent="0.25"/>
  <cols>
    <col min="1" max="1" width="64.140625" style="36" customWidth="1"/>
    <col min="2" max="2" width="28.42578125" style="36" customWidth="1"/>
    <col min="3" max="7" width="11.42578125" style="36"/>
    <col min="8" max="8" width="13" style="36" bestFit="1" customWidth="1"/>
    <col min="9" max="10" width="11.5703125" style="36" bestFit="1" customWidth="1"/>
    <col min="11" max="16384" width="11.42578125" style="36"/>
  </cols>
  <sheetData>
    <row r="1" spans="1:38" s="49" customFormat="1" ht="63" customHeight="1" x14ac:dyDescent="0.6">
      <c r="A1" s="58" t="s">
        <v>55</v>
      </c>
      <c r="B1" s="59" t="s">
        <v>56</v>
      </c>
      <c r="C1" s="60"/>
      <c r="D1" s="60"/>
      <c r="E1" s="60"/>
      <c r="G1" s="48"/>
      <c r="H1" s="48"/>
      <c r="I1" s="48"/>
      <c r="K1" s="47"/>
      <c r="L1" s="50"/>
      <c r="M1" s="50"/>
      <c r="N1" s="50"/>
      <c r="O1" s="50"/>
      <c r="P1" s="50"/>
      <c r="Q1" s="50"/>
      <c r="R1" s="50"/>
      <c r="S1" s="50"/>
      <c r="T1" s="50"/>
      <c r="U1" s="50"/>
      <c r="V1" s="50"/>
      <c r="W1" s="50"/>
      <c r="X1" s="50"/>
    </row>
    <row r="2" spans="1:38" s="49" customFormat="1" ht="21" x14ac:dyDescent="0.6">
      <c r="A2" s="51"/>
      <c r="B2" s="51"/>
      <c r="C2" s="51"/>
      <c r="D2" s="51"/>
      <c r="E2" s="51"/>
      <c r="F2" s="51"/>
      <c r="G2" s="51"/>
      <c r="H2" s="51"/>
      <c r="I2" s="52"/>
      <c r="J2" s="50"/>
      <c r="K2" s="50"/>
      <c r="L2" s="50"/>
      <c r="M2" s="50"/>
      <c r="N2" s="50"/>
      <c r="O2" s="50"/>
      <c r="P2" s="50"/>
      <c r="Q2" s="50"/>
      <c r="R2" s="50"/>
      <c r="S2" s="50"/>
      <c r="T2" s="50"/>
      <c r="U2" s="50"/>
      <c r="V2" s="50"/>
      <c r="W2" s="50"/>
      <c r="X2" s="50"/>
    </row>
    <row r="3" spans="1:38" s="49" customFormat="1" ht="21" customHeight="1" x14ac:dyDescent="0.6">
      <c r="A3" s="66" t="s">
        <v>57</v>
      </c>
      <c r="B3" s="66"/>
      <c r="C3" s="53"/>
      <c r="D3" s="53"/>
      <c r="E3" s="53"/>
      <c r="F3" s="53"/>
      <c r="G3" s="53"/>
      <c r="H3" s="53"/>
      <c r="I3" s="53"/>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ht="19.5" x14ac:dyDescent="0.5">
      <c r="A4" s="61" t="s">
        <v>54</v>
      </c>
      <c r="B4" s="2"/>
    </row>
    <row r="5" spans="1:38" ht="19.5" x14ac:dyDescent="0.5">
      <c r="A5" s="61" t="s">
        <v>52</v>
      </c>
      <c r="B5" s="2"/>
    </row>
    <row r="6" spans="1:38" ht="19.5" x14ac:dyDescent="0.5">
      <c r="A6" s="61" t="s">
        <v>27</v>
      </c>
      <c r="B6" s="2"/>
    </row>
    <row r="7" spans="1:38" ht="21" customHeight="1" x14ac:dyDescent="0.25">
      <c r="A7" s="37" t="s">
        <v>51</v>
      </c>
      <c r="B7" s="38" t="s">
        <v>50</v>
      </c>
    </row>
    <row r="8" spans="1:38" ht="5.0999999999999996" customHeight="1" thickBot="1" x14ac:dyDescent="0.3">
      <c r="A8" s="39"/>
      <c r="B8" s="40"/>
    </row>
    <row r="9" spans="1:38" x14ac:dyDescent="0.25">
      <c r="A9" s="41" t="s">
        <v>42</v>
      </c>
      <c r="B9" s="42">
        <f>SUM(B10:B35)</f>
        <v>338.18049083999625</v>
      </c>
      <c r="C9" s="43"/>
    </row>
    <row r="10" spans="1:38" x14ac:dyDescent="0.25">
      <c r="A10" s="14" t="s">
        <v>3</v>
      </c>
      <c r="B10" s="15">
        <v>1.2312257900000001</v>
      </c>
      <c r="F10" s="43"/>
      <c r="H10" s="44"/>
      <c r="I10" s="44"/>
      <c r="J10" s="44"/>
      <c r="K10" s="43"/>
      <c r="L10" s="43"/>
      <c r="M10" s="43"/>
      <c r="N10" s="43"/>
      <c r="O10" s="45"/>
      <c r="Q10" s="43"/>
    </row>
    <row r="11" spans="1:38" x14ac:dyDescent="0.25">
      <c r="A11" s="16" t="s">
        <v>4</v>
      </c>
      <c r="B11" s="17">
        <v>0</v>
      </c>
      <c r="F11" s="43"/>
      <c r="H11" s="44"/>
      <c r="I11" s="44"/>
      <c r="J11" s="44"/>
      <c r="K11" s="43"/>
      <c r="L11" s="43"/>
      <c r="M11" s="43"/>
      <c r="N11" s="43"/>
      <c r="O11" s="45"/>
      <c r="Q11" s="43"/>
    </row>
    <row r="12" spans="1:38" x14ac:dyDescent="0.25">
      <c r="A12" s="14" t="s">
        <v>5</v>
      </c>
      <c r="B12" s="15">
        <v>0</v>
      </c>
      <c r="F12" s="43"/>
      <c r="H12" s="44"/>
      <c r="I12" s="44"/>
      <c r="J12" s="44"/>
      <c r="K12" s="43"/>
      <c r="L12" s="43"/>
      <c r="M12" s="43"/>
      <c r="N12" s="43"/>
      <c r="O12" s="45"/>
      <c r="Q12" s="43"/>
    </row>
    <row r="13" spans="1:38" x14ac:dyDescent="0.25">
      <c r="A13" s="16" t="s">
        <v>6</v>
      </c>
      <c r="B13" s="17">
        <v>71.238308609996238</v>
      </c>
      <c r="F13" s="43"/>
      <c r="H13" s="44"/>
      <c r="I13" s="44"/>
      <c r="J13" s="44"/>
      <c r="K13" s="43"/>
      <c r="L13" s="43"/>
      <c r="M13" s="43"/>
      <c r="N13" s="43"/>
      <c r="O13" s="45"/>
      <c r="Q13" s="43"/>
    </row>
    <row r="14" spans="1:38" x14ac:dyDescent="0.25">
      <c r="A14" s="14" t="s">
        <v>7</v>
      </c>
      <c r="B14" s="15">
        <v>0</v>
      </c>
      <c r="F14" s="43"/>
      <c r="H14" s="44"/>
      <c r="I14" s="44"/>
      <c r="J14" s="44"/>
      <c r="K14" s="43"/>
      <c r="L14" s="43"/>
      <c r="M14" s="43"/>
      <c r="N14" s="43"/>
      <c r="O14" s="45"/>
      <c r="Q14" s="43"/>
    </row>
    <row r="15" spans="1:38" x14ac:dyDescent="0.25">
      <c r="A15" s="16" t="s">
        <v>8</v>
      </c>
      <c r="B15" s="17">
        <v>190.79075681999998</v>
      </c>
      <c r="F15" s="43"/>
      <c r="H15" s="44"/>
      <c r="I15" s="44"/>
      <c r="J15" s="44"/>
      <c r="K15" s="43"/>
      <c r="L15" s="43"/>
      <c r="M15" s="43"/>
      <c r="N15" s="43"/>
      <c r="O15" s="45"/>
      <c r="Q15" s="43"/>
    </row>
    <row r="16" spans="1:38" x14ac:dyDescent="0.25">
      <c r="A16" s="14" t="s">
        <v>0</v>
      </c>
      <c r="B16" s="15">
        <v>10.70881507</v>
      </c>
      <c r="F16" s="43"/>
      <c r="H16" s="44"/>
      <c r="I16" s="44"/>
      <c r="J16" s="44"/>
      <c r="K16" s="43"/>
      <c r="L16" s="43"/>
      <c r="M16" s="43"/>
      <c r="N16" s="43"/>
      <c r="O16" s="45"/>
      <c r="Q16" s="43"/>
    </row>
    <row r="17" spans="1:17" x14ac:dyDescent="0.25">
      <c r="A17" s="16" t="s">
        <v>9</v>
      </c>
      <c r="B17" s="17">
        <v>1.1942530000000003E-2</v>
      </c>
      <c r="F17" s="43"/>
      <c r="H17" s="44"/>
      <c r="I17" s="44"/>
      <c r="J17" s="44"/>
      <c r="K17" s="43"/>
      <c r="L17" s="43"/>
      <c r="M17" s="43"/>
      <c r="N17" s="43"/>
      <c r="O17" s="45"/>
      <c r="Q17" s="43"/>
    </row>
    <row r="18" spans="1:17" x14ac:dyDescent="0.25">
      <c r="A18" s="14" t="s">
        <v>10</v>
      </c>
      <c r="B18" s="15">
        <v>2.6181020200000007</v>
      </c>
      <c r="F18" s="43"/>
      <c r="H18" s="44"/>
      <c r="I18" s="44"/>
      <c r="J18" s="44"/>
      <c r="K18" s="43"/>
      <c r="L18" s="43"/>
      <c r="M18" s="43"/>
      <c r="N18" s="43"/>
      <c r="O18" s="45"/>
      <c r="Q18" s="43"/>
    </row>
    <row r="19" spans="1:17" x14ac:dyDescent="0.25">
      <c r="A19" s="16" t="s">
        <v>11</v>
      </c>
      <c r="B19" s="17">
        <v>3.2153192100000001</v>
      </c>
      <c r="F19" s="43"/>
      <c r="H19" s="44"/>
      <c r="I19" s="44"/>
      <c r="J19" s="44"/>
      <c r="K19" s="43"/>
      <c r="L19" s="43"/>
      <c r="M19" s="43"/>
      <c r="N19" s="43"/>
      <c r="O19" s="45"/>
      <c r="Q19" s="43"/>
    </row>
    <row r="20" spans="1:17" x14ac:dyDescent="0.25">
      <c r="A20" s="14" t="s">
        <v>12</v>
      </c>
      <c r="B20" s="15">
        <v>0</v>
      </c>
      <c r="F20" s="43"/>
      <c r="H20" s="44"/>
      <c r="I20" s="44"/>
      <c r="J20" s="44"/>
      <c r="K20" s="43"/>
      <c r="L20" s="43"/>
      <c r="M20" s="43"/>
      <c r="N20" s="43"/>
      <c r="O20" s="45"/>
      <c r="Q20" s="43"/>
    </row>
    <row r="21" spans="1:17" x14ac:dyDescent="0.25">
      <c r="A21" s="16" t="s">
        <v>13</v>
      </c>
      <c r="B21" s="17">
        <v>0</v>
      </c>
      <c r="F21" s="43"/>
      <c r="H21" s="44"/>
      <c r="I21" s="44"/>
      <c r="J21" s="44"/>
      <c r="K21" s="43"/>
      <c r="L21" s="43"/>
      <c r="M21" s="43"/>
      <c r="N21" s="43"/>
      <c r="O21" s="45"/>
      <c r="Q21" s="43"/>
    </row>
    <row r="22" spans="1:17" x14ac:dyDescent="0.25">
      <c r="A22" s="14" t="s">
        <v>14</v>
      </c>
      <c r="B22" s="15">
        <v>0.1494153</v>
      </c>
      <c r="F22" s="43"/>
      <c r="H22" s="44"/>
      <c r="I22" s="44"/>
      <c r="J22" s="44"/>
      <c r="K22" s="43"/>
      <c r="L22" s="43"/>
      <c r="M22" s="43"/>
      <c r="N22" s="43"/>
      <c r="O22" s="45"/>
      <c r="Q22" s="43"/>
    </row>
    <row r="23" spans="1:17" x14ac:dyDescent="0.25">
      <c r="A23" s="16" t="s">
        <v>2</v>
      </c>
      <c r="B23" s="17">
        <v>1.5098865100000001</v>
      </c>
      <c r="F23" s="43"/>
      <c r="H23" s="44"/>
      <c r="I23" s="44"/>
      <c r="J23" s="44"/>
      <c r="K23" s="43"/>
      <c r="L23" s="43"/>
      <c r="M23" s="43"/>
      <c r="N23" s="43"/>
      <c r="O23" s="45"/>
      <c r="Q23" s="43"/>
    </row>
    <row r="24" spans="1:17" x14ac:dyDescent="0.25">
      <c r="A24" s="14" t="s">
        <v>15</v>
      </c>
      <c r="B24" s="15">
        <v>3.2700379999999994E-2</v>
      </c>
      <c r="F24" s="43"/>
      <c r="H24" s="44"/>
      <c r="I24" s="44"/>
      <c r="J24" s="44"/>
      <c r="K24" s="43"/>
      <c r="L24" s="43"/>
      <c r="M24" s="43"/>
      <c r="N24" s="43"/>
      <c r="O24" s="45"/>
      <c r="Q24" s="43"/>
    </row>
    <row r="25" spans="1:17" x14ac:dyDescent="0.25">
      <c r="A25" s="16" t="s">
        <v>16</v>
      </c>
      <c r="B25" s="17">
        <v>0</v>
      </c>
      <c r="F25" s="43"/>
      <c r="H25" s="44"/>
      <c r="I25" s="44"/>
      <c r="J25" s="44"/>
      <c r="K25" s="43"/>
      <c r="L25" s="43"/>
      <c r="M25" s="43"/>
      <c r="N25" s="43"/>
      <c r="O25" s="45"/>
      <c r="Q25" s="43"/>
    </row>
    <row r="26" spans="1:17" x14ac:dyDescent="0.25">
      <c r="A26" s="14" t="s">
        <v>1</v>
      </c>
      <c r="B26" s="15">
        <v>0.22358379</v>
      </c>
      <c r="F26" s="43"/>
      <c r="H26" s="44"/>
      <c r="I26" s="44"/>
      <c r="J26" s="44"/>
      <c r="K26" s="43"/>
      <c r="L26" s="43"/>
      <c r="M26" s="43"/>
      <c r="N26" s="43"/>
      <c r="O26" s="45"/>
      <c r="Q26" s="43"/>
    </row>
    <row r="27" spans="1:17" x14ac:dyDescent="0.25">
      <c r="A27" s="16" t="s">
        <v>17</v>
      </c>
      <c r="B27" s="17">
        <v>0</v>
      </c>
      <c r="F27" s="43"/>
      <c r="H27" s="44"/>
      <c r="I27" s="44"/>
      <c r="J27" s="44"/>
      <c r="K27" s="43"/>
      <c r="L27" s="43"/>
      <c r="M27" s="43"/>
      <c r="N27" s="43"/>
      <c r="O27" s="45"/>
      <c r="Q27" s="43"/>
    </row>
    <row r="28" spans="1:17" x14ac:dyDescent="0.25">
      <c r="A28" s="14" t="s">
        <v>18</v>
      </c>
      <c r="B28" s="15">
        <v>0</v>
      </c>
      <c r="F28" s="43"/>
      <c r="H28" s="44"/>
      <c r="I28" s="44"/>
      <c r="J28" s="44"/>
      <c r="K28" s="43"/>
      <c r="L28" s="43"/>
      <c r="M28" s="43"/>
      <c r="N28" s="43"/>
      <c r="O28" s="45"/>
      <c r="Q28" s="43"/>
    </row>
    <row r="29" spans="1:17" x14ac:dyDescent="0.25">
      <c r="A29" s="16" t="s">
        <v>19</v>
      </c>
      <c r="B29" s="17">
        <v>8.2229327800000007</v>
      </c>
      <c r="F29" s="43"/>
      <c r="H29" s="44"/>
      <c r="I29" s="44"/>
      <c r="J29" s="44"/>
      <c r="K29" s="43"/>
      <c r="L29" s="43"/>
      <c r="M29" s="43"/>
      <c r="N29" s="43"/>
      <c r="O29" s="45"/>
      <c r="Q29" s="43"/>
    </row>
    <row r="30" spans="1:17" x14ac:dyDescent="0.25">
      <c r="A30" s="14" t="s">
        <v>20</v>
      </c>
      <c r="B30" s="15">
        <v>0</v>
      </c>
      <c r="F30" s="43"/>
      <c r="H30" s="44"/>
      <c r="I30" s="44"/>
      <c r="J30" s="44"/>
      <c r="K30" s="43"/>
      <c r="L30" s="43"/>
      <c r="M30" s="43"/>
      <c r="N30" s="43"/>
      <c r="O30" s="45"/>
      <c r="Q30" s="43"/>
    </row>
    <row r="31" spans="1:17" x14ac:dyDescent="0.25">
      <c r="A31" s="16" t="s">
        <v>21</v>
      </c>
      <c r="B31" s="17">
        <v>1.0327049999999999E-2</v>
      </c>
      <c r="F31" s="43"/>
      <c r="H31" s="44"/>
      <c r="I31" s="44"/>
      <c r="J31" s="44"/>
      <c r="K31" s="43"/>
      <c r="L31" s="43"/>
      <c r="M31" s="43"/>
      <c r="N31" s="43"/>
      <c r="O31" s="45"/>
      <c r="Q31" s="43"/>
    </row>
    <row r="32" spans="1:17" x14ac:dyDescent="0.25">
      <c r="A32" s="14" t="s">
        <v>22</v>
      </c>
      <c r="B32" s="15">
        <v>0</v>
      </c>
      <c r="F32" s="43"/>
      <c r="H32" s="44"/>
      <c r="I32" s="44"/>
      <c r="J32" s="44"/>
      <c r="K32" s="43"/>
      <c r="L32" s="43"/>
      <c r="M32" s="43"/>
      <c r="N32" s="43"/>
      <c r="O32" s="45"/>
      <c r="Q32" s="43"/>
    </row>
    <row r="33" spans="1:17" x14ac:dyDescent="0.25">
      <c r="A33" s="16" t="s">
        <v>23</v>
      </c>
      <c r="B33" s="17">
        <v>0</v>
      </c>
      <c r="F33" s="43"/>
      <c r="H33" s="44"/>
      <c r="I33" s="44"/>
      <c r="J33" s="44"/>
      <c r="K33" s="43"/>
      <c r="L33" s="43"/>
      <c r="M33" s="43"/>
      <c r="N33" s="43"/>
      <c r="O33" s="45"/>
      <c r="Q33" s="43"/>
    </row>
    <row r="34" spans="1:17" x14ac:dyDescent="0.25">
      <c r="A34" s="14" t="s">
        <v>24</v>
      </c>
      <c r="B34" s="15">
        <v>48.20978204</v>
      </c>
      <c r="H34" s="44"/>
      <c r="I34" s="44"/>
      <c r="J34" s="44"/>
      <c r="K34" s="43"/>
      <c r="L34" s="43"/>
      <c r="M34" s="43"/>
      <c r="N34" s="43"/>
      <c r="O34" s="45"/>
      <c r="Q34" s="43"/>
    </row>
    <row r="35" spans="1:17" x14ac:dyDescent="0.25">
      <c r="A35" s="16" t="s">
        <v>25</v>
      </c>
      <c r="B35" s="17">
        <v>7.3929400000000006E-3</v>
      </c>
      <c r="F35" s="43"/>
      <c r="H35" s="44"/>
      <c r="I35" s="44"/>
      <c r="J35" s="44"/>
      <c r="K35" s="43"/>
      <c r="L35" s="43"/>
      <c r="M35" s="43"/>
      <c r="N35" s="43"/>
      <c r="O35" s="45"/>
      <c r="Q35" s="43"/>
    </row>
    <row r="36" spans="1:17" ht="5.0999999999999996" customHeight="1" thickBot="1" x14ac:dyDescent="0.3">
      <c r="A36" s="46"/>
      <c r="B36" s="46"/>
    </row>
    <row r="37" spans="1:17" ht="5.0999999999999996" customHeight="1" x14ac:dyDescent="0.25"/>
    <row r="38" spans="1:17" x14ac:dyDescent="0.25">
      <c r="A38" s="19" t="s">
        <v>43</v>
      </c>
    </row>
    <row r="39" spans="1:17" x14ac:dyDescent="0.25">
      <c r="A39" s="19" t="s">
        <v>59</v>
      </c>
    </row>
    <row r="40" spans="1:17" x14ac:dyDescent="0.25">
      <c r="A40" s="19" t="s">
        <v>45</v>
      </c>
    </row>
  </sheetData>
  <mergeCells count="1">
    <mergeCell ref="A3:B3"/>
  </mergeCells>
  <pageMargins left="0.70866141732283472" right="0.70866141732283472" top="0.74803149606299213" bottom="0.74803149606299213" header="0.31496062992125984" footer="0.31496062992125984"/>
  <pageSetup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16"/>
  <sheetViews>
    <sheetView showGridLines="0" zoomScaleNormal="100" workbookViewId="0">
      <selection activeCell="A3" sqref="A3:B3"/>
    </sheetView>
  </sheetViews>
  <sheetFormatPr baseColWidth="10" defaultRowHeight="21" x14ac:dyDescent="0.6"/>
  <cols>
    <col min="1" max="1" width="61.140625" style="21" customWidth="1"/>
    <col min="2" max="2" width="26.42578125" style="21" customWidth="1"/>
    <col min="3" max="3" width="17.140625" style="21" bestFit="1" customWidth="1"/>
    <col min="4" max="16384" width="11.42578125" style="21"/>
  </cols>
  <sheetData>
    <row r="1" spans="1:38" s="49" customFormat="1" ht="63" customHeight="1" x14ac:dyDescent="0.6">
      <c r="A1" s="58" t="s">
        <v>55</v>
      </c>
      <c r="B1" s="59" t="s">
        <v>56</v>
      </c>
      <c r="C1" s="60"/>
      <c r="D1" s="60"/>
      <c r="E1" s="60"/>
      <c r="G1" s="48"/>
      <c r="H1" s="48"/>
      <c r="I1" s="48"/>
      <c r="K1" s="47"/>
      <c r="L1" s="50"/>
      <c r="M1" s="50"/>
      <c r="N1" s="50"/>
      <c r="O1" s="50"/>
      <c r="P1" s="50"/>
      <c r="Q1" s="50"/>
      <c r="R1" s="50"/>
      <c r="S1" s="50"/>
      <c r="T1" s="50"/>
      <c r="U1" s="50"/>
      <c r="V1" s="50"/>
      <c r="W1" s="50"/>
      <c r="X1" s="50"/>
    </row>
    <row r="2" spans="1:38" s="49" customFormat="1" x14ac:dyDescent="0.6">
      <c r="A2" s="51"/>
      <c r="B2" s="51"/>
      <c r="C2" s="51"/>
      <c r="D2" s="51"/>
      <c r="E2" s="51"/>
      <c r="F2" s="51"/>
      <c r="G2" s="51"/>
      <c r="H2" s="51"/>
      <c r="I2" s="52"/>
      <c r="J2" s="50"/>
      <c r="K2" s="50"/>
      <c r="L2" s="50"/>
      <c r="M2" s="50"/>
      <c r="N2" s="50"/>
      <c r="O2" s="50"/>
      <c r="P2" s="50"/>
      <c r="Q2" s="50"/>
      <c r="R2" s="50"/>
      <c r="S2" s="50"/>
      <c r="T2" s="50"/>
      <c r="U2" s="50"/>
      <c r="V2" s="50"/>
      <c r="W2" s="50"/>
      <c r="X2" s="50"/>
    </row>
    <row r="3" spans="1:38" s="49" customFormat="1" ht="21" customHeight="1" x14ac:dyDescent="0.6">
      <c r="A3" s="66" t="s">
        <v>57</v>
      </c>
      <c r="B3" s="66"/>
      <c r="C3" s="53"/>
      <c r="D3" s="53"/>
      <c r="E3" s="53"/>
      <c r="F3" s="53"/>
      <c r="G3" s="53"/>
      <c r="H3" s="53"/>
      <c r="I3" s="53"/>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row>
    <row r="4" spans="1:38" x14ac:dyDescent="0.6">
      <c r="A4" s="1" t="s">
        <v>53</v>
      </c>
      <c r="B4" s="1"/>
    </row>
    <row r="5" spans="1:38" x14ac:dyDescent="0.6">
      <c r="A5" s="1" t="s">
        <v>52</v>
      </c>
      <c r="B5" s="1"/>
    </row>
    <row r="6" spans="1:38" x14ac:dyDescent="0.6">
      <c r="A6" s="1" t="s">
        <v>27</v>
      </c>
      <c r="B6" s="1"/>
    </row>
    <row r="7" spans="1:38" ht="21" customHeight="1" x14ac:dyDescent="0.6">
      <c r="A7" s="35" t="s">
        <v>51</v>
      </c>
      <c r="B7" s="34" t="s">
        <v>50</v>
      </c>
    </row>
    <row r="8" spans="1:38" ht="5.0999999999999996" customHeight="1" thickBot="1" x14ac:dyDescent="0.65">
      <c r="A8" s="33"/>
      <c r="B8" s="32"/>
    </row>
    <row r="9" spans="1:38" x14ac:dyDescent="0.6">
      <c r="A9" s="31" t="s">
        <v>42</v>
      </c>
      <c r="B9" s="30">
        <f>+B10</f>
        <v>338.18049084</v>
      </c>
      <c r="C9" s="29"/>
      <c r="D9" s="28"/>
    </row>
    <row r="10" spans="1:38" x14ac:dyDescent="0.6">
      <c r="A10" s="27" t="s">
        <v>11</v>
      </c>
      <c r="B10" s="26">
        <f>+B11</f>
        <v>338.18049084</v>
      </c>
    </row>
    <row r="11" spans="1:38" x14ac:dyDescent="0.6">
      <c r="A11" s="25" t="s">
        <v>26</v>
      </c>
      <c r="B11" s="24">
        <v>338.18049084</v>
      </c>
    </row>
    <row r="12" spans="1:38" ht="5.0999999999999996" customHeight="1" thickBot="1" x14ac:dyDescent="0.65">
      <c r="A12" s="23"/>
      <c r="B12" s="23"/>
    </row>
    <row r="13" spans="1:38" ht="5.0999999999999996" customHeight="1" x14ac:dyDescent="0.6">
      <c r="A13" s="22"/>
      <c r="B13" s="22"/>
    </row>
    <row r="14" spans="1:38" ht="15.75" customHeight="1" x14ac:dyDescent="0.6">
      <c r="A14" s="19" t="s">
        <v>43</v>
      </c>
      <c r="B14" s="22"/>
    </row>
    <row r="15" spans="1:38" ht="15.75" customHeight="1" x14ac:dyDescent="0.6">
      <c r="A15" s="19" t="s">
        <v>59</v>
      </c>
      <c r="B15" s="22"/>
    </row>
    <row r="16" spans="1:38" ht="15.75" customHeight="1" x14ac:dyDescent="0.6">
      <c r="A16" s="19" t="s">
        <v>45</v>
      </c>
      <c r="B16" s="22"/>
    </row>
  </sheetData>
  <mergeCells count="1">
    <mergeCell ref="A3:B3"/>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CuadroResumen</vt:lpstr>
      <vt:lpstr>No subsanado</vt:lpstr>
      <vt:lpstr>Reasignación</vt:lpstr>
      <vt:lpstr>CuadroResumen!Área_de_impresión</vt:lpstr>
      <vt:lpstr>'No subsanado'!Área_de_impresión</vt:lpstr>
      <vt:lpstr>Reasignación!Área_de_impresión</vt:lpstr>
      <vt:lpstr>CuadroResumen!Títulos_a_imprimir</vt:lpstr>
      <vt:lpstr>'No subsanado'!Títulos_a_imprimir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2018-07-28T00:21:33Z</cp:lastPrinted>
  <dcterms:created xsi:type="dcterms:W3CDTF">2018-07-19T17:41:38Z</dcterms:created>
  <dcterms:modified xsi:type="dcterms:W3CDTF">2018-07-28T00:21:38Z</dcterms:modified>
</cp:coreProperties>
</file>